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715" windowWidth="14940" windowHeight="5325" activeTab="0"/>
  </bookViews>
  <sheets>
    <sheet name="190-1" sheetId="1" r:id="rId1"/>
    <sheet name="190-2" sheetId="2" r:id="rId2"/>
  </sheets>
  <definedNames/>
  <calcPr fullCalcOnLoad="1"/>
</workbook>
</file>

<file path=xl/sharedStrings.xml><?xml version="1.0" encoding="utf-8"?>
<sst xmlns="http://schemas.openxmlformats.org/spreadsheetml/2006/main" count="123" uniqueCount="55">
  <si>
    <t>　　種　別</t>
  </si>
  <si>
    <t>総　　　　　数</t>
  </si>
  <si>
    <t>火　　　　　災</t>
  </si>
  <si>
    <t>自　　　　　然　　　　　　災　　　　　　害</t>
  </si>
  <si>
    <t>水　　　　　難</t>
  </si>
  <si>
    <t>交　　　　　通</t>
  </si>
  <si>
    <t>労　　　　　　働　　　　　　災　　　　　　　害</t>
  </si>
  <si>
    <t>運　　　　　　動　　　　　　競　　　　　　　技</t>
  </si>
  <si>
    <t>一　　　　　　般　　　　　　負　　　　　　傷</t>
  </si>
  <si>
    <t>加　　　　　害</t>
  </si>
  <si>
    <t>自　　　　　　損　　　　　　　行　　　　　　為</t>
  </si>
  <si>
    <t>急　　　　　　病</t>
  </si>
  <si>
    <t>そ　　　　　　の　　　　　他</t>
  </si>
  <si>
    <t>別</t>
  </si>
  <si>
    <t>出動件数</t>
  </si>
  <si>
    <t>搬送件数</t>
  </si>
  <si>
    <t>搬送人員</t>
  </si>
  <si>
    <t>月</t>
  </si>
  <si>
    <t>区</t>
  </si>
  <si>
    <t>分</t>
  </si>
  <si>
    <t>　合　</t>
  </si>
  <si>
    <t>計</t>
  </si>
  <si>
    <t>(1)　月別事故種別</t>
  </si>
  <si>
    <t>資料:消防局警防課</t>
  </si>
  <si>
    <t>平成24年（単位:件･人）</t>
  </si>
  <si>
    <t>190　　救急活動の状況</t>
  </si>
  <si>
    <t>　　　5.高齢者とは65歳以上の者</t>
  </si>
  <si>
    <t>　　　4.成人とは18歳から64歳までの者</t>
  </si>
  <si>
    <t>　　　3.少年とは7歳から17歳までの者</t>
  </si>
  <si>
    <t>　　　2.乳幼児とは29日から6歳までの者</t>
  </si>
  <si>
    <t>　　　資料:消防局警防課</t>
  </si>
  <si>
    <t>（注）1.新生児とは生まれて28日までの者</t>
  </si>
  <si>
    <t>軽　　症</t>
  </si>
  <si>
    <t>中 等 症</t>
  </si>
  <si>
    <t>重　　症</t>
  </si>
  <si>
    <t>死　　亡</t>
  </si>
  <si>
    <t>合 計</t>
  </si>
  <si>
    <t>高齢者</t>
  </si>
  <si>
    <t>成 人</t>
  </si>
  <si>
    <t>少 年</t>
  </si>
  <si>
    <t>乳幼児</t>
  </si>
  <si>
    <t>新生児</t>
  </si>
  <si>
    <t xml:space="preserve">  程度</t>
  </si>
  <si>
    <t>齢</t>
  </si>
  <si>
    <t>年　  傷病</t>
  </si>
  <si>
    <t xml:space="preserve">   事故種別</t>
  </si>
  <si>
    <t>そ　　　　　　の　　　　他</t>
  </si>
  <si>
    <t>自　　　　　　　損　　　　　　行　　　　　　為</t>
  </si>
  <si>
    <t>一　　　　　　般　　　　　　　負　　　　　　　　傷</t>
  </si>
  <si>
    <t>運　　　　　　動　　　　　　競　　　　　　技</t>
  </si>
  <si>
    <t>労　　　　　働　　　　　　　災　　　　　　害</t>
  </si>
  <si>
    <t>自　　　　　然　　　　　　災　　　　　　害</t>
  </si>
  <si>
    <t>総　　　　　数</t>
  </si>
  <si>
    <t>平成24年(単位:人)</t>
  </si>
  <si>
    <t>(2)　年齢別傷病者数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</si>
</sst>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PｺﾞｼｯｸE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color indexed="57"/>
      <name val="ＨＧｺﾞｼｯｸE-PRO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ＨＧｺﾞｼｯｸE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74" applyFont="1" applyFill="1" applyAlignment="1">
      <alignment vertical="center"/>
      <protection/>
    </xf>
    <xf numFmtId="0" fontId="3" fillId="0" borderId="0" xfId="74" applyFont="1" applyFill="1" applyAlignment="1">
      <alignment horizontal="center" vertical="center"/>
      <protection/>
    </xf>
    <xf numFmtId="0" fontId="3" fillId="0" borderId="0" xfId="74" applyFont="1" applyFill="1" applyAlignment="1">
      <alignment vertical="center"/>
      <protection/>
    </xf>
    <xf numFmtId="0" fontId="6" fillId="0" borderId="10" xfId="74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5" fillId="0" borderId="11" xfId="74" applyFont="1" applyFill="1" applyBorder="1" applyAlignment="1">
      <alignment vertical="center"/>
      <protection/>
    </xf>
    <xf numFmtId="0" fontId="6" fillId="0" borderId="11" xfId="74" applyFont="1" applyFill="1" applyBorder="1" applyAlignment="1">
      <alignment horizontal="right" vertical="center"/>
      <protection/>
    </xf>
    <xf numFmtId="0" fontId="6" fillId="0" borderId="10" xfId="74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74" applyFont="1" applyFill="1" applyBorder="1" applyAlignment="1">
      <alignment vertical="center"/>
      <protection/>
    </xf>
    <xf numFmtId="0" fontId="6" fillId="0" borderId="12" xfId="74" applyFont="1" applyFill="1" applyBorder="1" applyAlignment="1">
      <alignment vertical="center"/>
      <protection/>
    </xf>
    <xf numFmtId="0" fontId="6" fillId="0" borderId="13" xfId="74" applyFont="1" applyFill="1" applyBorder="1" applyAlignment="1">
      <alignment vertical="center"/>
      <protection/>
    </xf>
    <xf numFmtId="0" fontId="6" fillId="0" borderId="14" xfId="74" applyFont="1" applyFill="1" applyBorder="1" applyAlignment="1">
      <alignment horizontal="center" vertical="center"/>
      <protection/>
    </xf>
    <xf numFmtId="176" fontId="6" fillId="0" borderId="14" xfId="74" applyNumberFormat="1" applyFont="1" applyFill="1" applyBorder="1" applyAlignment="1">
      <alignment horizontal="right" vertical="center"/>
      <protection/>
    </xf>
    <xf numFmtId="178" fontId="6" fillId="0" borderId="15" xfId="74" applyNumberFormat="1" applyFont="1" applyFill="1" applyBorder="1" applyAlignment="1">
      <alignment horizontal="right" vertical="center"/>
      <protection/>
    </xf>
    <xf numFmtId="41" fontId="6" fillId="0" borderId="15" xfId="74" applyNumberFormat="1" applyFont="1" applyFill="1" applyBorder="1" applyAlignment="1">
      <alignment horizontal="right" vertical="center"/>
      <protection/>
    </xf>
    <xf numFmtId="41" fontId="0" fillId="0" borderId="0" xfId="0" applyNumberFormat="1" applyFont="1" applyFill="1" applyAlignment="1">
      <alignment vertical="center"/>
    </xf>
    <xf numFmtId="0" fontId="6" fillId="0" borderId="16" xfId="74" applyFont="1" applyFill="1" applyBorder="1" applyAlignment="1">
      <alignment horizontal="center" vertical="center"/>
      <protection/>
    </xf>
    <xf numFmtId="176" fontId="6" fillId="0" borderId="16" xfId="74" applyNumberFormat="1" applyFont="1" applyFill="1" applyBorder="1" applyAlignment="1">
      <alignment horizontal="right" vertical="center"/>
      <protection/>
    </xf>
    <xf numFmtId="41" fontId="6" fillId="0" borderId="0" xfId="74" applyNumberFormat="1" applyFont="1" applyFill="1" applyBorder="1" applyAlignment="1">
      <alignment horizontal="right" vertical="center"/>
      <protection/>
    </xf>
    <xf numFmtId="0" fontId="6" fillId="0" borderId="17" xfId="74" applyFont="1" applyFill="1" applyBorder="1" applyAlignment="1">
      <alignment horizontal="center" vertical="center"/>
      <protection/>
    </xf>
    <xf numFmtId="0" fontId="6" fillId="0" borderId="18" xfId="74" applyFont="1" applyFill="1" applyBorder="1" applyAlignment="1">
      <alignment horizontal="center"/>
      <protection/>
    </xf>
    <xf numFmtId="41" fontId="6" fillId="0" borderId="0" xfId="74" applyNumberFormat="1" applyFont="1" applyFill="1" applyBorder="1" applyAlignment="1">
      <alignment vertical="center"/>
      <protection/>
    </xf>
    <xf numFmtId="0" fontId="6" fillId="0" borderId="19" xfId="74" applyFont="1" applyFill="1" applyBorder="1" applyAlignment="1">
      <alignment horizontal="center" vertical="top"/>
      <protection/>
    </xf>
    <xf numFmtId="0" fontId="6" fillId="0" borderId="20" xfId="74" applyFont="1" applyFill="1" applyBorder="1" applyAlignment="1">
      <alignment horizontal="center" vertical="center"/>
      <protection/>
    </xf>
    <xf numFmtId="176" fontId="6" fillId="0" borderId="20" xfId="74" applyNumberFormat="1" applyFont="1" applyFill="1" applyBorder="1" applyAlignment="1">
      <alignment horizontal="right" vertical="center"/>
      <protection/>
    </xf>
    <xf numFmtId="41" fontId="6" fillId="0" borderId="11" xfId="74" applyNumberFormat="1" applyFont="1" applyFill="1" applyBorder="1" applyAlignment="1">
      <alignment vertical="center"/>
      <protection/>
    </xf>
    <xf numFmtId="0" fontId="6" fillId="0" borderId="0" xfId="74" applyFont="1" applyFill="1" applyAlignment="1" quotePrefix="1">
      <alignment horizontal="left" vertical="center"/>
      <protection/>
    </xf>
    <xf numFmtId="0" fontId="6" fillId="0" borderId="18" xfId="74" applyFont="1" applyFill="1" applyBorder="1" applyAlignment="1">
      <alignment horizontal="center" vertical="center"/>
      <protection/>
    </xf>
    <xf numFmtId="0" fontId="6" fillId="0" borderId="12" xfId="74" applyFont="1" applyFill="1" applyBorder="1" applyAlignment="1">
      <alignment horizontal="center" vertical="center"/>
      <protection/>
    </xf>
    <xf numFmtId="0" fontId="6" fillId="0" borderId="21" xfId="74" applyFont="1" applyFill="1" applyBorder="1" applyAlignment="1">
      <alignment horizontal="center" vertical="center"/>
      <protection/>
    </xf>
    <xf numFmtId="0" fontId="6" fillId="0" borderId="22" xfId="74" applyFont="1" applyFill="1" applyBorder="1" applyAlignment="1">
      <alignment horizontal="center" vertical="distributed"/>
      <protection/>
    </xf>
    <xf numFmtId="0" fontId="6" fillId="0" borderId="16" xfId="74" applyFont="1" applyFill="1" applyBorder="1" applyAlignment="1">
      <alignment horizontal="center" vertical="distributed"/>
      <protection/>
    </xf>
    <xf numFmtId="0" fontId="6" fillId="0" borderId="17" xfId="74" applyFont="1" applyFill="1" applyBorder="1" applyAlignment="1">
      <alignment horizontal="center" vertical="distributed"/>
      <protection/>
    </xf>
    <xf numFmtId="0" fontId="8" fillId="0" borderId="11" xfId="74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44" fillId="0" borderId="0" xfId="66" applyFont="1" applyFill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76" fontId="44" fillId="0" borderId="0" xfId="66" applyNumberFormat="1" applyFont="1" applyFill="1">
      <alignment vertical="center"/>
      <protection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textRotation="255"/>
    </xf>
    <xf numFmtId="176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2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right" vertical="center"/>
    </xf>
    <xf numFmtId="41" fontId="44" fillId="0" borderId="0" xfId="66" applyNumberFormat="1" applyFont="1" applyFill="1">
      <alignment vertical="center"/>
      <protection/>
    </xf>
    <xf numFmtId="41" fontId="6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distributed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distributed"/>
    </xf>
    <xf numFmtId="0" fontId="6" fillId="0" borderId="27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2 2" xfId="66"/>
    <cellStyle name="標準 3" xfId="67"/>
    <cellStyle name="標準 4" xfId="68"/>
    <cellStyle name="標準 5" xfId="69"/>
    <cellStyle name="標準 6" xfId="70"/>
    <cellStyle name="標準 7" xfId="71"/>
    <cellStyle name="標準 8" xfId="72"/>
    <cellStyle name="標準 9" xfId="73"/>
    <cellStyle name="標準_Sheet1" xfId="74"/>
    <cellStyle name="Followed Hyperlink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2857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228600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42925"/>
          <a:ext cx="8763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19050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476250"/>
          <a:ext cx="3048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57200"/>
          <a:ext cx="1009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19050</xdr:colOff>
      <xdr:row>6</xdr:row>
      <xdr:rowOff>9525</xdr:rowOff>
    </xdr:to>
    <xdr:sp>
      <xdr:nvSpPr>
        <xdr:cNvPr id="3" name="Line 3"/>
        <xdr:cNvSpPr>
          <a:spLocks/>
        </xdr:cNvSpPr>
      </xdr:nvSpPr>
      <xdr:spPr>
        <a:xfrm>
          <a:off x="28575" y="476250"/>
          <a:ext cx="3048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457200"/>
          <a:ext cx="1009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C3" sqref="C3:C6"/>
    </sheetView>
  </sheetViews>
  <sheetFormatPr defaultColWidth="9.00390625" defaultRowHeight="13.5"/>
  <cols>
    <col min="1" max="1" width="3.875" style="9" customWidth="1"/>
    <col min="2" max="2" width="7.625" style="9" customWidth="1"/>
    <col min="3" max="3" width="8.125" style="9" customWidth="1"/>
    <col min="4" max="14" width="6.125" style="9" customWidth="1"/>
    <col min="15" max="16384" width="9.00390625" style="9" customWidth="1"/>
  </cols>
  <sheetData>
    <row r="1" spans="1:14" s="5" customFormat="1" ht="24.75" customHeight="1">
      <c r="A1" s="3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5" customFormat="1" ht="18.75" customHeight="1" thickBot="1">
      <c r="A2" s="35" t="s">
        <v>22</v>
      </c>
      <c r="B2" s="35"/>
      <c r="C2" s="35"/>
      <c r="D2" s="6"/>
      <c r="E2" s="6"/>
      <c r="F2" s="6"/>
      <c r="G2" s="6"/>
      <c r="H2" s="6"/>
      <c r="I2" s="6"/>
      <c r="K2" s="7"/>
      <c r="L2" s="7"/>
      <c r="M2" s="7"/>
      <c r="N2" s="7" t="s">
        <v>24</v>
      </c>
    </row>
    <row r="3" spans="1:14" ht="18" customHeight="1">
      <c r="A3" s="8"/>
      <c r="B3" s="8"/>
      <c r="C3" s="32" t="s">
        <v>1</v>
      </c>
      <c r="D3" s="32" t="s">
        <v>2</v>
      </c>
      <c r="E3" s="32" t="s">
        <v>3</v>
      </c>
      <c r="F3" s="32" t="s">
        <v>4</v>
      </c>
      <c r="G3" s="32" t="s">
        <v>5</v>
      </c>
      <c r="H3" s="32" t="s">
        <v>6</v>
      </c>
      <c r="I3" s="32" t="s">
        <v>7</v>
      </c>
      <c r="J3" s="32" t="s">
        <v>8</v>
      </c>
      <c r="K3" s="32" t="s">
        <v>9</v>
      </c>
      <c r="L3" s="32" t="s">
        <v>10</v>
      </c>
      <c r="M3" s="32" t="s">
        <v>11</v>
      </c>
      <c r="N3" s="32" t="s">
        <v>12</v>
      </c>
    </row>
    <row r="4" spans="1:14" ht="18" customHeight="1">
      <c r="A4" s="10"/>
      <c r="B4" s="11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8" customHeight="1">
      <c r="A5" s="10" t="s">
        <v>17</v>
      </c>
      <c r="B5" s="10" t="s">
        <v>18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8" customHeight="1">
      <c r="A6" s="12" t="s">
        <v>13</v>
      </c>
      <c r="B6" s="12" t="s">
        <v>19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5" s="5" customFormat="1" ht="17.25" customHeight="1">
      <c r="A7" s="29">
        <v>1</v>
      </c>
      <c r="B7" s="13" t="s">
        <v>14</v>
      </c>
      <c r="C7" s="14">
        <f>SUM(D7:N7)</f>
        <v>1351</v>
      </c>
      <c r="D7" s="15">
        <v>5</v>
      </c>
      <c r="E7" s="16">
        <v>0</v>
      </c>
      <c r="F7" s="16">
        <v>0</v>
      </c>
      <c r="G7" s="16">
        <v>107</v>
      </c>
      <c r="H7" s="16">
        <v>13</v>
      </c>
      <c r="I7" s="16">
        <v>3</v>
      </c>
      <c r="J7" s="16">
        <v>171</v>
      </c>
      <c r="K7" s="16">
        <v>5</v>
      </c>
      <c r="L7" s="16">
        <v>17</v>
      </c>
      <c r="M7" s="16">
        <v>931</v>
      </c>
      <c r="N7" s="16">
        <v>99</v>
      </c>
      <c r="O7" s="17"/>
    </row>
    <row r="8" spans="1:14" s="5" customFormat="1" ht="17.25" customHeight="1">
      <c r="A8" s="30"/>
      <c r="B8" s="18" t="s">
        <v>15</v>
      </c>
      <c r="C8" s="19">
        <f aca="true" t="shared" si="0" ref="C8:C45">SUM(D8:N8)</f>
        <v>1215</v>
      </c>
      <c r="D8" s="20">
        <v>1</v>
      </c>
      <c r="E8" s="20">
        <v>0</v>
      </c>
      <c r="F8" s="20">
        <v>0</v>
      </c>
      <c r="G8" s="20">
        <v>93</v>
      </c>
      <c r="H8" s="20">
        <v>12</v>
      </c>
      <c r="I8" s="20">
        <v>3</v>
      </c>
      <c r="J8" s="20">
        <v>155</v>
      </c>
      <c r="K8" s="20">
        <v>5</v>
      </c>
      <c r="L8" s="20">
        <v>10</v>
      </c>
      <c r="M8" s="20">
        <v>850</v>
      </c>
      <c r="N8" s="20">
        <v>86</v>
      </c>
    </row>
    <row r="9" spans="1:14" s="5" customFormat="1" ht="17.25" customHeight="1">
      <c r="A9" s="31"/>
      <c r="B9" s="21" t="s">
        <v>16</v>
      </c>
      <c r="C9" s="19">
        <f t="shared" si="0"/>
        <v>1225</v>
      </c>
      <c r="D9" s="20">
        <v>1</v>
      </c>
      <c r="E9" s="20">
        <v>0</v>
      </c>
      <c r="F9" s="20">
        <v>0</v>
      </c>
      <c r="G9" s="20">
        <v>102</v>
      </c>
      <c r="H9" s="20">
        <v>12</v>
      </c>
      <c r="I9" s="20">
        <v>3</v>
      </c>
      <c r="J9" s="20">
        <v>155</v>
      </c>
      <c r="K9" s="20">
        <v>5</v>
      </c>
      <c r="L9" s="20">
        <v>10</v>
      </c>
      <c r="M9" s="20">
        <v>850</v>
      </c>
      <c r="N9" s="20">
        <v>87</v>
      </c>
    </row>
    <row r="10" spans="1:14" s="5" customFormat="1" ht="17.25" customHeight="1">
      <c r="A10" s="29">
        <v>2</v>
      </c>
      <c r="B10" s="18" t="s">
        <v>14</v>
      </c>
      <c r="C10" s="19">
        <f t="shared" si="0"/>
        <v>1250</v>
      </c>
      <c r="D10" s="20">
        <v>5</v>
      </c>
      <c r="E10" s="20">
        <v>0</v>
      </c>
      <c r="F10" s="20">
        <v>0</v>
      </c>
      <c r="G10" s="20">
        <v>105</v>
      </c>
      <c r="H10" s="20">
        <v>12</v>
      </c>
      <c r="I10" s="20">
        <v>5</v>
      </c>
      <c r="J10" s="20">
        <v>170</v>
      </c>
      <c r="K10" s="20">
        <v>9</v>
      </c>
      <c r="L10" s="20">
        <v>19</v>
      </c>
      <c r="M10" s="20">
        <v>827</v>
      </c>
      <c r="N10" s="20">
        <v>98</v>
      </c>
    </row>
    <row r="11" spans="1:14" s="5" customFormat="1" ht="17.25" customHeight="1">
      <c r="A11" s="30"/>
      <c r="B11" s="18" t="s">
        <v>15</v>
      </c>
      <c r="C11" s="19">
        <f t="shared" si="0"/>
        <v>1108</v>
      </c>
      <c r="D11" s="20">
        <v>3</v>
      </c>
      <c r="E11" s="20">
        <v>0</v>
      </c>
      <c r="F11" s="20">
        <v>0</v>
      </c>
      <c r="G11" s="20">
        <v>89</v>
      </c>
      <c r="H11" s="20">
        <v>11</v>
      </c>
      <c r="I11" s="20">
        <v>5</v>
      </c>
      <c r="J11" s="20">
        <v>156</v>
      </c>
      <c r="K11" s="20">
        <v>7</v>
      </c>
      <c r="L11" s="20">
        <v>8</v>
      </c>
      <c r="M11" s="20">
        <v>751</v>
      </c>
      <c r="N11" s="20">
        <v>78</v>
      </c>
    </row>
    <row r="12" spans="1:14" s="5" customFormat="1" ht="17.25" customHeight="1">
      <c r="A12" s="31"/>
      <c r="B12" s="21" t="s">
        <v>16</v>
      </c>
      <c r="C12" s="19">
        <f t="shared" si="0"/>
        <v>1119</v>
      </c>
      <c r="D12" s="20">
        <v>3</v>
      </c>
      <c r="E12" s="20">
        <v>0</v>
      </c>
      <c r="F12" s="20">
        <v>0</v>
      </c>
      <c r="G12" s="20">
        <v>99</v>
      </c>
      <c r="H12" s="20">
        <v>11</v>
      </c>
      <c r="I12" s="20">
        <v>5</v>
      </c>
      <c r="J12" s="20">
        <v>157</v>
      </c>
      <c r="K12" s="20">
        <v>7</v>
      </c>
      <c r="L12" s="20">
        <v>8</v>
      </c>
      <c r="M12" s="20">
        <v>751</v>
      </c>
      <c r="N12" s="20">
        <v>78</v>
      </c>
    </row>
    <row r="13" spans="1:14" s="5" customFormat="1" ht="17.25" customHeight="1">
      <c r="A13" s="29">
        <v>3</v>
      </c>
      <c r="B13" s="18" t="s">
        <v>14</v>
      </c>
      <c r="C13" s="19">
        <f t="shared" si="0"/>
        <v>1320</v>
      </c>
      <c r="D13" s="20">
        <v>10</v>
      </c>
      <c r="E13" s="20">
        <v>0</v>
      </c>
      <c r="F13" s="20">
        <v>1</v>
      </c>
      <c r="G13" s="20">
        <v>103</v>
      </c>
      <c r="H13" s="20">
        <v>12</v>
      </c>
      <c r="I13" s="20">
        <v>9</v>
      </c>
      <c r="J13" s="20">
        <v>186</v>
      </c>
      <c r="K13" s="20">
        <v>9</v>
      </c>
      <c r="L13" s="20">
        <v>12</v>
      </c>
      <c r="M13" s="20">
        <v>873</v>
      </c>
      <c r="N13" s="20">
        <v>105</v>
      </c>
    </row>
    <row r="14" spans="1:14" s="5" customFormat="1" ht="17.25" customHeight="1">
      <c r="A14" s="30"/>
      <c r="B14" s="18" t="s">
        <v>15</v>
      </c>
      <c r="C14" s="19">
        <f t="shared" si="0"/>
        <v>1171</v>
      </c>
      <c r="D14" s="20">
        <v>4</v>
      </c>
      <c r="E14" s="20">
        <v>0</v>
      </c>
      <c r="F14" s="20">
        <v>0</v>
      </c>
      <c r="G14" s="20">
        <v>86</v>
      </c>
      <c r="H14" s="20">
        <v>11</v>
      </c>
      <c r="I14" s="20">
        <v>9</v>
      </c>
      <c r="J14" s="20">
        <v>167</v>
      </c>
      <c r="K14" s="20">
        <v>6</v>
      </c>
      <c r="L14" s="20">
        <v>8</v>
      </c>
      <c r="M14" s="20">
        <v>794</v>
      </c>
      <c r="N14" s="20">
        <v>86</v>
      </c>
    </row>
    <row r="15" spans="1:14" s="5" customFormat="1" ht="17.25" customHeight="1">
      <c r="A15" s="31"/>
      <c r="B15" s="21" t="s">
        <v>16</v>
      </c>
      <c r="C15" s="19">
        <f t="shared" si="0"/>
        <v>1182</v>
      </c>
      <c r="D15" s="20">
        <v>6</v>
      </c>
      <c r="E15" s="20">
        <v>0</v>
      </c>
      <c r="F15" s="20">
        <v>0</v>
      </c>
      <c r="G15" s="20">
        <v>94</v>
      </c>
      <c r="H15" s="20">
        <v>11</v>
      </c>
      <c r="I15" s="20">
        <v>9</v>
      </c>
      <c r="J15" s="20">
        <v>167</v>
      </c>
      <c r="K15" s="20">
        <v>6</v>
      </c>
      <c r="L15" s="20">
        <v>8</v>
      </c>
      <c r="M15" s="20">
        <v>795</v>
      </c>
      <c r="N15" s="20">
        <v>86</v>
      </c>
    </row>
    <row r="16" spans="1:14" s="5" customFormat="1" ht="17.25" customHeight="1">
      <c r="A16" s="29">
        <v>4</v>
      </c>
      <c r="B16" s="18" t="s">
        <v>14</v>
      </c>
      <c r="C16" s="19">
        <f t="shared" si="0"/>
        <v>1147</v>
      </c>
      <c r="D16" s="20">
        <v>4</v>
      </c>
      <c r="E16" s="20">
        <v>0</v>
      </c>
      <c r="F16" s="20">
        <v>2</v>
      </c>
      <c r="G16" s="20">
        <v>101</v>
      </c>
      <c r="H16" s="20">
        <v>20</v>
      </c>
      <c r="I16" s="20">
        <v>3</v>
      </c>
      <c r="J16" s="20">
        <v>164</v>
      </c>
      <c r="K16" s="20">
        <v>5</v>
      </c>
      <c r="L16" s="20">
        <v>17</v>
      </c>
      <c r="M16" s="20">
        <v>734</v>
      </c>
      <c r="N16" s="20">
        <v>97</v>
      </c>
    </row>
    <row r="17" spans="1:14" s="5" customFormat="1" ht="17.25" customHeight="1">
      <c r="A17" s="30"/>
      <c r="B17" s="18" t="s">
        <v>15</v>
      </c>
      <c r="C17" s="19">
        <f t="shared" si="0"/>
        <v>1022</v>
      </c>
      <c r="D17" s="20">
        <v>0</v>
      </c>
      <c r="E17" s="20">
        <v>0</v>
      </c>
      <c r="F17" s="20">
        <v>0</v>
      </c>
      <c r="G17" s="20">
        <v>92</v>
      </c>
      <c r="H17" s="20">
        <v>18</v>
      </c>
      <c r="I17" s="20">
        <v>3</v>
      </c>
      <c r="J17" s="20">
        <v>150</v>
      </c>
      <c r="K17" s="20">
        <v>5</v>
      </c>
      <c r="L17" s="20">
        <v>9</v>
      </c>
      <c r="M17" s="20">
        <v>668</v>
      </c>
      <c r="N17" s="20">
        <v>77</v>
      </c>
    </row>
    <row r="18" spans="1:14" s="5" customFormat="1" ht="17.25" customHeight="1">
      <c r="A18" s="31"/>
      <c r="B18" s="21" t="s">
        <v>16</v>
      </c>
      <c r="C18" s="19">
        <f t="shared" si="0"/>
        <v>1031</v>
      </c>
      <c r="D18" s="20">
        <v>0</v>
      </c>
      <c r="E18" s="20">
        <v>0</v>
      </c>
      <c r="F18" s="20">
        <v>0</v>
      </c>
      <c r="G18" s="20">
        <v>101</v>
      </c>
      <c r="H18" s="20">
        <v>18</v>
      </c>
      <c r="I18" s="20">
        <v>3</v>
      </c>
      <c r="J18" s="20">
        <v>150</v>
      </c>
      <c r="K18" s="20">
        <v>5</v>
      </c>
      <c r="L18" s="20">
        <v>9</v>
      </c>
      <c r="M18" s="20">
        <v>668</v>
      </c>
      <c r="N18" s="20">
        <v>77</v>
      </c>
    </row>
    <row r="19" spans="1:14" s="5" customFormat="1" ht="17.25" customHeight="1">
      <c r="A19" s="29">
        <v>5</v>
      </c>
      <c r="B19" s="18" t="s">
        <v>14</v>
      </c>
      <c r="C19" s="19">
        <f t="shared" si="0"/>
        <v>1205</v>
      </c>
      <c r="D19" s="20">
        <v>5</v>
      </c>
      <c r="E19" s="20">
        <v>0</v>
      </c>
      <c r="F19" s="20">
        <v>3</v>
      </c>
      <c r="G19" s="20">
        <v>124</v>
      </c>
      <c r="H19" s="20">
        <v>17</v>
      </c>
      <c r="I19" s="20">
        <v>11</v>
      </c>
      <c r="J19" s="20">
        <v>202</v>
      </c>
      <c r="K19" s="20">
        <v>7</v>
      </c>
      <c r="L19" s="20">
        <v>11</v>
      </c>
      <c r="M19" s="20">
        <v>733</v>
      </c>
      <c r="N19" s="20">
        <v>92</v>
      </c>
    </row>
    <row r="20" spans="1:14" s="5" customFormat="1" ht="17.25" customHeight="1">
      <c r="A20" s="30"/>
      <c r="B20" s="18" t="s">
        <v>15</v>
      </c>
      <c r="C20" s="19">
        <f t="shared" si="0"/>
        <v>1101</v>
      </c>
      <c r="D20" s="20">
        <v>0</v>
      </c>
      <c r="E20" s="20">
        <v>0</v>
      </c>
      <c r="F20" s="20">
        <v>1</v>
      </c>
      <c r="G20" s="20">
        <v>113</v>
      </c>
      <c r="H20" s="20">
        <v>15</v>
      </c>
      <c r="I20" s="20">
        <v>11</v>
      </c>
      <c r="J20" s="20">
        <v>189</v>
      </c>
      <c r="K20" s="20">
        <v>5</v>
      </c>
      <c r="L20" s="20">
        <v>7</v>
      </c>
      <c r="M20" s="20">
        <v>683</v>
      </c>
      <c r="N20" s="20">
        <v>77</v>
      </c>
    </row>
    <row r="21" spans="1:14" s="5" customFormat="1" ht="17.25" customHeight="1">
      <c r="A21" s="31"/>
      <c r="B21" s="21" t="s">
        <v>16</v>
      </c>
      <c r="C21" s="19">
        <f t="shared" si="0"/>
        <v>1115</v>
      </c>
      <c r="D21" s="20">
        <v>0</v>
      </c>
      <c r="E21" s="20">
        <v>0</v>
      </c>
      <c r="F21" s="20">
        <v>1</v>
      </c>
      <c r="G21" s="20">
        <v>126</v>
      </c>
      <c r="H21" s="20">
        <v>16</v>
      </c>
      <c r="I21" s="20">
        <v>11</v>
      </c>
      <c r="J21" s="20">
        <v>189</v>
      </c>
      <c r="K21" s="20">
        <v>5</v>
      </c>
      <c r="L21" s="20">
        <v>7</v>
      </c>
      <c r="M21" s="20">
        <v>683</v>
      </c>
      <c r="N21" s="20">
        <v>77</v>
      </c>
    </row>
    <row r="22" spans="1:14" s="5" customFormat="1" ht="17.25" customHeight="1">
      <c r="A22" s="29">
        <v>6</v>
      </c>
      <c r="B22" s="18" t="s">
        <v>14</v>
      </c>
      <c r="C22" s="19">
        <f t="shared" si="0"/>
        <v>1146</v>
      </c>
      <c r="D22" s="20">
        <v>3</v>
      </c>
      <c r="E22" s="20">
        <v>0</v>
      </c>
      <c r="F22" s="20">
        <v>2</v>
      </c>
      <c r="G22" s="20">
        <v>131</v>
      </c>
      <c r="H22" s="20">
        <v>14</v>
      </c>
      <c r="I22" s="20">
        <v>11</v>
      </c>
      <c r="J22" s="20">
        <v>150</v>
      </c>
      <c r="K22" s="20">
        <v>8</v>
      </c>
      <c r="L22" s="20">
        <v>21</v>
      </c>
      <c r="M22" s="20">
        <v>711</v>
      </c>
      <c r="N22" s="20">
        <v>95</v>
      </c>
    </row>
    <row r="23" spans="1:14" s="5" customFormat="1" ht="17.25" customHeight="1">
      <c r="A23" s="30"/>
      <c r="B23" s="18" t="s">
        <v>15</v>
      </c>
      <c r="C23" s="19">
        <f t="shared" si="0"/>
        <v>1037</v>
      </c>
      <c r="D23" s="20">
        <v>0</v>
      </c>
      <c r="E23" s="20">
        <v>0</v>
      </c>
      <c r="F23" s="20">
        <v>2</v>
      </c>
      <c r="G23" s="20">
        <v>116</v>
      </c>
      <c r="H23" s="20">
        <v>14</v>
      </c>
      <c r="I23" s="20">
        <v>11</v>
      </c>
      <c r="J23" s="20">
        <v>140</v>
      </c>
      <c r="K23" s="20">
        <v>7</v>
      </c>
      <c r="L23" s="20">
        <v>16</v>
      </c>
      <c r="M23" s="20">
        <v>662</v>
      </c>
      <c r="N23" s="20">
        <v>69</v>
      </c>
    </row>
    <row r="24" spans="1:14" s="5" customFormat="1" ht="17.25" customHeight="1">
      <c r="A24" s="31"/>
      <c r="B24" s="21" t="s">
        <v>16</v>
      </c>
      <c r="C24" s="19">
        <f t="shared" si="0"/>
        <v>1045</v>
      </c>
      <c r="D24" s="20">
        <v>0</v>
      </c>
      <c r="E24" s="20">
        <v>0</v>
      </c>
      <c r="F24" s="20">
        <v>2</v>
      </c>
      <c r="G24" s="20">
        <v>123</v>
      </c>
      <c r="H24" s="20">
        <v>14</v>
      </c>
      <c r="I24" s="20">
        <v>11</v>
      </c>
      <c r="J24" s="20">
        <v>141</v>
      </c>
      <c r="K24" s="20">
        <v>7</v>
      </c>
      <c r="L24" s="20">
        <v>16</v>
      </c>
      <c r="M24" s="20">
        <v>662</v>
      </c>
      <c r="N24" s="20">
        <v>69</v>
      </c>
    </row>
    <row r="25" spans="1:14" s="5" customFormat="1" ht="17.25" customHeight="1">
      <c r="A25" s="29">
        <v>7</v>
      </c>
      <c r="B25" s="18" t="s">
        <v>14</v>
      </c>
      <c r="C25" s="19">
        <f t="shared" si="0"/>
        <v>1433</v>
      </c>
      <c r="D25" s="20">
        <v>5</v>
      </c>
      <c r="E25" s="20">
        <v>0</v>
      </c>
      <c r="F25" s="20">
        <v>3</v>
      </c>
      <c r="G25" s="20">
        <v>158</v>
      </c>
      <c r="H25" s="20">
        <v>24</v>
      </c>
      <c r="I25" s="20">
        <v>13</v>
      </c>
      <c r="J25" s="20">
        <v>184</v>
      </c>
      <c r="K25" s="20">
        <v>7</v>
      </c>
      <c r="L25" s="20">
        <v>17</v>
      </c>
      <c r="M25" s="20">
        <v>913</v>
      </c>
      <c r="N25" s="20">
        <v>109</v>
      </c>
    </row>
    <row r="26" spans="1:14" s="5" customFormat="1" ht="17.25" customHeight="1">
      <c r="A26" s="30"/>
      <c r="B26" s="18" t="s">
        <v>15</v>
      </c>
      <c r="C26" s="19">
        <f t="shared" si="0"/>
        <v>1301</v>
      </c>
      <c r="D26" s="20">
        <v>1</v>
      </c>
      <c r="E26" s="20">
        <v>0</v>
      </c>
      <c r="F26" s="20">
        <v>3</v>
      </c>
      <c r="G26" s="20">
        <v>143</v>
      </c>
      <c r="H26" s="20">
        <v>22</v>
      </c>
      <c r="I26" s="20">
        <v>13</v>
      </c>
      <c r="J26" s="20">
        <v>173</v>
      </c>
      <c r="K26" s="20">
        <v>4</v>
      </c>
      <c r="L26" s="20">
        <v>11</v>
      </c>
      <c r="M26" s="20">
        <v>844</v>
      </c>
      <c r="N26" s="20">
        <v>87</v>
      </c>
    </row>
    <row r="27" spans="1:14" s="5" customFormat="1" ht="17.25" customHeight="1">
      <c r="A27" s="31"/>
      <c r="B27" s="21" t="s">
        <v>16</v>
      </c>
      <c r="C27" s="19">
        <f t="shared" si="0"/>
        <v>1323</v>
      </c>
      <c r="D27" s="20">
        <v>1</v>
      </c>
      <c r="E27" s="20">
        <v>0</v>
      </c>
      <c r="F27" s="20">
        <v>3</v>
      </c>
      <c r="G27" s="20">
        <v>160</v>
      </c>
      <c r="H27" s="20">
        <v>22</v>
      </c>
      <c r="I27" s="20">
        <v>14</v>
      </c>
      <c r="J27" s="20">
        <v>176</v>
      </c>
      <c r="K27" s="20">
        <v>4</v>
      </c>
      <c r="L27" s="20">
        <v>11</v>
      </c>
      <c r="M27" s="20">
        <v>845</v>
      </c>
      <c r="N27" s="20">
        <v>87</v>
      </c>
    </row>
    <row r="28" spans="1:14" s="5" customFormat="1" ht="17.25" customHeight="1">
      <c r="A28" s="29">
        <v>8</v>
      </c>
      <c r="B28" s="18" t="s">
        <v>14</v>
      </c>
      <c r="C28" s="19">
        <f t="shared" si="0"/>
        <v>1411</v>
      </c>
      <c r="D28" s="20">
        <v>5</v>
      </c>
      <c r="E28" s="20">
        <v>2</v>
      </c>
      <c r="F28" s="20">
        <v>5</v>
      </c>
      <c r="G28" s="20">
        <v>135</v>
      </c>
      <c r="H28" s="20">
        <v>27</v>
      </c>
      <c r="I28" s="20">
        <v>16</v>
      </c>
      <c r="J28" s="20">
        <v>189</v>
      </c>
      <c r="K28" s="20">
        <v>9</v>
      </c>
      <c r="L28" s="20">
        <v>18</v>
      </c>
      <c r="M28" s="20">
        <v>912</v>
      </c>
      <c r="N28" s="20">
        <v>93</v>
      </c>
    </row>
    <row r="29" spans="1:14" s="5" customFormat="1" ht="17.25" customHeight="1">
      <c r="A29" s="30"/>
      <c r="B29" s="18" t="s">
        <v>15</v>
      </c>
      <c r="C29" s="19">
        <f t="shared" si="0"/>
        <v>1267</v>
      </c>
      <c r="D29" s="20">
        <v>3</v>
      </c>
      <c r="E29" s="20">
        <v>1</v>
      </c>
      <c r="F29" s="20">
        <v>1</v>
      </c>
      <c r="G29" s="20">
        <v>118</v>
      </c>
      <c r="H29" s="20">
        <v>26</v>
      </c>
      <c r="I29" s="20">
        <v>16</v>
      </c>
      <c r="J29" s="20">
        <v>173</v>
      </c>
      <c r="K29" s="20">
        <v>8</v>
      </c>
      <c r="L29" s="20">
        <v>10</v>
      </c>
      <c r="M29" s="20">
        <v>841</v>
      </c>
      <c r="N29" s="20">
        <v>70</v>
      </c>
    </row>
    <row r="30" spans="1:14" s="5" customFormat="1" ht="17.25" customHeight="1">
      <c r="A30" s="31"/>
      <c r="B30" s="21" t="s">
        <v>16</v>
      </c>
      <c r="C30" s="19">
        <f t="shared" si="0"/>
        <v>1287</v>
      </c>
      <c r="D30" s="20">
        <v>3</v>
      </c>
      <c r="E30" s="20">
        <v>1</v>
      </c>
      <c r="F30" s="20">
        <v>1</v>
      </c>
      <c r="G30" s="20">
        <v>138</v>
      </c>
      <c r="H30" s="20">
        <v>26</v>
      </c>
      <c r="I30" s="20">
        <v>16</v>
      </c>
      <c r="J30" s="20">
        <v>173</v>
      </c>
      <c r="K30" s="20">
        <v>8</v>
      </c>
      <c r="L30" s="20">
        <v>10</v>
      </c>
      <c r="M30" s="20">
        <v>841</v>
      </c>
      <c r="N30" s="20">
        <v>70</v>
      </c>
    </row>
    <row r="31" spans="1:14" s="5" customFormat="1" ht="17.25" customHeight="1">
      <c r="A31" s="29">
        <v>9</v>
      </c>
      <c r="B31" s="18" t="s">
        <v>14</v>
      </c>
      <c r="C31" s="19">
        <f t="shared" si="0"/>
        <v>1205</v>
      </c>
      <c r="D31" s="20">
        <v>0</v>
      </c>
      <c r="E31" s="20">
        <v>0</v>
      </c>
      <c r="F31" s="20">
        <v>2</v>
      </c>
      <c r="G31" s="20">
        <v>149</v>
      </c>
      <c r="H31" s="20">
        <v>25</v>
      </c>
      <c r="I31" s="20">
        <v>13</v>
      </c>
      <c r="J31" s="20">
        <v>158</v>
      </c>
      <c r="K31" s="20">
        <v>7</v>
      </c>
      <c r="L31" s="20">
        <v>21</v>
      </c>
      <c r="M31" s="20">
        <v>729</v>
      </c>
      <c r="N31" s="20">
        <v>101</v>
      </c>
    </row>
    <row r="32" spans="1:14" s="5" customFormat="1" ht="17.25" customHeight="1">
      <c r="A32" s="30"/>
      <c r="B32" s="18" t="s">
        <v>15</v>
      </c>
      <c r="C32" s="19">
        <f t="shared" si="0"/>
        <v>1079</v>
      </c>
      <c r="D32" s="20">
        <v>0</v>
      </c>
      <c r="E32" s="20">
        <v>0</v>
      </c>
      <c r="F32" s="20">
        <v>2</v>
      </c>
      <c r="G32" s="20">
        <v>129</v>
      </c>
      <c r="H32" s="20">
        <v>24</v>
      </c>
      <c r="I32" s="20">
        <v>11</v>
      </c>
      <c r="J32" s="20">
        <v>149</v>
      </c>
      <c r="K32" s="20">
        <v>6</v>
      </c>
      <c r="L32" s="20">
        <v>8</v>
      </c>
      <c r="M32" s="20">
        <v>671</v>
      </c>
      <c r="N32" s="20">
        <v>79</v>
      </c>
    </row>
    <row r="33" spans="1:14" s="5" customFormat="1" ht="17.25" customHeight="1">
      <c r="A33" s="31"/>
      <c r="B33" s="21" t="s">
        <v>16</v>
      </c>
      <c r="C33" s="19">
        <f t="shared" si="0"/>
        <v>1103</v>
      </c>
      <c r="D33" s="20">
        <v>0</v>
      </c>
      <c r="E33" s="20">
        <v>0</v>
      </c>
      <c r="F33" s="20">
        <v>2</v>
      </c>
      <c r="G33" s="20">
        <v>151</v>
      </c>
      <c r="H33" s="20">
        <v>24</v>
      </c>
      <c r="I33" s="20">
        <v>11</v>
      </c>
      <c r="J33" s="20">
        <v>150</v>
      </c>
      <c r="K33" s="20">
        <v>6</v>
      </c>
      <c r="L33" s="20">
        <v>8</v>
      </c>
      <c r="M33" s="20">
        <v>672</v>
      </c>
      <c r="N33" s="20">
        <v>79</v>
      </c>
    </row>
    <row r="34" spans="1:14" s="5" customFormat="1" ht="17.25" customHeight="1">
      <c r="A34" s="29">
        <v>10</v>
      </c>
      <c r="B34" s="18" t="s">
        <v>14</v>
      </c>
      <c r="C34" s="19">
        <f t="shared" si="0"/>
        <v>1281</v>
      </c>
      <c r="D34" s="20">
        <v>2</v>
      </c>
      <c r="E34" s="20">
        <v>0</v>
      </c>
      <c r="F34" s="20">
        <v>0</v>
      </c>
      <c r="G34" s="20">
        <v>152</v>
      </c>
      <c r="H34" s="20">
        <v>22</v>
      </c>
      <c r="I34" s="20">
        <v>7</v>
      </c>
      <c r="J34" s="20">
        <v>203</v>
      </c>
      <c r="K34" s="20">
        <v>7</v>
      </c>
      <c r="L34" s="20">
        <v>19</v>
      </c>
      <c r="M34" s="20">
        <v>762</v>
      </c>
      <c r="N34" s="20">
        <v>107</v>
      </c>
    </row>
    <row r="35" spans="1:14" s="5" customFormat="1" ht="17.25" customHeight="1">
      <c r="A35" s="30"/>
      <c r="B35" s="18" t="s">
        <v>15</v>
      </c>
      <c r="C35" s="19">
        <f t="shared" si="0"/>
        <v>1153</v>
      </c>
      <c r="D35" s="20">
        <v>0</v>
      </c>
      <c r="E35" s="20">
        <v>0</v>
      </c>
      <c r="F35" s="20">
        <v>0</v>
      </c>
      <c r="G35" s="20">
        <v>134</v>
      </c>
      <c r="H35" s="20">
        <v>22</v>
      </c>
      <c r="I35" s="20">
        <v>7</v>
      </c>
      <c r="J35" s="20">
        <v>183</v>
      </c>
      <c r="K35" s="20">
        <v>6</v>
      </c>
      <c r="L35" s="20">
        <v>13</v>
      </c>
      <c r="M35" s="20">
        <v>709</v>
      </c>
      <c r="N35" s="20">
        <v>79</v>
      </c>
    </row>
    <row r="36" spans="1:14" s="5" customFormat="1" ht="17.25" customHeight="1">
      <c r="A36" s="31"/>
      <c r="B36" s="21" t="s">
        <v>16</v>
      </c>
      <c r="C36" s="19">
        <f t="shared" si="0"/>
        <v>1171</v>
      </c>
      <c r="D36" s="20">
        <v>0</v>
      </c>
      <c r="E36" s="20">
        <v>0</v>
      </c>
      <c r="F36" s="20">
        <v>0</v>
      </c>
      <c r="G36" s="20">
        <v>144</v>
      </c>
      <c r="H36" s="20">
        <v>23</v>
      </c>
      <c r="I36" s="20">
        <v>7</v>
      </c>
      <c r="J36" s="20">
        <v>188</v>
      </c>
      <c r="K36" s="20">
        <v>7</v>
      </c>
      <c r="L36" s="20">
        <v>13</v>
      </c>
      <c r="M36" s="20">
        <v>710</v>
      </c>
      <c r="N36" s="20">
        <v>79</v>
      </c>
    </row>
    <row r="37" spans="1:14" s="5" customFormat="1" ht="17.25" customHeight="1">
      <c r="A37" s="29">
        <v>11</v>
      </c>
      <c r="B37" s="18" t="s">
        <v>14</v>
      </c>
      <c r="C37" s="19">
        <f t="shared" si="0"/>
        <v>1297</v>
      </c>
      <c r="D37" s="20">
        <v>8</v>
      </c>
      <c r="E37" s="20">
        <v>0</v>
      </c>
      <c r="F37" s="20">
        <v>0</v>
      </c>
      <c r="G37" s="20">
        <v>162</v>
      </c>
      <c r="H37" s="20">
        <v>25</v>
      </c>
      <c r="I37" s="20">
        <v>7</v>
      </c>
      <c r="J37" s="20">
        <v>171</v>
      </c>
      <c r="K37" s="20">
        <v>6</v>
      </c>
      <c r="L37" s="20">
        <v>18</v>
      </c>
      <c r="M37" s="20">
        <v>808</v>
      </c>
      <c r="N37" s="20">
        <v>92</v>
      </c>
    </row>
    <row r="38" spans="1:14" s="5" customFormat="1" ht="17.25" customHeight="1">
      <c r="A38" s="30"/>
      <c r="B38" s="18" t="s">
        <v>15</v>
      </c>
      <c r="C38" s="19">
        <f t="shared" si="0"/>
        <v>1175</v>
      </c>
      <c r="D38" s="20">
        <v>1</v>
      </c>
      <c r="E38" s="20">
        <v>0</v>
      </c>
      <c r="F38" s="20">
        <v>0</v>
      </c>
      <c r="G38" s="20">
        <v>144</v>
      </c>
      <c r="H38" s="20">
        <v>25</v>
      </c>
      <c r="I38" s="20">
        <v>7</v>
      </c>
      <c r="J38" s="20">
        <v>159</v>
      </c>
      <c r="K38" s="20">
        <v>5</v>
      </c>
      <c r="L38" s="20">
        <v>12</v>
      </c>
      <c r="M38" s="20">
        <v>745</v>
      </c>
      <c r="N38" s="20">
        <v>77</v>
      </c>
    </row>
    <row r="39" spans="1:14" s="5" customFormat="1" ht="17.25" customHeight="1">
      <c r="A39" s="31"/>
      <c r="B39" s="21" t="s">
        <v>16</v>
      </c>
      <c r="C39" s="19">
        <f t="shared" si="0"/>
        <v>1193</v>
      </c>
      <c r="D39" s="20">
        <v>1</v>
      </c>
      <c r="E39" s="20">
        <v>0</v>
      </c>
      <c r="F39" s="20">
        <v>0</v>
      </c>
      <c r="G39" s="20">
        <v>158</v>
      </c>
      <c r="H39" s="20">
        <v>25</v>
      </c>
      <c r="I39" s="20">
        <v>8</v>
      </c>
      <c r="J39" s="20">
        <v>160</v>
      </c>
      <c r="K39" s="20">
        <v>5</v>
      </c>
      <c r="L39" s="20">
        <v>12</v>
      </c>
      <c r="M39" s="20">
        <v>747</v>
      </c>
      <c r="N39" s="20">
        <v>77</v>
      </c>
    </row>
    <row r="40" spans="1:14" s="5" customFormat="1" ht="17.25" customHeight="1">
      <c r="A40" s="29">
        <v>12</v>
      </c>
      <c r="B40" s="18" t="s">
        <v>14</v>
      </c>
      <c r="C40" s="19">
        <f t="shared" si="0"/>
        <v>1399</v>
      </c>
      <c r="D40" s="20">
        <v>13</v>
      </c>
      <c r="E40" s="20">
        <v>0</v>
      </c>
      <c r="F40" s="20">
        <v>2</v>
      </c>
      <c r="G40" s="20">
        <v>122</v>
      </c>
      <c r="H40" s="20">
        <v>20</v>
      </c>
      <c r="I40" s="20">
        <v>3</v>
      </c>
      <c r="J40" s="20">
        <v>195</v>
      </c>
      <c r="K40" s="20">
        <v>7</v>
      </c>
      <c r="L40" s="20">
        <v>13</v>
      </c>
      <c r="M40" s="20">
        <v>908</v>
      </c>
      <c r="N40" s="20">
        <v>116</v>
      </c>
    </row>
    <row r="41" spans="1:14" s="5" customFormat="1" ht="17.25" customHeight="1">
      <c r="A41" s="30"/>
      <c r="B41" s="18" t="s">
        <v>15</v>
      </c>
      <c r="C41" s="19">
        <f t="shared" si="0"/>
        <v>1255</v>
      </c>
      <c r="D41" s="20">
        <v>2</v>
      </c>
      <c r="E41" s="20">
        <v>0</v>
      </c>
      <c r="F41" s="20">
        <v>1</v>
      </c>
      <c r="G41" s="20">
        <v>106</v>
      </c>
      <c r="H41" s="20">
        <v>20</v>
      </c>
      <c r="I41" s="20">
        <v>3</v>
      </c>
      <c r="J41" s="20">
        <v>178</v>
      </c>
      <c r="K41" s="20">
        <v>7</v>
      </c>
      <c r="L41" s="20">
        <v>11</v>
      </c>
      <c r="M41" s="20">
        <v>828</v>
      </c>
      <c r="N41" s="20">
        <v>99</v>
      </c>
    </row>
    <row r="42" spans="1:14" s="5" customFormat="1" ht="17.25" customHeight="1">
      <c r="A42" s="31"/>
      <c r="B42" s="21" t="s">
        <v>16</v>
      </c>
      <c r="C42" s="19">
        <f t="shared" si="0"/>
        <v>1272</v>
      </c>
      <c r="D42" s="20">
        <v>2</v>
      </c>
      <c r="E42" s="20">
        <v>0</v>
      </c>
      <c r="F42" s="20">
        <v>1</v>
      </c>
      <c r="G42" s="20">
        <v>120</v>
      </c>
      <c r="H42" s="20">
        <v>20</v>
      </c>
      <c r="I42" s="20">
        <v>3</v>
      </c>
      <c r="J42" s="20">
        <v>178</v>
      </c>
      <c r="K42" s="20">
        <v>9</v>
      </c>
      <c r="L42" s="20">
        <v>11</v>
      </c>
      <c r="M42" s="20">
        <v>829</v>
      </c>
      <c r="N42" s="20">
        <v>99</v>
      </c>
    </row>
    <row r="43" spans="1:14" s="5" customFormat="1" ht="17.25" customHeight="1">
      <c r="A43" s="22" t="s">
        <v>20</v>
      </c>
      <c r="B43" s="18" t="s">
        <v>14</v>
      </c>
      <c r="C43" s="19">
        <f t="shared" si="0"/>
        <v>15445</v>
      </c>
      <c r="D43" s="23">
        <f>D40+D37+D34+D31+D28+D25+D22+D19+D16+D13+D10+D7</f>
        <v>65</v>
      </c>
      <c r="E43" s="23">
        <f aca="true" t="shared" si="1" ref="E43:N43">E40+E37+E34+E31+E28+E25+E22+E19+E16+E13+E10+E7</f>
        <v>2</v>
      </c>
      <c r="F43" s="23">
        <f t="shared" si="1"/>
        <v>20</v>
      </c>
      <c r="G43" s="23">
        <f t="shared" si="1"/>
        <v>1549</v>
      </c>
      <c r="H43" s="23">
        <f t="shared" si="1"/>
        <v>231</v>
      </c>
      <c r="I43" s="23">
        <f t="shared" si="1"/>
        <v>101</v>
      </c>
      <c r="J43" s="23">
        <f t="shared" si="1"/>
        <v>2143</v>
      </c>
      <c r="K43" s="23">
        <f t="shared" si="1"/>
        <v>86</v>
      </c>
      <c r="L43" s="23">
        <f t="shared" si="1"/>
        <v>203</v>
      </c>
      <c r="M43" s="23">
        <f t="shared" si="1"/>
        <v>9841</v>
      </c>
      <c r="N43" s="23">
        <f t="shared" si="1"/>
        <v>1204</v>
      </c>
    </row>
    <row r="44" spans="1:14" s="5" customFormat="1" ht="17.25" customHeight="1">
      <c r="A44" s="11"/>
      <c r="B44" s="18" t="s">
        <v>15</v>
      </c>
      <c r="C44" s="19">
        <f t="shared" si="0"/>
        <v>13884</v>
      </c>
      <c r="D44" s="23">
        <f>D41+D38+D35+D32+D29+D26+D23+D20+D17+D14+D11+D8</f>
        <v>15</v>
      </c>
      <c r="E44" s="23">
        <f aca="true" t="shared" si="2" ref="E44:N44">E41+E38+E35+E32+E29+E26+E23+E20+E17+E14+E11+E8</f>
        <v>1</v>
      </c>
      <c r="F44" s="23">
        <f t="shared" si="2"/>
        <v>10</v>
      </c>
      <c r="G44" s="23">
        <f t="shared" si="2"/>
        <v>1363</v>
      </c>
      <c r="H44" s="23">
        <f t="shared" si="2"/>
        <v>220</v>
      </c>
      <c r="I44" s="23">
        <f t="shared" si="2"/>
        <v>99</v>
      </c>
      <c r="J44" s="23">
        <f t="shared" si="2"/>
        <v>1972</v>
      </c>
      <c r="K44" s="23">
        <f t="shared" si="2"/>
        <v>71</v>
      </c>
      <c r="L44" s="23">
        <f t="shared" si="2"/>
        <v>123</v>
      </c>
      <c r="M44" s="23">
        <f t="shared" si="2"/>
        <v>9046</v>
      </c>
      <c r="N44" s="23">
        <f t="shared" si="2"/>
        <v>964</v>
      </c>
    </row>
    <row r="45" spans="1:14" s="5" customFormat="1" ht="17.25" customHeight="1" thickBot="1">
      <c r="A45" s="24" t="s">
        <v>21</v>
      </c>
      <c r="B45" s="25" t="s">
        <v>16</v>
      </c>
      <c r="C45" s="26">
        <f t="shared" si="0"/>
        <v>14066</v>
      </c>
      <c r="D45" s="27">
        <f>D42+D39+D36+D33+D30+D27+D24+D21+D18+D15+D12+D9</f>
        <v>17</v>
      </c>
      <c r="E45" s="27">
        <f aca="true" t="shared" si="3" ref="E45:N45">E42+E39+E36+E33+E30+E27+E24+E21+E18+E15+E12+E9</f>
        <v>1</v>
      </c>
      <c r="F45" s="27">
        <f t="shared" si="3"/>
        <v>10</v>
      </c>
      <c r="G45" s="27">
        <f t="shared" si="3"/>
        <v>1516</v>
      </c>
      <c r="H45" s="27">
        <f t="shared" si="3"/>
        <v>222</v>
      </c>
      <c r="I45" s="27">
        <f t="shared" si="3"/>
        <v>101</v>
      </c>
      <c r="J45" s="27">
        <f t="shared" si="3"/>
        <v>1984</v>
      </c>
      <c r="K45" s="27">
        <f t="shared" si="3"/>
        <v>74</v>
      </c>
      <c r="L45" s="23">
        <f t="shared" si="3"/>
        <v>123</v>
      </c>
      <c r="M45" s="23">
        <f t="shared" si="3"/>
        <v>9053</v>
      </c>
      <c r="N45" s="23">
        <f t="shared" si="3"/>
        <v>965</v>
      </c>
    </row>
    <row r="46" spans="1:14" s="5" customFormat="1" ht="13.5">
      <c r="A46" s="28"/>
      <c r="B46" s="1"/>
      <c r="C46" s="1"/>
      <c r="D46" s="1"/>
      <c r="E46" s="1"/>
      <c r="F46" s="1"/>
      <c r="G46" s="1"/>
      <c r="H46" s="1"/>
      <c r="I46" s="1"/>
      <c r="J46" s="1"/>
      <c r="L46" s="4"/>
      <c r="M46" s="4"/>
      <c r="N46" s="4" t="s">
        <v>23</v>
      </c>
    </row>
  </sheetData>
  <sheetProtection/>
  <mergeCells count="25">
    <mergeCell ref="A2:C2"/>
    <mergeCell ref="A7:A9"/>
    <mergeCell ref="A10:A12"/>
    <mergeCell ref="N3:N6"/>
    <mergeCell ref="H3:H6"/>
    <mergeCell ref="G3:G6"/>
    <mergeCell ref="I3:I6"/>
    <mergeCell ref="J3:J6"/>
    <mergeCell ref="L3:L6"/>
    <mergeCell ref="M3:M6"/>
    <mergeCell ref="A13:A15"/>
    <mergeCell ref="A16:A18"/>
    <mergeCell ref="C3:C6"/>
    <mergeCell ref="K3:K6"/>
    <mergeCell ref="A19:A21"/>
    <mergeCell ref="A22:A24"/>
    <mergeCell ref="D3:D6"/>
    <mergeCell ref="E3:E6"/>
    <mergeCell ref="F3:F6"/>
    <mergeCell ref="A25:A27"/>
    <mergeCell ref="A28:A30"/>
    <mergeCell ref="A31:A33"/>
    <mergeCell ref="A34:A36"/>
    <mergeCell ref="A37:A39"/>
    <mergeCell ref="A40:A42"/>
  </mergeCells>
  <printOptions/>
  <pageMargins left="0.7874015748031497" right="0.7874015748031497" top="0.7874015748031497" bottom="0.7874015748031497" header="0.5118110236220472" footer="0.5118110236220472"/>
  <pageSetup firstPageNumber="196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workbookViewId="0" topLeftCell="A1">
      <selection activeCell="C3" sqref="C3:C6"/>
    </sheetView>
  </sheetViews>
  <sheetFormatPr defaultColWidth="9.00390625" defaultRowHeight="13.5"/>
  <cols>
    <col min="1" max="1" width="4.125" style="36" customWidth="1"/>
    <col min="2" max="2" width="9.25390625" style="36" customWidth="1"/>
    <col min="3" max="3" width="6.375" style="36" customWidth="1"/>
    <col min="4" max="14" width="5.875" style="36" customWidth="1"/>
    <col min="15" max="16384" width="9.00390625" style="36" customWidth="1"/>
  </cols>
  <sheetData>
    <row r="1" ht="17.25">
      <c r="A1" s="3" t="s">
        <v>25</v>
      </c>
    </row>
    <row r="2" spans="1:14" s="66" customFormat="1" ht="18.75" customHeight="1" thickBot="1">
      <c r="A2" s="70" t="s">
        <v>54</v>
      </c>
      <c r="B2" s="69"/>
      <c r="C2" s="69"/>
      <c r="D2" s="68"/>
      <c r="E2" s="68"/>
      <c r="F2" s="68"/>
      <c r="G2" s="68"/>
      <c r="H2" s="68"/>
      <c r="I2" s="68"/>
      <c r="J2" s="68"/>
      <c r="K2" s="67" t="s">
        <v>53</v>
      </c>
      <c r="L2" s="67"/>
      <c r="M2" s="67"/>
      <c r="N2" s="67"/>
    </row>
    <row r="3" spans="1:14" ht="15" customHeight="1">
      <c r="A3" s="65"/>
      <c r="B3" s="64"/>
      <c r="C3" s="63" t="s">
        <v>52</v>
      </c>
      <c r="D3" s="63" t="s">
        <v>2</v>
      </c>
      <c r="E3" s="63" t="s">
        <v>51</v>
      </c>
      <c r="F3" s="63" t="s">
        <v>4</v>
      </c>
      <c r="G3" s="63" t="s">
        <v>5</v>
      </c>
      <c r="H3" s="63" t="s">
        <v>50</v>
      </c>
      <c r="I3" s="63" t="s">
        <v>49</v>
      </c>
      <c r="J3" s="63" t="s">
        <v>48</v>
      </c>
      <c r="K3" s="63" t="s">
        <v>9</v>
      </c>
      <c r="L3" s="63" t="s">
        <v>47</v>
      </c>
      <c r="M3" s="63" t="s">
        <v>11</v>
      </c>
      <c r="N3" s="63" t="s">
        <v>46</v>
      </c>
    </row>
    <row r="4" spans="1:14" ht="15" customHeight="1">
      <c r="A4" s="62"/>
      <c r="B4" s="62" t="s">
        <v>45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5" customHeight="1">
      <c r="A5" s="62" t="s">
        <v>44</v>
      </c>
      <c r="B5" s="62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15" customHeight="1">
      <c r="A6" s="60" t="s">
        <v>43</v>
      </c>
      <c r="B6" s="60" t="s">
        <v>42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5" ht="21" customHeight="1">
      <c r="A7" s="51" t="s">
        <v>41</v>
      </c>
      <c r="B7" s="58" t="s">
        <v>35</v>
      </c>
      <c r="C7" s="57">
        <f>SUM(D7:N7)</f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37"/>
    </row>
    <row r="8" spans="1:15" ht="21" customHeight="1">
      <c r="A8" s="49"/>
      <c r="B8" s="54" t="s">
        <v>34</v>
      </c>
      <c r="C8" s="55">
        <f>SUM(D8:N8)</f>
        <v>3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5">
        <v>3</v>
      </c>
      <c r="O8" s="37"/>
    </row>
    <row r="9" spans="1:15" ht="21" customHeight="1">
      <c r="A9" s="49"/>
      <c r="B9" s="54" t="s">
        <v>33</v>
      </c>
      <c r="C9" s="55">
        <f>SUM(D9:N9)</f>
        <v>27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5">
        <v>27</v>
      </c>
      <c r="O9" s="37"/>
    </row>
    <row r="10" spans="1:15" ht="21" customHeight="1">
      <c r="A10" s="49"/>
      <c r="B10" s="54" t="s">
        <v>32</v>
      </c>
      <c r="C10" s="55">
        <f>SUM(D10:N10)</f>
        <v>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2</v>
      </c>
      <c r="K10" s="46">
        <v>0</v>
      </c>
      <c r="L10" s="46">
        <v>0</v>
      </c>
      <c r="M10" s="45">
        <v>1</v>
      </c>
      <c r="N10" s="46">
        <v>1</v>
      </c>
      <c r="O10" s="37"/>
    </row>
    <row r="11" spans="1:15" ht="21" customHeight="1">
      <c r="A11" s="53"/>
      <c r="B11" s="52" t="s">
        <v>21</v>
      </c>
      <c r="C11" s="47">
        <f>SUM(D11:N11)</f>
        <v>34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2</v>
      </c>
      <c r="K11" s="46">
        <v>0</v>
      </c>
      <c r="L11" s="46">
        <v>0</v>
      </c>
      <c r="M11" s="45">
        <f>SUM(M10)</f>
        <v>1</v>
      </c>
      <c r="N11" s="45">
        <f>SUM(N8:N10)</f>
        <v>31</v>
      </c>
      <c r="O11" s="37"/>
    </row>
    <row r="12" spans="1:15" ht="21" customHeight="1">
      <c r="A12" s="51" t="s">
        <v>40</v>
      </c>
      <c r="B12" s="54" t="s">
        <v>35</v>
      </c>
      <c r="C12" s="55">
        <f>SUM(D12:N12)</f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37"/>
    </row>
    <row r="13" spans="1:15" ht="21" customHeight="1">
      <c r="A13" s="49"/>
      <c r="B13" s="54" t="s">
        <v>34</v>
      </c>
      <c r="C13" s="55">
        <f>SUM(D13:N13)</f>
        <v>6</v>
      </c>
      <c r="D13" s="46">
        <v>0</v>
      </c>
      <c r="E13" s="46">
        <v>0</v>
      </c>
      <c r="F13" s="46">
        <v>0</v>
      </c>
      <c r="G13" s="46">
        <v>1</v>
      </c>
      <c r="H13" s="46">
        <v>0</v>
      </c>
      <c r="I13" s="46">
        <v>0</v>
      </c>
      <c r="J13" s="46">
        <v>1</v>
      </c>
      <c r="K13" s="46">
        <v>0</v>
      </c>
      <c r="L13" s="46">
        <v>0</v>
      </c>
      <c r="M13" s="45">
        <v>2</v>
      </c>
      <c r="N13" s="45">
        <v>2</v>
      </c>
      <c r="O13" s="37"/>
    </row>
    <row r="14" spans="1:15" ht="21" customHeight="1">
      <c r="A14" s="49"/>
      <c r="B14" s="54" t="s">
        <v>33</v>
      </c>
      <c r="C14" s="55">
        <f>SUM(D14:N14)</f>
        <v>68</v>
      </c>
      <c r="D14" s="46">
        <v>0</v>
      </c>
      <c r="E14" s="46">
        <v>0</v>
      </c>
      <c r="F14" s="46">
        <v>1</v>
      </c>
      <c r="G14" s="45">
        <v>3</v>
      </c>
      <c r="H14" s="46">
        <v>0</v>
      </c>
      <c r="I14" s="46">
        <v>0</v>
      </c>
      <c r="J14" s="45">
        <v>11</v>
      </c>
      <c r="K14" s="46">
        <v>0</v>
      </c>
      <c r="L14" s="46">
        <v>0</v>
      </c>
      <c r="M14" s="45">
        <v>43</v>
      </c>
      <c r="N14" s="45">
        <v>10</v>
      </c>
      <c r="O14" s="56"/>
    </row>
    <row r="15" spans="1:15" ht="21" customHeight="1">
      <c r="A15" s="49"/>
      <c r="B15" s="54" t="s">
        <v>32</v>
      </c>
      <c r="C15" s="55">
        <f>SUM(D15:N15)</f>
        <v>594</v>
      </c>
      <c r="D15" s="46">
        <v>0</v>
      </c>
      <c r="E15" s="46">
        <v>0</v>
      </c>
      <c r="F15" s="46">
        <v>2</v>
      </c>
      <c r="G15" s="45">
        <v>58</v>
      </c>
      <c r="H15" s="46">
        <v>0</v>
      </c>
      <c r="I15" s="46">
        <v>0</v>
      </c>
      <c r="J15" s="45">
        <v>168</v>
      </c>
      <c r="K15" s="46">
        <v>0</v>
      </c>
      <c r="L15" s="46">
        <v>0</v>
      </c>
      <c r="M15" s="45">
        <v>360</v>
      </c>
      <c r="N15" s="45">
        <v>6</v>
      </c>
      <c r="O15" s="37"/>
    </row>
    <row r="16" spans="1:15" ht="21" customHeight="1">
      <c r="A16" s="53"/>
      <c r="B16" s="52" t="s">
        <v>21</v>
      </c>
      <c r="C16" s="47">
        <f>SUM(D16:N16)</f>
        <v>668</v>
      </c>
      <c r="D16" s="46">
        <v>0</v>
      </c>
      <c r="E16" s="46">
        <v>0</v>
      </c>
      <c r="F16" s="45">
        <f>SUM(F12:F15)</f>
        <v>3</v>
      </c>
      <c r="G16" s="45">
        <f>SUM(G12:G15)</f>
        <v>62</v>
      </c>
      <c r="H16" s="46">
        <v>0</v>
      </c>
      <c r="I16" s="46">
        <v>0</v>
      </c>
      <c r="J16" s="45">
        <f>SUM(J12:J15)</f>
        <v>180</v>
      </c>
      <c r="K16" s="46">
        <v>0</v>
      </c>
      <c r="L16" s="46">
        <v>0</v>
      </c>
      <c r="M16" s="45">
        <f>SUM(M12:M15)</f>
        <v>405</v>
      </c>
      <c r="N16" s="45">
        <f>SUM(N12:N15)</f>
        <v>18</v>
      </c>
      <c r="O16" s="37"/>
    </row>
    <row r="17" spans="1:16" ht="21" customHeight="1">
      <c r="A17" s="51" t="s">
        <v>39</v>
      </c>
      <c r="B17" s="54" t="s">
        <v>35</v>
      </c>
      <c r="C17" s="55">
        <f>SUM(D17:N17)</f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37"/>
      <c r="P17" s="37"/>
    </row>
    <row r="18" spans="1:16" ht="21" customHeight="1">
      <c r="A18" s="49"/>
      <c r="B18" s="54" t="s">
        <v>34</v>
      </c>
      <c r="C18" s="55">
        <f>SUM(D18:N18)</f>
        <v>8</v>
      </c>
      <c r="D18" s="46">
        <v>0</v>
      </c>
      <c r="E18" s="46">
        <v>1</v>
      </c>
      <c r="F18" s="46">
        <v>0</v>
      </c>
      <c r="G18" s="45">
        <v>2</v>
      </c>
      <c r="H18" s="46">
        <v>0</v>
      </c>
      <c r="I18" s="46">
        <v>1</v>
      </c>
      <c r="J18" s="45">
        <v>1</v>
      </c>
      <c r="K18" s="46">
        <v>0</v>
      </c>
      <c r="L18" s="46">
        <v>1</v>
      </c>
      <c r="M18" s="45">
        <v>1</v>
      </c>
      <c r="N18" s="46">
        <v>1</v>
      </c>
      <c r="O18" s="37"/>
      <c r="P18" s="37"/>
    </row>
    <row r="19" spans="1:16" ht="21" customHeight="1">
      <c r="A19" s="49"/>
      <c r="B19" s="54" t="s">
        <v>33</v>
      </c>
      <c r="C19" s="55">
        <f>SUM(D19:N19)</f>
        <v>71</v>
      </c>
      <c r="D19" s="46">
        <v>1</v>
      </c>
      <c r="E19" s="46">
        <v>0</v>
      </c>
      <c r="F19" s="46">
        <v>0</v>
      </c>
      <c r="G19" s="45">
        <v>11</v>
      </c>
      <c r="H19" s="46">
        <v>0</v>
      </c>
      <c r="I19" s="45">
        <v>6</v>
      </c>
      <c r="J19" s="45">
        <v>9</v>
      </c>
      <c r="K19" s="46">
        <v>0</v>
      </c>
      <c r="L19" s="46">
        <v>3</v>
      </c>
      <c r="M19" s="45">
        <v>28</v>
      </c>
      <c r="N19" s="45">
        <v>13</v>
      </c>
      <c r="O19" s="37"/>
      <c r="P19" s="37"/>
    </row>
    <row r="20" spans="1:16" ht="21" customHeight="1">
      <c r="A20" s="49"/>
      <c r="B20" s="54" t="s">
        <v>32</v>
      </c>
      <c r="C20" s="55">
        <f>SUM(D20:N20)</f>
        <v>481</v>
      </c>
      <c r="D20" s="45">
        <v>3</v>
      </c>
      <c r="E20" s="46">
        <v>0</v>
      </c>
      <c r="F20" s="46">
        <v>0</v>
      </c>
      <c r="G20" s="45">
        <v>116</v>
      </c>
      <c r="H20" s="46">
        <v>0</v>
      </c>
      <c r="I20" s="45">
        <v>53</v>
      </c>
      <c r="J20" s="45">
        <v>106</v>
      </c>
      <c r="K20" s="45">
        <v>3</v>
      </c>
      <c r="L20" s="45">
        <v>2</v>
      </c>
      <c r="M20" s="45">
        <v>193</v>
      </c>
      <c r="N20" s="45">
        <v>5</v>
      </c>
      <c r="O20" s="37"/>
      <c r="P20" s="37"/>
    </row>
    <row r="21" spans="1:16" ht="21" customHeight="1">
      <c r="A21" s="53"/>
      <c r="B21" s="52" t="s">
        <v>21</v>
      </c>
      <c r="C21" s="47">
        <f>SUM(D21:N21)</f>
        <v>560</v>
      </c>
      <c r="D21" s="45">
        <f>SUM(D17:D20)</f>
        <v>4</v>
      </c>
      <c r="E21" s="45">
        <v>1</v>
      </c>
      <c r="F21" s="46">
        <v>0</v>
      </c>
      <c r="G21" s="45">
        <f>SUM(G17:G20)</f>
        <v>129</v>
      </c>
      <c r="H21" s="46">
        <v>0</v>
      </c>
      <c r="I21" s="45">
        <f>SUM(I17:I20)</f>
        <v>60</v>
      </c>
      <c r="J21" s="45">
        <f>SUM(J17:J20)</f>
        <v>116</v>
      </c>
      <c r="K21" s="45">
        <f>SUM(K17:K20)</f>
        <v>3</v>
      </c>
      <c r="L21" s="45">
        <f>SUM(L17:L20)</f>
        <v>6</v>
      </c>
      <c r="M21" s="45">
        <f>SUM(M17:M20)</f>
        <v>222</v>
      </c>
      <c r="N21" s="45">
        <f>SUM(N17:N20)</f>
        <v>19</v>
      </c>
      <c r="O21" s="37"/>
      <c r="P21" s="37"/>
    </row>
    <row r="22" spans="1:16" ht="21" customHeight="1">
      <c r="A22" s="51" t="s">
        <v>38</v>
      </c>
      <c r="B22" s="54" t="s">
        <v>35</v>
      </c>
      <c r="C22" s="47">
        <f>SUM(D22:N22)</f>
        <v>10</v>
      </c>
      <c r="D22" s="46">
        <v>0</v>
      </c>
      <c r="E22" s="46">
        <v>0</v>
      </c>
      <c r="F22" s="46">
        <v>0</v>
      </c>
      <c r="G22" s="46">
        <v>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5">
        <v>8</v>
      </c>
      <c r="N22" s="46">
        <v>0</v>
      </c>
      <c r="O22" s="37"/>
      <c r="P22" s="37"/>
    </row>
    <row r="23" spans="1:27" ht="21" customHeight="1">
      <c r="A23" s="49"/>
      <c r="B23" s="54" t="s">
        <v>34</v>
      </c>
      <c r="C23" s="47">
        <f>SUM(D23:N23)</f>
        <v>138</v>
      </c>
      <c r="D23" s="45">
        <v>3</v>
      </c>
      <c r="E23" s="46">
        <v>0</v>
      </c>
      <c r="F23" s="45">
        <v>1</v>
      </c>
      <c r="G23" s="45">
        <v>26</v>
      </c>
      <c r="H23" s="45">
        <v>14</v>
      </c>
      <c r="I23" s="46">
        <v>0</v>
      </c>
      <c r="J23" s="45">
        <v>7</v>
      </c>
      <c r="K23" s="46">
        <v>0</v>
      </c>
      <c r="L23" s="45">
        <v>8</v>
      </c>
      <c r="M23" s="45">
        <v>63</v>
      </c>
      <c r="N23" s="45">
        <v>16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16" ht="21" customHeight="1">
      <c r="A24" s="49"/>
      <c r="B24" s="54" t="s">
        <v>33</v>
      </c>
      <c r="C24" s="47">
        <f>SUM(D24:N24)</f>
        <v>1068</v>
      </c>
      <c r="D24" s="45">
        <v>1</v>
      </c>
      <c r="E24" s="46">
        <v>0</v>
      </c>
      <c r="F24" s="45">
        <v>2</v>
      </c>
      <c r="G24" s="45">
        <v>114</v>
      </c>
      <c r="H24" s="45">
        <v>44</v>
      </c>
      <c r="I24" s="45">
        <v>10</v>
      </c>
      <c r="J24" s="45">
        <v>64</v>
      </c>
      <c r="K24" s="45">
        <v>4</v>
      </c>
      <c r="L24" s="45">
        <v>35</v>
      </c>
      <c r="M24" s="45">
        <v>576</v>
      </c>
      <c r="N24" s="45">
        <v>218</v>
      </c>
      <c r="O24" s="37"/>
      <c r="P24" s="37"/>
    </row>
    <row r="25" spans="1:16" ht="21" customHeight="1">
      <c r="A25" s="49"/>
      <c r="B25" s="54" t="s">
        <v>32</v>
      </c>
      <c r="C25" s="47">
        <f>SUM(D25:N25)</f>
        <v>3915</v>
      </c>
      <c r="D25" s="45">
        <v>5</v>
      </c>
      <c r="E25" s="46">
        <v>0</v>
      </c>
      <c r="F25" s="45">
        <v>2</v>
      </c>
      <c r="G25" s="45">
        <v>934</v>
      </c>
      <c r="H25" s="45">
        <v>138</v>
      </c>
      <c r="I25" s="45">
        <v>31</v>
      </c>
      <c r="J25" s="45">
        <v>383</v>
      </c>
      <c r="K25" s="45">
        <v>58</v>
      </c>
      <c r="L25" s="45">
        <v>66</v>
      </c>
      <c r="M25" s="45">
        <v>2252</v>
      </c>
      <c r="N25" s="45">
        <v>46</v>
      </c>
      <c r="O25" s="37"/>
      <c r="P25" s="37"/>
    </row>
    <row r="26" spans="1:16" ht="21" customHeight="1">
      <c r="A26" s="53"/>
      <c r="B26" s="52" t="s">
        <v>21</v>
      </c>
      <c r="C26" s="47">
        <f>SUM(D26:N26)</f>
        <v>5131</v>
      </c>
      <c r="D26" s="45">
        <f>SUM(D22:D25)</f>
        <v>9</v>
      </c>
      <c r="E26" s="46">
        <v>0</v>
      </c>
      <c r="F26" s="45">
        <f>SUM(F22:F25)</f>
        <v>5</v>
      </c>
      <c r="G26" s="45">
        <f>SUM(G22:G25)</f>
        <v>1076</v>
      </c>
      <c r="H26" s="45">
        <f>SUM(H22:H25)</f>
        <v>196</v>
      </c>
      <c r="I26" s="45">
        <f>SUM(I22:I25)</f>
        <v>41</v>
      </c>
      <c r="J26" s="45">
        <f>SUM(J22:J25)</f>
        <v>454</v>
      </c>
      <c r="K26" s="45">
        <f>SUM(K22:K25)</f>
        <v>62</v>
      </c>
      <c r="L26" s="45">
        <f>SUM(L22:L25)</f>
        <v>109</v>
      </c>
      <c r="M26" s="45">
        <f>SUM(M22:M25)</f>
        <v>2899</v>
      </c>
      <c r="N26" s="45">
        <f>SUM(N22:N25)</f>
        <v>280</v>
      </c>
      <c r="O26" s="37"/>
      <c r="P26" s="37"/>
    </row>
    <row r="27" spans="1:16" ht="21" customHeight="1">
      <c r="A27" s="51" t="s">
        <v>37</v>
      </c>
      <c r="B27" s="54" t="s">
        <v>35</v>
      </c>
      <c r="C27" s="47">
        <f>SUM(D27:N27)</f>
        <v>49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5">
        <v>7</v>
      </c>
      <c r="K27" s="46">
        <v>0</v>
      </c>
      <c r="L27" s="46">
        <v>1</v>
      </c>
      <c r="M27" s="45">
        <v>40</v>
      </c>
      <c r="N27" s="46">
        <v>1</v>
      </c>
      <c r="O27" s="37"/>
      <c r="P27" s="37"/>
    </row>
    <row r="28" spans="1:16" ht="21" customHeight="1">
      <c r="A28" s="49"/>
      <c r="B28" s="54" t="s">
        <v>34</v>
      </c>
      <c r="C28" s="47">
        <f>SUM(D28:N28)</f>
        <v>444</v>
      </c>
      <c r="D28" s="45">
        <v>1</v>
      </c>
      <c r="E28" s="46">
        <v>0</v>
      </c>
      <c r="F28" s="46">
        <v>2</v>
      </c>
      <c r="G28" s="45">
        <v>14</v>
      </c>
      <c r="H28" s="45">
        <v>4</v>
      </c>
      <c r="I28" s="46">
        <v>0</v>
      </c>
      <c r="J28" s="45">
        <v>91</v>
      </c>
      <c r="K28" s="46">
        <v>0</v>
      </c>
      <c r="L28" s="45">
        <v>2</v>
      </c>
      <c r="M28" s="45">
        <v>262</v>
      </c>
      <c r="N28" s="45">
        <v>68</v>
      </c>
      <c r="O28" s="37"/>
      <c r="P28" s="37"/>
    </row>
    <row r="29" spans="1:16" ht="21" customHeight="1">
      <c r="A29" s="49"/>
      <c r="B29" s="54" t="s">
        <v>33</v>
      </c>
      <c r="C29" s="47">
        <f>SUM(D29:N29)</f>
        <v>3156</v>
      </c>
      <c r="D29" s="46">
        <v>2</v>
      </c>
      <c r="E29" s="46">
        <v>0</v>
      </c>
      <c r="F29" s="46">
        <v>0</v>
      </c>
      <c r="G29" s="45">
        <v>35</v>
      </c>
      <c r="H29" s="45">
        <v>4</v>
      </c>
      <c r="I29" s="46">
        <v>0</v>
      </c>
      <c r="J29" s="45">
        <v>355</v>
      </c>
      <c r="K29" s="46">
        <v>0</v>
      </c>
      <c r="L29" s="45">
        <v>4</v>
      </c>
      <c r="M29" s="45">
        <v>2277</v>
      </c>
      <c r="N29" s="45">
        <v>479</v>
      </c>
      <c r="O29" s="37"/>
      <c r="P29" s="37"/>
    </row>
    <row r="30" spans="1:16" ht="21" customHeight="1">
      <c r="A30" s="49"/>
      <c r="B30" s="54" t="s">
        <v>32</v>
      </c>
      <c r="C30" s="47">
        <f>SUM(D30:N30)</f>
        <v>4024</v>
      </c>
      <c r="D30" s="45">
        <v>1</v>
      </c>
      <c r="E30" s="46">
        <v>0</v>
      </c>
      <c r="F30" s="46">
        <v>0</v>
      </c>
      <c r="G30" s="45">
        <v>200</v>
      </c>
      <c r="H30" s="45">
        <v>18</v>
      </c>
      <c r="I30" s="46">
        <v>0</v>
      </c>
      <c r="J30" s="45">
        <v>779</v>
      </c>
      <c r="K30" s="45">
        <v>9</v>
      </c>
      <c r="L30" s="45">
        <v>1</v>
      </c>
      <c r="M30" s="45">
        <v>2947</v>
      </c>
      <c r="N30" s="45">
        <v>69</v>
      </c>
      <c r="O30" s="37"/>
      <c r="P30" s="37"/>
    </row>
    <row r="31" spans="1:16" ht="21" customHeight="1">
      <c r="A31" s="53"/>
      <c r="B31" s="52" t="s">
        <v>21</v>
      </c>
      <c r="C31" s="47">
        <f>SUM(D31:N31)</f>
        <v>7673</v>
      </c>
      <c r="D31" s="45">
        <f>SUM(D27:D30)</f>
        <v>4</v>
      </c>
      <c r="E31" s="46">
        <v>0</v>
      </c>
      <c r="F31" s="45">
        <f>SUM(F27:F30)</f>
        <v>2</v>
      </c>
      <c r="G31" s="45">
        <f>SUM(G27:G30)</f>
        <v>249</v>
      </c>
      <c r="H31" s="45">
        <f>SUM(H27:H30)</f>
        <v>26</v>
      </c>
      <c r="I31" s="46">
        <v>0</v>
      </c>
      <c r="J31" s="45">
        <f>SUM(J27:J30)</f>
        <v>1232</v>
      </c>
      <c r="K31" s="45">
        <f>SUM(K27:K30)</f>
        <v>9</v>
      </c>
      <c r="L31" s="45">
        <f>SUM(L27:L30)</f>
        <v>8</v>
      </c>
      <c r="M31" s="45">
        <f>SUM(M27:M30)</f>
        <v>5526</v>
      </c>
      <c r="N31" s="45">
        <f>SUM(N27:N30)</f>
        <v>617</v>
      </c>
      <c r="O31" s="37"/>
      <c r="P31" s="37"/>
    </row>
    <row r="32" spans="1:16" ht="21" customHeight="1">
      <c r="A32" s="51" t="s">
        <v>36</v>
      </c>
      <c r="B32" s="50" t="s">
        <v>35</v>
      </c>
      <c r="C32" s="47">
        <f>C27+C22+C17+C7</f>
        <v>59</v>
      </c>
      <c r="D32" s="46">
        <f>D27+D22+D17+D7</f>
        <v>0</v>
      </c>
      <c r="E32" s="46">
        <f>E27+E22+E17+E7</f>
        <v>0</v>
      </c>
      <c r="F32" s="46">
        <f>F27+F22+F17+F7</f>
        <v>0</v>
      </c>
      <c r="G32" s="45">
        <f>G27+G22+G17+G7</f>
        <v>2</v>
      </c>
      <c r="H32" s="46">
        <f>H27+H22+H17+H7</f>
        <v>0</v>
      </c>
      <c r="I32" s="46">
        <f>I27+I22+I17+I7</f>
        <v>0</v>
      </c>
      <c r="J32" s="45">
        <f>J27+J22+J17+J7</f>
        <v>7</v>
      </c>
      <c r="K32" s="46">
        <f>K27+K22+K17+K7</f>
        <v>0</v>
      </c>
      <c r="L32" s="45">
        <f>L27+L22+L17+L7</f>
        <v>1</v>
      </c>
      <c r="M32" s="45">
        <f>M27+M22+M17+M7</f>
        <v>48</v>
      </c>
      <c r="N32" s="45">
        <f>N27+N22+N17+N7</f>
        <v>1</v>
      </c>
      <c r="O32" s="37"/>
      <c r="P32" s="37"/>
    </row>
    <row r="33" spans="1:16" ht="21" customHeight="1">
      <c r="A33" s="49"/>
      <c r="B33" s="48" t="s">
        <v>34</v>
      </c>
      <c r="C33" s="47">
        <f>C28+C23+C18+C13+C8</f>
        <v>599</v>
      </c>
      <c r="D33" s="45">
        <f>D28+D23+D18+D13+D8</f>
        <v>4</v>
      </c>
      <c r="E33" s="45">
        <f>E28+E23+E18+E13+E8</f>
        <v>1</v>
      </c>
      <c r="F33" s="45">
        <f>F28+F23+F18+F13+F8</f>
        <v>3</v>
      </c>
      <c r="G33" s="45">
        <f>G28+G23+G18+G13+G8</f>
        <v>43</v>
      </c>
      <c r="H33" s="45">
        <f>H28+H23+H18+H13+H8</f>
        <v>18</v>
      </c>
      <c r="I33" s="45">
        <f>I28+I23+I18+I13+I8</f>
        <v>1</v>
      </c>
      <c r="J33" s="45">
        <f>J28+J23+J18+J13+J8</f>
        <v>100</v>
      </c>
      <c r="K33" s="46">
        <f>K28+K23+K18+K13+K8</f>
        <v>0</v>
      </c>
      <c r="L33" s="45">
        <f>L28+L23+L18+L13+L8</f>
        <v>11</v>
      </c>
      <c r="M33" s="45">
        <f>M28+M23+M18+M13+M8</f>
        <v>328</v>
      </c>
      <c r="N33" s="45">
        <f>N28+N23+N18+N13+N8</f>
        <v>90</v>
      </c>
      <c r="O33" s="37"/>
      <c r="P33" s="37"/>
    </row>
    <row r="34" spans="1:16" ht="21" customHeight="1">
      <c r="A34" s="49"/>
      <c r="B34" s="48" t="s">
        <v>33</v>
      </c>
      <c r="C34" s="47">
        <f>C29+C24+C19+C14+C9</f>
        <v>4390</v>
      </c>
      <c r="D34" s="45">
        <f>D29+D24+D19+D14+D9</f>
        <v>4</v>
      </c>
      <c r="E34" s="46">
        <f>E29+E24+E19+E14+E9</f>
        <v>0</v>
      </c>
      <c r="F34" s="45">
        <f>F29+F24+F19+F14+F9</f>
        <v>3</v>
      </c>
      <c r="G34" s="45">
        <f>G29+G24+G19+G14+G9</f>
        <v>163</v>
      </c>
      <c r="H34" s="45">
        <f>H29+H24+H19+H14+H9</f>
        <v>48</v>
      </c>
      <c r="I34" s="45">
        <f>I29+I24+I19+I14+I9</f>
        <v>16</v>
      </c>
      <c r="J34" s="45">
        <f>J29+J24+J19+J14+J9</f>
        <v>439</v>
      </c>
      <c r="K34" s="45">
        <f>K29+K24+K19+K14+K9</f>
        <v>4</v>
      </c>
      <c r="L34" s="45">
        <f>L29+L24+L19+L14+L9</f>
        <v>42</v>
      </c>
      <c r="M34" s="45">
        <f>M29+M24+M19+M14+M9</f>
        <v>2924</v>
      </c>
      <c r="N34" s="45">
        <f>N29+N24+N19+N14+N9</f>
        <v>747</v>
      </c>
      <c r="O34" s="37"/>
      <c r="P34" s="37"/>
    </row>
    <row r="35" spans="1:16" ht="21" customHeight="1">
      <c r="A35" s="49"/>
      <c r="B35" s="48" t="s">
        <v>32</v>
      </c>
      <c r="C35" s="47">
        <f>C30+C25+C20+C15+C10</f>
        <v>9018</v>
      </c>
      <c r="D35" s="45">
        <f>D30+D25+D20+D15+D10</f>
        <v>9</v>
      </c>
      <c r="E35" s="46">
        <f>E30+E25+E20+E15+E10</f>
        <v>0</v>
      </c>
      <c r="F35" s="45">
        <f>F30+F25+F20+F15+F10</f>
        <v>4</v>
      </c>
      <c r="G35" s="45">
        <f>G30+G25+G20+G15+G10</f>
        <v>1308</v>
      </c>
      <c r="H35" s="45">
        <f>H30+H25+H20+H15+H10</f>
        <v>156</v>
      </c>
      <c r="I35" s="45">
        <f>I30+I25+I20+I15+I10</f>
        <v>84</v>
      </c>
      <c r="J35" s="45">
        <f>J30+J25+J20+J15+J10</f>
        <v>1438</v>
      </c>
      <c r="K35" s="45">
        <f>K30+K25+K20+K15+K10</f>
        <v>70</v>
      </c>
      <c r="L35" s="45">
        <f>L30+L25+L20+L15+L10</f>
        <v>69</v>
      </c>
      <c r="M35" s="45">
        <f>M30+M25+M20+M15+M10</f>
        <v>5753</v>
      </c>
      <c r="N35" s="45">
        <f>N30+N25+N20+N15+N10</f>
        <v>127</v>
      </c>
      <c r="O35" s="37"/>
      <c r="P35" s="37"/>
    </row>
    <row r="36" spans="1:16" ht="21" customHeight="1" thickBot="1">
      <c r="A36" s="44"/>
      <c r="B36" s="43" t="s">
        <v>21</v>
      </c>
      <c r="C36" s="42">
        <f>SUM(C32:C35)</f>
        <v>14066</v>
      </c>
      <c r="D36" s="41">
        <f>SUM(D32:D35)</f>
        <v>17</v>
      </c>
      <c r="E36" s="41">
        <f>SUM(E32:E35)</f>
        <v>1</v>
      </c>
      <c r="F36" s="41">
        <f>SUM(F32:F35)</f>
        <v>10</v>
      </c>
      <c r="G36" s="41">
        <f>SUM(G32:G35)</f>
        <v>1516</v>
      </c>
      <c r="H36" s="41">
        <f>SUM(H32:H35)</f>
        <v>222</v>
      </c>
      <c r="I36" s="41">
        <f>SUM(I32:I35)</f>
        <v>101</v>
      </c>
      <c r="J36" s="41">
        <f>SUM(J32:J35)</f>
        <v>1984</v>
      </c>
      <c r="K36" s="41">
        <f>SUM(K32:K35)</f>
        <v>74</v>
      </c>
      <c r="L36" s="41">
        <f>SUM(L32:L35)</f>
        <v>123</v>
      </c>
      <c r="M36" s="41">
        <f>SUM(M32:M35)</f>
        <v>9053</v>
      </c>
      <c r="N36" s="41">
        <f>SUM(N32:N35)</f>
        <v>965</v>
      </c>
      <c r="O36" s="40"/>
      <c r="P36" s="37"/>
    </row>
    <row r="37" spans="1:16" ht="13.5">
      <c r="A37" s="38" t="s">
        <v>31</v>
      </c>
      <c r="C37" s="38"/>
      <c r="D37" s="38"/>
      <c r="E37" s="38"/>
      <c r="F37" s="38"/>
      <c r="G37" s="38"/>
      <c r="H37" s="38"/>
      <c r="I37" s="38"/>
      <c r="J37" s="38"/>
      <c r="K37" s="39" t="s">
        <v>30</v>
      </c>
      <c r="L37" s="39"/>
      <c r="M37" s="39"/>
      <c r="N37" s="39"/>
      <c r="O37" s="37"/>
      <c r="P37" s="37"/>
    </row>
    <row r="38" spans="1:16" ht="13.5">
      <c r="A38" s="38" t="s">
        <v>29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7"/>
      <c r="P38" s="37"/>
    </row>
    <row r="39" spans="1:16" ht="13.5">
      <c r="A39" s="38" t="s">
        <v>28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7"/>
      <c r="P39" s="37"/>
    </row>
    <row r="40" spans="1:16" ht="13.5">
      <c r="A40" s="38" t="s">
        <v>27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7"/>
      <c r="P40" s="37"/>
    </row>
    <row r="41" spans="1:15" ht="13.5">
      <c r="A41" s="38" t="s">
        <v>26</v>
      </c>
      <c r="B41" s="38"/>
      <c r="C41" s="38"/>
      <c r="D41" s="38"/>
      <c r="F41" s="38"/>
      <c r="G41" s="38"/>
      <c r="H41" s="38"/>
      <c r="I41" s="38"/>
      <c r="J41" s="38"/>
      <c r="K41" s="38"/>
      <c r="L41" s="38"/>
      <c r="M41" s="38"/>
      <c r="N41" s="38"/>
      <c r="O41" s="37"/>
    </row>
    <row r="42" ht="13.5">
      <c r="O42" s="37"/>
    </row>
  </sheetData>
  <sheetProtection/>
  <mergeCells count="20">
    <mergeCell ref="H3:H6"/>
    <mergeCell ref="I3:I6"/>
    <mergeCell ref="J3:J6"/>
    <mergeCell ref="A27:A31"/>
    <mergeCell ref="A32:A36"/>
    <mergeCell ref="K37:N37"/>
    <mergeCell ref="A7:A11"/>
    <mergeCell ref="A12:A16"/>
    <mergeCell ref="A17:A21"/>
    <mergeCell ref="A22:A26"/>
    <mergeCell ref="K3:K6"/>
    <mergeCell ref="L3:L6"/>
    <mergeCell ref="M3:M6"/>
    <mergeCell ref="N3:N6"/>
    <mergeCell ref="K2:N2"/>
    <mergeCell ref="C3:C6"/>
    <mergeCell ref="D3:D6"/>
    <mergeCell ref="E3:E6"/>
    <mergeCell ref="F3:F6"/>
    <mergeCell ref="G3:G6"/>
  </mergeCells>
  <printOptions/>
  <pageMargins left="0.7874015748031497" right="0.7874015748031497" top="0.7874015748031497" bottom="0.7874015748031497" header="0.5118110236220472" footer="0.5118110236220472"/>
  <pageSetup firstPageNumber="197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2014-01-31T06:43:10Z</cp:lastPrinted>
  <dcterms:created xsi:type="dcterms:W3CDTF">2012-02-27T04:05:58Z</dcterms:created>
  <dcterms:modified xsi:type="dcterms:W3CDTF">2017-01-13T04:25:55Z</dcterms:modified>
  <cp:category/>
  <cp:version/>
  <cp:contentType/>
  <cp:contentStatus/>
</cp:coreProperties>
</file>