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50" activeTab="0"/>
  </bookViews>
  <sheets>
    <sheet name="84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<sst xmlns="http://schemas.openxmlformats.org/spreadsheetml/2006/main" count="58" uniqueCount="32">
  <si>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区             分</t>
  </si>
  <si>
    <t>水          産         物          部</t>
  </si>
  <si>
    <t>合     計</t>
  </si>
  <si>
    <t>前年同月比(％）</t>
  </si>
  <si>
    <t>野     菜</t>
  </si>
  <si>
    <t>果     実</t>
  </si>
  <si>
    <t>花     き</t>
  </si>
  <si>
    <t>小     計</t>
  </si>
  <si>
    <t>鮮     魚</t>
  </si>
  <si>
    <t>冷     凍</t>
  </si>
  <si>
    <t>塩干・加工品</t>
  </si>
  <si>
    <t>1月（</t>
  </si>
  <si>
    <t>2月（</t>
  </si>
  <si>
    <t>3月（</t>
  </si>
  <si>
    <t>4月（</t>
  </si>
  <si>
    <t>5月（</t>
  </si>
  <si>
    <t>6月（</t>
  </si>
  <si>
    <t>7月（</t>
  </si>
  <si>
    <t>8月（</t>
  </si>
  <si>
    <t>9月（</t>
  </si>
  <si>
    <t>10月（</t>
  </si>
  <si>
    <t>11月（</t>
  </si>
  <si>
    <t>12月（</t>
  </si>
  <si>
    <t>計   （</t>
  </si>
  <si>
    <t>資料：産業観光部公設地方卸売市場</t>
  </si>
  <si>
    <t>1日平均</t>
  </si>
  <si>
    <t>日間）  数     量（kg）</t>
  </si>
  <si>
    <t xml:space="preserve">          金     額（円）</t>
  </si>
  <si>
    <t xml:space="preserve">          数     量（kg）</t>
  </si>
  <si>
    <t>　青　　　　　　　果　　　　　　　部</t>
  </si>
  <si>
    <r>
      <t>平成24</t>
    </r>
    <r>
      <rPr>
        <sz val="10"/>
        <rFont val="ＭＳ Ｐ明朝"/>
        <family val="1"/>
      </rPr>
      <t>年</t>
    </r>
  </si>
  <si>
    <t>84　　卸売市場取扱状況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</si>
</sst>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_);[Red]\(#,##0.0\)"/>
    <numFmt numFmtId="180" formatCode="#,##0.0_ ;[Red]\-#,##0.0\ "/>
    <numFmt numFmtId="181" formatCode="#,##0_);[Red]\(#,##0\)"/>
    <numFmt numFmtId="182" formatCode="#,##0_);\(#,##0\)"/>
    <numFmt numFmtId="183" formatCode="0.00_ "/>
  </numFmts>
  <fonts count="42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HGPｺﾞｼｯｸE"/>
      <family val="3"/>
    </font>
    <font>
      <sz val="11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176" fontId="0" fillId="0" borderId="0" xfId="0" applyAlignment="1">
      <alignment/>
    </xf>
    <xf numFmtId="176" fontId="5" fillId="0" borderId="0" xfId="0" applyFont="1" applyFill="1" applyBorder="1" applyAlignment="1">
      <alignment vertical="center"/>
    </xf>
    <xf numFmtId="176" fontId="5" fillId="0" borderId="0" xfId="0" applyFont="1" applyFill="1" applyAlignment="1">
      <alignment vertical="center"/>
    </xf>
    <xf numFmtId="176" fontId="6" fillId="0" borderId="0" xfId="0" applyFont="1" applyFill="1" applyAlignment="1">
      <alignment vertical="center"/>
    </xf>
    <xf numFmtId="176" fontId="7" fillId="0" borderId="0" xfId="0" applyFont="1" applyFill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0" xfId="0" applyFont="1" applyFill="1" applyBorder="1" applyAlignment="1">
      <alignment vertical="center"/>
    </xf>
    <xf numFmtId="176" fontId="0" fillId="0" borderId="0" xfId="0" applyFont="1" applyFill="1" applyBorder="1" applyAlignment="1" quotePrefix="1">
      <alignment horizontal="right" vertical="center"/>
    </xf>
    <xf numFmtId="176" fontId="5" fillId="0" borderId="10" xfId="0" applyFont="1" applyFill="1" applyBorder="1" applyAlignment="1">
      <alignment vertical="center"/>
    </xf>
    <xf numFmtId="176" fontId="0" fillId="0" borderId="10" xfId="0" applyFont="1" applyFill="1" applyBorder="1" applyAlignment="1">
      <alignment horizontal="right" vertical="center"/>
    </xf>
    <xf numFmtId="176" fontId="5" fillId="0" borderId="11" xfId="0" applyFont="1" applyFill="1" applyBorder="1" applyAlignment="1">
      <alignment horizontal="center" vertical="center"/>
    </xf>
    <xf numFmtId="176" fontId="5" fillId="0" borderId="12" xfId="0" applyFont="1" applyFill="1" applyBorder="1" applyAlignment="1">
      <alignment horizontal="center" vertical="center"/>
    </xf>
    <xf numFmtId="176" fontId="5" fillId="0" borderId="13" xfId="0" applyFont="1" applyFill="1" applyBorder="1" applyAlignment="1">
      <alignment horizontal="center" vertical="center"/>
    </xf>
    <xf numFmtId="176" fontId="5" fillId="0" borderId="14" xfId="0" applyFont="1" applyFill="1" applyBorder="1" applyAlignment="1">
      <alignment horizontal="center" vertical="center"/>
    </xf>
    <xf numFmtId="176" fontId="5" fillId="0" borderId="15" xfId="0" applyFont="1" applyFill="1" applyBorder="1" applyAlignment="1">
      <alignment horizontal="center" vertical="center"/>
    </xf>
    <xf numFmtId="176" fontId="5" fillId="0" borderId="0" xfId="0" applyFont="1" applyFill="1" applyBorder="1" applyAlignment="1">
      <alignment horizontal="right" vertical="center"/>
    </xf>
    <xf numFmtId="176" fontId="5" fillId="0" borderId="13" xfId="0" applyFont="1" applyFill="1" applyBorder="1" applyAlignment="1">
      <alignment horizontal="left" vertical="center"/>
    </xf>
    <xf numFmtId="41" fontId="5" fillId="0" borderId="16" xfId="0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horizontal="center" vertical="center" shrinkToFit="1"/>
    </xf>
    <xf numFmtId="41" fontId="5" fillId="0" borderId="13" xfId="0" applyNumberFormat="1" applyFont="1" applyFill="1" applyBorder="1" applyAlignment="1">
      <alignment vertical="center" shrinkToFit="1"/>
    </xf>
    <xf numFmtId="178" fontId="5" fillId="0" borderId="13" xfId="0" applyNumberFormat="1" applyFont="1" applyFill="1" applyBorder="1" applyAlignment="1">
      <alignment vertical="center" shrinkToFit="1"/>
    </xf>
    <xf numFmtId="176" fontId="5" fillId="0" borderId="17" xfId="0" applyFont="1" applyFill="1" applyBorder="1" applyAlignment="1">
      <alignment vertical="center"/>
    </xf>
    <xf numFmtId="176" fontId="5" fillId="0" borderId="0" xfId="0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vertical="center" shrinkToFit="1"/>
    </xf>
    <xf numFmtId="176" fontId="5" fillId="0" borderId="13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6" fontId="5" fillId="0" borderId="10" xfId="0" applyFont="1" applyFill="1" applyBorder="1" applyAlignment="1">
      <alignment horizontal="left" vertical="center"/>
    </xf>
    <xf numFmtId="41" fontId="5" fillId="0" borderId="18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horizontal="center" vertical="center" shrinkToFit="1"/>
    </xf>
    <xf numFmtId="41" fontId="5" fillId="0" borderId="10" xfId="0" applyNumberFormat="1" applyFont="1" applyFill="1" applyBorder="1" applyAlignment="1">
      <alignment vertical="center" shrinkToFit="1"/>
    </xf>
    <xf numFmtId="178" fontId="5" fillId="0" borderId="10" xfId="0" applyNumberFormat="1" applyFont="1" applyFill="1" applyBorder="1" applyAlignment="1">
      <alignment vertical="center"/>
    </xf>
    <xf numFmtId="176" fontId="5" fillId="0" borderId="0" xfId="0" applyFont="1" applyFill="1" applyBorder="1" applyAlignment="1">
      <alignment horizontal="center" vertical="center"/>
    </xf>
    <xf numFmtId="176" fontId="5" fillId="0" borderId="19" xfId="0" applyFont="1" applyFill="1" applyBorder="1" applyAlignment="1">
      <alignment horizontal="center" vertical="center"/>
    </xf>
    <xf numFmtId="176" fontId="5" fillId="0" borderId="13" xfId="0" applyFont="1" applyFill="1" applyBorder="1" applyAlignment="1">
      <alignment horizontal="center" vertical="center"/>
    </xf>
    <xf numFmtId="176" fontId="5" fillId="0" borderId="20" xfId="0" applyFont="1" applyFill="1" applyBorder="1" applyAlignment="1">
      <alignment horizontal="center" vertical="center"/>
    </xf>
    <xf numFmtId="176" fontId="5" fillId="0" borderId="21" xfId="0" applyFont="1" applyFill="1" applyBorder="1" applyAlignment="1">
      <alignment horizontal="center" vertical="center"/>
    </xf>
    <xf numFmtId="176" fontId="5" fillId="0" borderId="22" xfId="0" applyFont="1" applyFill="1" applyBorder="1" applyAlignment="1">
      <alignment horizontal="center" vertical="center" shrinkToFit="1"/>
    </xf>
    <xf numFmtId="176" fontId="5" fillId="0" borderId="12" xfId="0" applyFont="1" applyFill="1" applyBorder="1" applyAlignment="1">
      <alignment horizontal="center" vertical="center" shrinkToFit="1"/>
    </xf>
    <xf numFmtId="176" fontId="5" fillId="0" borderId="23" xfId="0" applyFont="1" applyFill="1" applyBorder="1" applyAlignment="1">
      <alignment horizontal="center" vertical="center"/>
    </xf>
    <xf numFmtId="176" fontId="5" fillId="0" borderId="24" xfId="0" applyFont="1" applyFill="1" applyBorder="1" applyAlignment="1">
      <alignment horizontal="center" vertical="center"/>
    </xf>
    <xf numFmtId="176" fontId="5" fillId="0" borderId="25" xfId="0" applyFont="1" applyFill="1" applyBorder="1" applyAlignment="1">
      <alignment horizontal="center" vertical="center"/>
    </xf>
    <xf numFmtId="176" fontId="5" fillId="0" borderId="26" xfId="0" applyFont="1" applyFill="1" applyBorder="1" applyAlignment="1">
      <alignment horizontal="center" vertical="center"/>
    </xf>
    <xf numFmtId="176" fontId="5" fillId="0" borderId="27" xfId="0" applyFont="1" applyFill="1" applyBorder="1" applyAlignment="1">
      <alignment horizontal="center" vertical="center"/>
    </xf>
    <xf numFmtId="176" fontId="5" fillId="0" borderId="17" xfId="0" applyFont="1" applyFill="1" applyBorder="1" applyAlignment="1">
      <alignment horizontal="center" vertical="center"/>
    </xf>
    <xf numFmtId="176" fontId="5" fillId="0" borderId="2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workbookViewId="0" topLeftCell="A1">
      <selection activeCell="C9" sqref="C9"/>
    </sheetView>
  </sheetViews>
  <sheetFormatPr defaultColWidth="8.140625" defaultRowHeight="12"/>
  <cols>
    <col min="1" max="1" width="6.00390625" style="5" customWidth="1"/>
    <col min="2" max="2" width="5.00390625" style="2" customWidth="1"/>
    <col min="3" max="3" width="20.7109375" style="5" customWidth="1"/>
    <col min="4" max="11" width="14.7109375" style="5" customWidth="1"/>
    <col min="12" max="12" width="17.140625" style="5" customWidth="1"/>
    <col min="13" max="13" width="14.7109375" style="5" customWidth="1"/>
    <col min="14" max="14" width="8.140625" style="5" customWidth="1"/>
    <col min="15" max="15" width="22.28125" style="5" customWidth="1"/>
    <col min="16" max="16384" width="8.140625" style="5" customWidth="1"/>
  </cols>
  <sheetData>
    <row r="1" spans="1:13" ht="24.75" customHeight="1">
      <c r="A1" s="3" t="s">
        <v>31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6.5" customHeight="1" thickBot="1">
      <c r="A2" s="8"/>
      <c r="B2" s="8"/>
      <c r="C2" s="8"/>
      <c r="D2" s="8"/>
      <c r="E2" s="8"/>
      <c r="F2" s="8"/>
      <c r="G2" s="8"/>
      <c r="H2" s="2"/>
      <c r="I2" s="2"/>
      <c r="J2" s="2"/>
      <c r="K2" s="2"/>
      <c r="L2" s="2"/>
      <c r="M2" s="9" t="s">
        <v>30</v>
      </c>
    </row>
    <row r="3" spans="1:13" ht="21" customHeight="1">
      <c r="A3" s="45" t="s">
        <v>0</v>
      </c>
      <c r="B3" s="45"/>
      <c r="C3" s="46"/>
      <c r="D3" s="42" t="s">
        <v>29</v>
      </c>
      <c r="E3" s="43"/>
      <c r="F3" s="43"/>
      <c r="G3" s="44"/>
      <c r="H3" s="43" t="s">
        <v>1</v>
      </c>
      <c r="I3" s="43"/>
      <c r="J3" s="43"/>
      <c r="K3" s="44"/>
      <c r="L3" s="38" t="s">
        <v>2</v>
      </c>
      <c r="M3" s="40" t="s">
        <v>3</v>
      </c>
    </row>
    <row r="4" spans="1:13" ht="21" customHeight="1">
      <c r="A4" s="47"/>
      <c r="B4" s="47"/>
      <c r="C4" s="48"/>
      <c r="D4" s="10" t="s">
        <v>4</v>
      </c>
      <c r="E4" s="10" t="s">
        <v>5</v>
      </c>
      <c r="F4" s="11" t="s">
        <v>6</v>
      </c>
      <c r="G4" s="36" t="s">
        <v>7</v>
      </c>
      <c r="H4" s="12" t="s">
        <v>8</v>
      </c>
      <c r="I4" s="13" t="s">
        <v>9</v>
      </c>
      <c r="J4" s="13" t="s">
        <v>10</v>
      </c>
      <c r="K4" s="14" t="s">
        <v>7</v>
      </c>
      <c r="L4" s="39"/>
      <c r="M4" s="41"/>
    </row>
    <row r="5" spans="1:13" ht="22.5" customHeight="1">
      <c r="A5" s="15" t="s">
        <v>11</v>
      </c>
      <c r="B5" s="15">
        <v>20</v>
      </c>
      <c r="C5" s="16" t="s">
        <v>26</v>
      </c>
      <c r="D5" s="17">
        <v>1703700</v>
      </c>
      <c r="E5" s="18">
        <v>581380</v>
      </c>
      <c r="F5" s="19">
        <v>0</v>
      </c>
      <c r="G5" s="18">
        <f>SUM(D5:F5)</f>
        <v>2285080</v>
      </c>
      <c r="H5" s="20">
        <v>213190</v>
      </c>
      <c r="I5" s="20">
        <v>116983</v>
      </c>
      <c r="J5" s="20">
        <v>340116</v>
      </c>
      <c r="K5" s="20">
        <f>SUM(H5:J5)</f>
        <v>670289</v>
      </c>
      <c r="L5" s="20">
        <f>SUM(K5,G5)</f>
        <v>2955369</v>
      </c>
      <c r="M5" s="21">
        <v>108.37</v>
      </c>
    </row>
    <row r="6" spans="1:13" ht="22.5" customHeight="1">
      <c r="A6" s="22"/>
      <c r="B6" s="22"/>
      <c r="C6" s="23" t="s">
        <v>27</v>
      </c>
      <c r="D6" s="17">
        <v>360993513</v>
      </c>
      <c r="E6" s="18">
        <v>122650305</v>
      </c>
      <c r="F6" s="19">
        <v>0</v>
      </c>
      <c r="G6" s="18">
        <f>SUM(D6:F6)</f>
        <v>483643818</v>
      </c>
      <c r="H6" s="18">
        <v>166723092</v>
      </c>
      <c r="I6" s="18">
        <v>103099304</v>
      </c>
      <c r="J6" s="18">
        <v>176747295</v>
      </c>
      <c r="K6" s="18">
        <f>SUM(H6:J6)</f>
        <v>446569691</v>
      </c>
      <c r="L6" s="18">
        <f>SUM(K6,G6)</f>
        <v>930213509</v>
      </c>
      <c r="M6" s="24">
        <v>101.08</v>
      </c>
    </row>
    <row r="7" spans="1:13" ht="22.5" customHeight="1">
      <c r="A7" s="15" t="s">
        <v>12</v>
      </c>
      <c r="B7" s="15">
        <v>23</v>
      </c>
      <c r="C7" s="16" t="s">
        <v>26</v>
      </c>
      <c r="D7" s="17">
        <v>1725941</v>
      </c>
      <c r="E7" s="18">
        <v>404985</v>
      </c>
      <c r="F7" s="19">
        <v>0</v>
      </c>
      <c r="G7" s="18">
        <f aca="true" t="shared" si="0" ref="G7:G30">SUM(D7:F7)</f>
        <v>2130926</v>
      </c>
      <c r="H7" s="18">
        <v>209821</v>
      </c>
      <c r="I7" s="18">
        <v>99812</v>
      </c>
      <c r="J7" s="18">
        <v>278557</v>
      </c>
      <c r="K7" s="18">
        <f>SUM(H7:J7)</f>
        <v>588190</v>
      </c>
      <c r="L7" s="18">
        <f aca="true" t="shared" si="1" ref="L7:L32">SUM(K7,G7)</f>
        <v>2719116</v>
      </c>
      <c r="M7" s="24">
        <v>99</v>
      </c>
    </row>
    <row r="8" spans="1:13" ht="22.5" customHeight="1">
      <c r="A8" s="22"/>
      <c r="B8" s="22"/>
      <c r="C8" s="23" t="s">
        <v>27</v>
      </c>
      <c r="D8" s="17">
        <v>368811480</v>
      </c>
      <c r="E8" s="18">
        <v>107668913</v>
      </c>
      <c r="F8" s="19">
        <v>0</v>
      </c>
      <c r="G8" s="18">
        <f t="shared" si="0"/>
        <v>476480393</v>
      </c>
      <c r="H8" s="18">
        <v>157764167</v>
      </c>
      <c r="I8" s="18">
        <v>89922484</v>
      </c>
      <c r="J8" s="18">
        <v>191265812</v>
      </c>
      <c r="K8" s="18">
        <f aca="true" t="shared" si="2" ref="K8:K31">SUM(H8:J8)</f>
        <v>438952463</v>
      </c>
      <c r="L8" s="18">
        <f t="shared" si="1"/>
        <v>915432856</v>
      </c>
      <c r="M8" s="24">
        <v>97.7</v>
      </c>
    </row>
    <row r="9" spans="1:13" ht="22.5" customHeight="1">
      <c r="A9" s="15" t="s">
        <v>13</v>
      </c>
      <c r="B9" s="15">
        <v>24</v>
      </c>
      <c r="C9" s="16" t="s">
        <v>26</v>
      </c>
      <c r="D9" s="17">
        <v>2009708</v>
      </c>
      <c r="E9" s="18">
        <v>387352</v>
      </c>
      <c r="F9" s="19">
        <v>0</v>
      </c>
      <c r="G9" s="18">
        <f t="shared" si="0"/>
        <v>2397060</v>
      </c>
      <c r="H9" s="18">
        <v>234649</v>
      </c>
      <c r="I9" s="18">
        <v>123462</v>
      </c>
      <c r="J9" s="18">
        <v>306546</v>
      </c>
      <c r="K9" s="18">
        <f t="shared" si="2"/>
        <v>664657</v>
      </c>
      <c r="L9" s="18">
        <f t="shared" si="1"/>
        <v>3061717</v>
      </c>
      <c r="M9" s="24">
        <v>97.71</v>
      </c>
    </row>
    <row r="10" spans="1:13" ht="22.5" customHeight="1">
      <c r="A10" s="22"/>
      <c r="B10" s="22"/>
      <c r="C10" s="23" t="s">
        <v>27</v>
      </c>
      <c r="D10" s="17">
        <v>440679240</v>
      </c>
      <c r="E10" s="18">
        <v>107612228</v>
      </c>
      <c r="F10" s="19">
        <v>0</v>
      </c>
      <c r="G10" s="18">
        <f t="shared" si="0"/>
        <v>548291468</v>
      </c>
      <c r="H10" s="18">
        <v>173115830</v>
      </c>
      <c r="I10" s="18">
        <v>105884229</v>
      </c>
      <c r="J10" s="18">
        <v>208669867</v>
      </c>
      <c r="K10" s="18">
        <f t="shared" si="2"/>
        <v>487669926</v>
      </c>
      <c r="L10" s="18">
        <f t="shared" si="1"/>
        <v>1035961394</v>
      </c>
      <c r="M10" s="24">
        <v>101.37</v>
      </c>
    </row>
    <row r="11" spans="1:13" ht="22.5" customHeight="1">
      <c r="A11" s="15" t="s">
        <v>14</v>
      </c>
      <c r="B11" s="15">
        <v>22</v>
      </c>
      <c r="C11" s="16" t="s">
        <v>26</v>
      </c>
      <c r="D11" s="17">
        <v>2013425</v>
      </c>
      <c r="E11" s="18">
        <v>345455</v>
      </c>
      <c r="F11" s="19">
        <v>0</v>
      </c>
      <c r="G11" s="18">
        <f t="shared" si="0"/>
        <v>2358880</v>
      </c>
      <c r="H11" s="18">
        <v>179118</v>
      </c>
      <c r="I11" s="18">
        <v>146961</v>
      </c>
      <c r="J11" s="18">
        <v>246866</v>
      </c>
      <c r="K11" s="18">
        <f t="shared" si="2"/>
        <v>572945</v>
      </c>
      <c r="L11" s="18">
        <f t="shared" si="1"/>
        <v>2931825</v>
      </c>
      <c r="M11" s="24">
        <v>91.6</v>
      </c>
    </row>
    <row r="12" spans="1:13" ht="22.5" customHeight="1">
      <c r="A12" s="22"/>
      <c r="B12" s="22"/>
      <c r="C12" s="23" t="s">
        <v>27</v>
      </c>
      <c r="D12" s="17">
        <v>426398144</v>
      </c>
      <c r="E12" s="18">
        <v>90579931</v>
      </c>
      <c r="F12" s="19">
        <v>0</v>
      </c>
      <c r="G12" s="18">
        <f t="shared" si="0"/>
        <v>516978075</v>
      </c>
      <c r="H12" s="18">
        <v>141917137</v>
      </c>
      <c r="I12" s="18">
        <v>89240137</v>
      </c>
      <c r="J12" s="18">
        <v>205638421</v>
      </c>
      <c r="K12" s="18">
        <f t="shared" si="2"/>
        <v>436795695</v>
      </c>
      <c r="L12" s="18">
        <f t="shared" si="1"/>
        <v>953773770</v>
      </c>
      <c r="M12" s="24">
        <v>92.51</v>
      </c>
    </row>
    <row r="13" spans="1:13" ht="22.5" customHeight="1">
      <c r="A13" s="15" t="s">
        <v>15</v>
      </c>
      <c r="B13" s="15">
        <v>23</v>
      </c>
      <c r="C13" s="16" t="s">
        <v>26</v>
      </c>
      <c r="D13" s="17">
        <v>1936174</v>
      </c>
      <c r="E13" s="18">
        <v>379875</v>
      </c>
      <c r="F13" s="19">
        <v>0</v>
      </c>
      <c r="G13" s="18">
        <f t="shared" si="0"/>
        <v>2316049</v>
      </c>
      <c r="H13" s="18">
        <v>186735</v>
      </c>
      <c r="I13" s="18">
        <v>107715</v>
      </c>
      <c r="J13" s="18">
        <v>293454</v>
      </c>
      <c r="K13" s="18">
        <f t="shared" si="2"/>
        <v>587904</v>
      </c>
      <c r="L13" s="18">
        <f t="shared" si="1"/>
        <v>2903953</v>
      </c>
      <c r="M13" s="24">
        <v>100.61</v>
      </c>
    </row>
    <row r="14" spans="1:13" ht="22.5" customHeight="1">
      <c r="A14" s="22"/>
      <c r="B14" s="22"/>
      <c r="C14" s="23" t="s">
        <v>27</v>
      </c>
      <c r="D14" s="17">
        <v>361616245</v>
      </c>
      <c r="E14" s="18">
        <v>98076753</v>
      </c>
      <c r="F14" s="19">
        <v>0</v>
      </c>
      <c r="G14" s="18">
        <f t="shared" si="0"/>
        <v>459692998</v>
      </c>
      <c r="H14" s="18">
        <v>149502748</v>
      </c>
      <c r="I14" s="18">
        <v>87865866</v>
      </c>
      <c r="J14" s="18">
        <v>218415299</v>
      </c>
      <c r="K14" s="18">
        <f t="shared" si="2"/>
        <v>455783913</v>
      </c>
      <c r="L14" s="18">
        <f t="shared" si="1"/>
        <v>915476911</v>
      </c>
      <c r="M14" s="24">
        <v>102.15</v>
      </c>
    </row>
    <row r="15" spans="1:13" ht="22.5" customHeight="1">
      <c r="A15" s="15" t="s">
        <v>16</v>
      </c>
      <c r="B15" s="15">
        <v>22</v>
      </c>
      <c r="C15" s="16" t="s">
        <v>26</v>
      </c>
      <c r="D15" s="17">
        <v>1795281</v>
      </c>
      <c r="E15" s="18">
        <v>362577</v>
      </c>
      <c r="F15" s="19">
        <v>0</v>
      </c>
      <c r="G15" s="18">
        <f t="shared" si="0"/>
        <v>2157858</v>
      </c>
      <c r="H15" s="18">
        <v>178057</v>
      </c>
      <c r="I15" s="18">
        <v>112613</v>
      </c>
      <c r="J15" s="18">
        <v>275289</v>
      </c>
      <c r="K15" s="18">
        <f t="shared" si="2"/>
        <v>565959</v>
      </c>
      <c r="L15" s="18">
        <f t="shared" si="1"/>
        <v>2723817</v>
      </c>
      <c r="M15" s="24">
        <v>102.41</v>
      </c>
    </row>
    <row r="16" spans="1:13" ht="22.5" customHeight="1">
      <c r="A16" s="22"/>
      <c r="B16" s="22"/>
      <c r="C16" s="23" t="s">
        <v>27</v>
      </c>
      <c r="D16" s="17">
        <v>309355981</v>
      </c>
      <c r="E16" s="18">
        <v>110825661</v>
      </c>
      <c r="F16" s="19">
        <v>0</v>
      </c>
      <c r="G16" s="18">
        <f t="shared" si="0"/>
        <v>420181642</v>
      </c>
      <c r="H16" s="18">
        <v>144147576</v>
      </c>
      <c r="I16" s="18">
        <v>83746729</v>
      </c>
      <c r="J16" s="18">
        <v>194402162</v>
      </c>
      <c r="K16" s="18">
        <f t="shared" si="2"/>
        <v>422296467</v>
      </c>
      <c r="L16" s="18">
        <f t="shared" si="1"/>
        <v>842478109</v>
      </c>
      <c r="M16" s="24">
        <v>93.99</v>
      </c>
    </row>
    <row r="17" spans="1:13" ht="22.5" customHeight="1">
      <c r="A17" s="15" t="s">
        <v>17</v>
      </c>
      <c r="B17" s="15">
        <v>23</v>
      </c>
      <c r="C17" s="16" t="s">
        <v>26</v>
      </c>
      <c r="D17" s="17">
        <v>1589287</v>
      </c>
      <c r="E17" s="18">
        <v>351174</v>
      </c>
      <c r="F17" s="19">
        <v>0</v>
      </c>
      <c r="G17" s="18">
        <f t="shared" si="0"/>
        <v>1940461</v>
      </c>
      <c r="H17" s="18">
        <v>172144</v>
      </c>
      <c r="I17" s="18">
        <v>118526</v>
      </c>
      <c r="J17" s="18">
        <v>262926</v>
      </c>
      <c r="K17" s="18">
        <f t="shared" si="2"/>
        <v>553596</v>
      </c>
      <c r="L17" s="18">
        <f t="shared" si="1"/>
        <v>2494057</v>
      </c>
      <c r="M17" s="24">
        <v>102.43</v>
      </c>
    </row>
    <row r="18" spans="1:13" ht="22.5" customHeight="1">
      <c r="A18" s="22"/>
      <c r="B18" s="22"/>
      <c r="C18" s="23" t="s">
        <v>27</v>
      </c>
      <c r="D18" s="17">
        <v>287904055</v>
      </c>
      <c r="E18" s="18">
        <v>99547206</v>
      </c>
      <c r="F18" s="19">
        <v>0</v>
      </c>
      <c r="G18" s="18">
        <f t="shared" si="0"/>
        <v>387451261</v>
      </c>
      <c r="H18" s="18">
        <v>140992371</v>
      </c>
      <c r="I18" s="18">
        <v>88111768</v>
      </c>
      <c r="J18" s="18">
        <v>204016112</v>
      </c>
      <c r="K18" s="18">
        <f t="shared" si="2"/>
        <v>433120251</v>
      </c>
      <c r="L18" s="18">
        <f t="shared" si="1"/>
        <v>820571512</v>
      </c>
      <c r="M18" s="24">
        <v>99.89</v>
      </c>
    </row>
    <row r="19" spans="1:13" ht="22.5" customHeight="1">
      <c r="A19" s="15" t="s">
        <v>18</v>
      </c>
      <c r="B19" s="15">
        <v>23</v>
      </c>
      <c r="C19" s="16" t="s">
        <v>26</v>
      </c>
      <c r="D19" s="17">
        <v>1918487</v>
      </c>
      <c r="E19" s="18">
        <v>388598</v>
      </c>
      <c r="F19" s="19">
        <v>0</v>
      </c>
      <c r="G19" s="18">
        <f t="shared" si="0"/>
        <v>2307085</v>
      </c>
      <c r="H19" s="18">
        <v>153415</v>
      </c>
      <c r="I19" s="18">
        <v>126188</v>
      </c>
      <c r="J19" s="18">
        <v>260918</v>
      </c>
      <c r="K19" s="18">
        <f t="shared" si="2"/>
        <v>540521</v>
      </c>
      <c r="L19" s="18">
        <f t="shared" si="1"/>
        <v>2847606</v>
      </c>
      <c r="M19" s="24">
        <v>98.81</v>
      </c>
    </row>
    <row r="20" spans="1:13" ht="22.5" customHeight="1">
      <c r="A20" s="22"/>
      <c r="B20" s="22"/>
      <c r="C20" s="23" t="s">
        <v>27</v>
      </c>
      <c r="D20" s="17">
        <v>331789479</v>
      </c>
      <c r="E20" s="18">
        <v>115434653</v>
      </c>
      <c r="F20" s="19">
        <v>0</v>
      </c>
      <c r="G20" s="18">
        <f t="shared" si="0"/>
        <v>447224132</v>
      </c>
      <c r="H20" s="18">
        <v>140726157</v>
      </c>
      <c r="I20" s="18">
        <v>102623155</v>
      </c>
      <c r="J20" s="18">
        <v>212002089</v>
      </c>
      <c r="K20" s="18">
        <f t="shared" si="2"/>
        <v>455351401</v>
      </c>
      <c r="L20" s="18">
        <f t="shared" si="1"/>
        <v>902575533</v>
      </c>
      <c r="M20" s="24">
        <v>97.56</v>
      </c>
    </row>
    <row r="21" spans="1:13" ht="22.5" customHeight="1">
      <c r="A21" s="15" t="s">
        <v>19</v>
      </c>
      <c r="B21" s="15">
        <v>21</v>
      </c>
      <c r="C21" s="16" t="s">
        <v>26</v>
      </c>
      <c r="D21" s="17">
        <v>2240216</v>
      </c>
      <c r="E21" s="18">
        <v>424477</v>
      </c>
      <c r="F21" s="19">
        <v>0</v>
      </c>
      <c r="G21" s="18">
        <f t="shared" si="0"/>
        <v>2664693</v>
      </c>
      <c r="H21" s="18">
        <v>153989</v>
      </c>
      <c r="I21" s="18">
        <v>172712</v>
      </c>
      <c r="J21" s="18">
        <v>232592</v>
      </c>
      <c r="K21" s="18">
        <f t="shared" si="2"/>
        <v>559293</v>
      </c>
      <c r="L21" s="18">
        <f t="shared" si="1"/>
        <v>3223986</v>
      </c>
      <c r="M21" s="24">
        <v>107.63</v>
      </c>
    </row>
    <row r="22" spans="1:13" ht="22.5" customHeight="1">
      <c r="A22" s="22"/>
      <c r="B22" s="22"/>
      <c r="C22" s="23" t="s">
        <v>27</v>
      </c>
      <c r="D22" s="17">
        <v>370104208</v>
      </c>
      <c r="E22" s="18">
        <v>125378771</v>
      </c>
      <c r="F22" s="19">
        <v>0</v>
      </c>
      <c r="G22" s="18">
        <f t="shared" si="0"/>
        <v>495482979</v>
      </c>
      <c r="H22" s="18">
        <v>135678874</v>
      </c>
      <c r="I22" s="18">
        <v>126733595</v>
      </c>
      <c r="J22" s="18">
        <v>172527494</v>
      </c>
      <c r="K22" s="18">
        <f t="shared" si="2"/>
        <v>434939963</v>
      </c>
      <c r="L22" s="18">
        <f t="shared" si="1"/>
        <v>930422942</v>
      </c>
      <c r="M22" s="24">
        <v>89.33</v>
      </c>
    </row>
    <row r="23" spans="1:13" ht="22.5" customHeight="1">
      <c r="A23" s="15" t="s">
        <v>20</v>
      </c>
      <c r="B23" s="15">
        <v>25</v>
      </c>
      <c r="C23" s="16" t="s">
        <v>26</v>
      </c>
      <c r="D23" s="17">
        <v>2221590</v>
      </c>
      <c r="E23" s="18">
        <v>599779</v>
      </c>
      <c r="F23" s="19">
        <v>0</v>
      </c>
      <c r="G23" s="18">
        <f t="shared" si="0"/>
        <v>2821369</v>
      </c>
      <c r="H23" s="18">
        <v>214960</v>
      </c>
      <c r="I23" s="18">
        <v>123956</v>
      </c>
      <c r="J23" s="18">
        <v>290679</v>
      </c>
      <c r="K23" s="18">
        <f t="shared" si="2"/>
        <v>629595</v>
      </c>
      <c r="L23" s="18">
        <f t="shared" si="1"/>
        <v>3450964</v>
      </c>
      <c r="M23" s="24">
        <v>103.38</v>
      </c>
    </row>
    <row r="24" spans="1:13" ht="22.5" customHeight="1">
      <c r="A24" s="22"/>
      <c r="B24" s="22"/>
      <c r="C24" s="23" t="s">
        <v>27</v>
      </c>
      <c r="D24" s="17">
        <v>373414141</v>
      </c>
      <c r="E24" s="18">
        <v>124453562</v>
      </c>
      <c r="F24" s="19">
        <v>0</v>
      </c>
      <c r="G24" s="18">
        <f t="shared" si="0"/>
        <v>497867703</v>
      </c>
      <c r="H24" s="18">
        <v>158481404</v>
      </c>
      <c r="I24" s="18">
        <v>94190068</v>
      </c>
      <c r="J24" s="18">
        <v>225036771</v>
      </c>
      <c r="K24" s="18">
        <f t="shared" si="2"/>
        <v>477708243</v>
      </c>
      <c r="L24" s="18">
        <f t="shared" si="1"/>
        <v>975575946</v>
      </c>
      <c r="M24" s="24">
        <v>87.49</v>
      </c>
    </row>
    <row r="25" spans="1:13" ht="22.5" customHeight="1">
      <c r="A25" s="15" t="s">
        <v>21</v>
      </c>
      <c r="B25" s="15">
        <v>22</v>
      </c>
      <c r="C25" s="16" t="s">
        <v>26</v>
      </c>
      <c r="D25" s="17">
        <v>2048833</v>
      </c>
      <c r="E25" s="18">
        <v>639690</v>
      </c>
      <c r="F25" s="19">
        <v>0</v>
      </c>
      <c r="G25" s="18">
        <f t="shared" si="0"/>
        <v>2688523</v>
      </c>
      <c r="H25" s="18">
        <v>249125</v>
      </c>
      <c r="I25" s="18">
        <v>127560</v>
      </c>
      <c r="J25" s="18">
        <v>282900</v>
      </c>
      <c r="K25" s="18">
        <f t="shared" si="2"/>
        <v>659585</v>
      </c>
      <c r="L25" s="18">
        <f t="shared" si="1"/>
        <v>3348108</v>
      </c>
      <c r="M25" s="24">
        <v>103.53</v>
      </c>
    </row>
    <row r="26" spans="1:13" ht="22.5" customHeight="1">
      <c r="A26" s="22"/>
      <c r="B26" s="22"/>
      <c r="C26" s="23" t="s">
        <v>27</v>
      </c>
      <c r="D26" s="17">
        <v>345550577</v>
      </c>
      <c r="E26" s="18">
        <v>120566510</v>
      </c>
      <c r="F26" s="19">
        <v>0</v>
      </c>
      <c r="G26" s="18">
        <f t="shared" si="0"/>
        <v>466117087</v>
      </c>
      <c r="H26" s="18">
        <v>173075965</v>
      </c>
      <c r="I26" s="18">
        <v>109796637</v>
      </c>
      <c r="J26" s="18">
        <v>305487779</v>
      </c>
      <c r="K26" s="18">
        <f t="shared" si="2"/>
        <v>588360381</v>
      </c>
      <c r="L26" s="18">
        <f t="shared" si="1"/>
        <v>1054477468</v>
      </c>
      <c r="M26" s="24">
        <v>99.04</v>
      </c>
    </row>
    <row r="27" spans="1:13" ht="22.5" customHeight="1">
      <c r="A27" s="15" t="s">
        <v>22</v>
      </c>
      <c r="B27" s="15">
        <v>25</v>
      </c>
      <c r="C27" s="16" t="s">
        <v>26</v>
      </c>
      <c r="D27" s="17">
        <v>1939497</v>
      </c>
      <c r="E27" s="18">
        <v>944827</v>
      </c>
      <c r="F27" s="19">
        <v>0</v>
      </c>
      <c r="G27" s="18">
        <f t="shared" si="0"/>
        <v>2884324</v>
      </c>
      <c r="H27" s="18">
        <v>275575</v>
      </c>
      <c r="I27" s="18">
        <v>162552</v>
      </c>
      <c r="J27" s="18">
        <v>336496</v>
      </c>
      <c r="K27" s="18">
        <f t="shared" si="2"/>
        <v>774623</v>
      </c>
      <c r="L27" s="18">
        <f t="shared" si="1"/>
        <v>3658947</v>
      </c>
      <c r="M27" s="24">
        <v>94.35</v>
      </c>
    </row>
    <row r="28" spans="1:13" ht="22.5" customHeight="1">
      <c r="A28" s="22"/>
      <c r="B28" s="22"/>
      <c r="C28" s="23" t="s">
        <v>27</v>
      </c>
      <c r="D28" s="17">
        <v>436005348</v>
      </c>
      <c r="E28" s="18">
        <v>195707499</v>
      </c>
      <c r="F28" s="19">
        <v>0</v>
      </c>
      <c r="G28" s="18">
        <f t="shared" si="0"/>
        <v>631712847</v>
      </c>
      <c r="H28" s="18">
        <v>225148659</v>
      </c>
      <c r="I28" s="18">
        <v>150405054</v>
      </c>
      <c r="J28" s="18">
        <v>331708085</v>
      </c>
      <c r="K28" s="18">
        <f t="shared" si="2"/>
        <v>707261798</v>
      </c>
      <c r="L28" s="18">
        <f t="shared" si="1"/>
        <v>1338974645</v>
      </c>
      <c r="M28" s="24">
        <v>97.35</v>
      </c>
    </row>
    <row r="29" spans="1:13" ht="22.5" customHeight="1">
      <c r="A29" s="15" t="s">
        <v>23</v>
      </c>
      <c r="B29" s="25">
        <f>SUM(B5:B28)</f>
        <v>273</v>
      </c>
      <c r="C29" s="16" t="s">
        <v>26</v>
      </c>
      <c r="D29" s="26">
        <f>SUM(D5,D7,D9,D11,D13,D15,D17,D19,D21,D23,D25,D27)</f>
        <v>23142139</v>
      </c>
      <c r="E29" s="27">
        <f>SUM(E5,E7,E9,E11,E13,E15,E17,E19,E21,E23,E25,E27)</f>
        <v>5810169</v>
      </c>
      <c r="F29" s="19">
        <v>0</v>
      </c>
      <c r="G29" s="18">
        <f t="shared" si="0"/>
        <v>28952308</v>
      </c>
      <c r="H29" s="27">
        <f aca="true" t="shared" si="3" ref="H29:J30">SUM(H5,H7,H9,H11,H13,H15,H17,H19,H21,H23,H25,H27)</f>
        <v>2420778</v>
      </c>
      <c r="I29" s="27">
        <f t="shared" si="3"/>
        <v>1539040</v>
      </c>
      <c r="J29" s="27">
        <f t="shared" si="3"/>
        <v>3407339</v>
      </c>
      <c r="K29" s="18">
        <f t="shared" si="2"/>
        <v>7367157</v>
      </c>
      <c r="L29" s="18">
        <f t="shared" si="1"/>
        <v>36319465</v>
      </c>
      <c r="M29" s="28">
        <v>100.56</v>
      </c>
    </row>
    <row r="30" spans="1:13" ht="22.5" customHeight="1">
      <c r="A30" s="22"/>
      <c r="B30" s="22"/>
      <c r="C30" s="23" t="s">
        <v>27</v>
      </c>
      <c r="D30" s="17">
        <f>SUM(D6,D8,D10,D12,D14,D16,D18,D20,D22,D24,D26,D28)</f>
        <v>4412622411</v>
      </c>
      <c r="E30" s="18">
        <f>SUM(E6,E8,E10,E12,E14,E16,E18,E20,E22,E24,E26,E28)</f>
        <v>1418501992</v>
      </c>
      <c r="F30" s="19">
        <v>0</v>
      </c>
      <c r="G30" s="18">
        <f t="shared" si="0"/>
        <v>5831124403</v>
      </c>
      <c r="H30" s="18">
        <f t="shared" si="3"/>
        <v>1907273980</v>
      </c>
      <c r="I30" s="18">
        <f t="shared" si="3"/>
        <v>1231619026</v>
      </c>
      <c r="J30" s="18">
        <f t="shared" si="3"/>
        <v>2645917186</v>
      </c>
      <c r="K30" s="18">
        <f t="shared" si="2"/>
        <v>5784810192</v>
      </c>
      <c r="L30" s="18">
        <f t="shared" si="1"/>
        <v>11615934595</v>
      </c>
      <c r="M30" s="28">
        <v>96.43</v>
      </c>
    </row>
    <row r="31" spans="1:13" ht="22.5" customHeight="1">
      <c r="A31" s="37" t="s">
        <v>25</v>
      </c>
      <c r="B31" s="37"/>
      <c r="C31" s="16" t="s">
        <v>28</v>
      </c>
      <c r="D31" s="26">
        <f>D29/B29</f>
        <v>84769.73992673993</v>
      </c>
      <c r="E31" s="27">
        <f>E29/B29</f>
        <v>21282.67032967033</v>
      </c>
      <c r="F31" s="19">
        <v>0</v>
      </c>
      <c r="G31" s="27">
        <f>G29/B29</f>
        <v>106052.41025641025</v>
      </c>
      <c r="H31" s="27">
        <f>H29/B29</f>
        <v>8867.318681318682</v>
      </c>
      <c r="I31" s="27">
        <f>I29/B29</f>
        <v>5637.509157509157</v>
      </c>
      <c r="J31" s="27">
        <f>J29/B29</f>
        <v>12481.095238095239</v>
      </c>
      <c r="K31" s="18">
        <f t="shared" si="2"/>
        <v>26985.923076923078</v>
      </c>
      <c r="L31" s="18">
        <f t="shared" si="1"/>
        <v>133038.3333333333</v>
      </c>
      <c r="M31" s="28"/>
    </row>
    <row r="32" spans="1:13" ht="22.5" customHeight="1" thickBot="1">
      <c r="A32" s="8"/>
      <c r="B32" s="8"/>
      <c r="C32" s="29" t="s">
        <v>27</v>
      </c>
      <c r="D32" s="30">
        <f>D30/B29</f>
        <v>16163452.054945055</v>
      </c>
      <c r="E32" s="31">
        <f>E30/B29</f>
        <v>5195977.992673993</v>
      </c>
      <c r="F32" s="32">
        <v>0</v>
      </c>
      <c r="G32" s="31">
        <f>G30/B29</f>
        <v>21359430.04761905</v>
      </c>
      <c r="H32" s="31">
        <f>H30/B29</f>
        <v>6986351.575091575</v>
      </c>
      <c r="I32" s="31">
        <f>I30/B29</f>
        <v>4511425.003663003</v>
      </c>
      <c r="J32" s="31">
        <f>J30/B29</f>
        <v>9692004.344322344</v>
      </c>
      <c r="K32" s="31">
        <f>SUM(H32:J32)</f>
        <v>21189780.92307692</v>
      </c>
      <c r="L32" s="33">
        <f t="shared" si="1"/>
        <v>42549210.97069597</v>
      </c>
      <c r="M32" s="34"/>
    </row>
    <row r="33" spans="1:13" ht="13.5" customHeight="1">
      <c r="A33" s="1"/>
      <c r="B33" s="1"/>
      <c r="C33" s="35"/>
      <c r="D33" s="1"/>
      <c r="E33" s="1"/>
      <c r="F33" s="1"/>
      <c r="G33" s="1"/>
      <c r="H33" s="2"/>
      <c r="I33" s="2"/>
      <c r="J33" s="2"/>
      <c r="L33" s="6"/>
      <c r="M33" s="7" t="s">
        <v>24</v>
      </c>
    </row>
  </sheetData>
  <sheetProtection/>
  <mergeCells count="6">
    <mergeCell ref="A31:B31"/>
    <mergeCell ref="L3:L4"/>
    <mergeCell ref="M3:M4"/>
    <mergeCell ref="D3:G3"/>
    <mergeCell ref="H3:K3"/>
    <mergeCell ref="A3:C4"/>
  </mergeCells>
  <printOptions/>
  <pageMargins left="0.7874015748031497" right="0.7874015748031497" top="0.7874015748031497" bottom="0.7874015748031497" header="0.5118110236220472" footer="0.5118110236220472"/>
  <pageSetup firstPageNumber="10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2014-03-11T02:25:45Z</cp:lastPrinted>
  <dcterms:created xsi:type="dcterms:W3CDTF">2003-05-18T06:32:04Z</dcterms:created>
  <dcterms:modified xsi:type="dcterms:W3CDTF">2014-05-20T07:11:43Z</dcterms:modified>
  <cp:category/>
  <cp:version/>
  <cp:contentType/>
  <cp:contentStatus/>
</cp:coreProperties>
</file>