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59全体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<sst xmlns="http://schemas.openxmlformats.org/spreadsheetml/2006/main" count="78" uniqueCount="37">
  <si>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（単位：台・円）</t>
  </si>
  <si>
    <t>総　　　数</t>
  </si>
  <si>
    <t>おまつり広場駐車場</t>
  </si>
  <si>
    <t>打出の森駐車場</t>
  </si>
  <si>
    <t>台　数</t>
  </si>
  <si>
    <t>収入額</t>
  </si>
  <si>
    <t>プロムナード駐車場</t>
  </si>
  <si>
    <t>市民プラザ駐車場</t>
  </si>
  <si>
    <t>晴嵐公共駐車場</t>
  </si>
  <si>
    <t>大津駅北口公共駐車場</t>
  </si>
  <si>
    <t>膳所駅前公共駐車場</t>
  </si>
  <si>
    <t>西の庄月極駐車場</t>
  </si>
  <si>
    <t>唐崎駅前月極駐車場</t>
  </si>
  <si>
    <t>本丸町月極駐車場</t>
  </si>
  <si>
    <t>垣内月極駐車場</t>
  </si>
  <si>
    <t>逢坂月極駐車場</t>
  </si>
  <si>
    <t>逢坂第2月極駐車場</t>
  </si>
  <si>
    <t>明日都浜大津公共駐車場</t>
  </si>
  <si>
    <t>浜大津公共駐車場</t>
  </si>
  <si>
    <t>大津駅南口公共駐車場</t>
  </si>
  <si>
    <t>大津京駅前公共駐車場</t>
  </si>
  <si>
    <t>区    分</t>
  </si>
  <si>
    <t>年度</t>
  </si>
  <si>
    <t xml:space="preserve"> </t>
  </si>
  <si>
    <t>収　入　額</t>
  </si>
  <si>
    <t>　</t>
  </si>
  <si>
    <t>資料：公益財団法人大津市公園緑地協会</t>
  </si>
  <si>
    <t>サンシャインビーチ駐車場</t>
  </si>
  <si>
    <t>膳所晴嵐の道Ａ駐車場</t>
  </si>
  <si>
    <t>膳所晴嵐の道Ｂ駐車場</t>
  </si>
  <si>
    <t xml:space="preserve"> 建設部交通・建設監理課</t>
  </si>
  <si>
    <t>59　　市営駐車場等利用状況</t>
  </si>
  <si>
    <t>26年  4月</t>
  </si>
  <si>
    <t>　 27年  1月</t>
  </si>
  <si>
    <t>平成</t>
  </si>
  <si>
    <t xml:space="preserve"> </t>
  </si>
  <si>
    <t>59　　市営駐車場等利用状況（続）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</si>
</sst>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6"/>
      <name val="HGSｺﾞｼｯｸE"/>
      <family val="3"/>
    </font>
    <font>
      <sz val="16"/>
      <name val="ＨＧｺﾞｼｯｸE-PRO"/>
      <family val="3"/>
    </font>
    <font>
      <sz val="16.5"/>
      <name val="HGPｺﾞｼｯｸE"/>
      <family val="3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vertical="center"/>
    </xf>
    <xf numFmtId="177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vertical="center"/>
    </xf>
    <xf numFmtId="178" fontId="11" fillId="0" borderId="0" xfId="61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8" fontId="11" fillId="0" borderId="0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5" xfId="0" applyNumberFormat="1" applyFont="1" applyFill="1" applyBorder="1" applyAlignment="1" quotePrefix="1">
      <alignment horizontal="center" vertical="center"/>
    </xf>
    <xf numFmtId="178" fontId="11" fillId="0" borderId="0" xfId="49" applyNumberFormat="1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 vertical="center"/>
      <protection/>
    </xf>
    <xf numFmtId="178" fontId="11" fillId="0" borderId="10" xfId="61" applyNumberFormat="1" applyFont="1" applyFill="1" applyBorder="1" applyAlignment="1">
      <alignment vertical="center"/>
      <protection/>
    </xf>
    <xf numFmtId="178" fontId="11" fillId="0" borderId="10" xfId="49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178" fontId="11" fillId="0" borderId="10" xfId="49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177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178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zoomScaleSheetLayoutView="100" workbookViewId="0" topLeftCell="O1">
      <selection activeCell="U2" sqref="U2"/>
    </sheetView>
  </sheetViews>
  <sheetFormatPr defaultColWidth="9.140625" defaultRowHeight="15.75" customHeight="1"/>
  <cols>
    <col min="1" max="1" width="4.421875" style="24" customWidth="1"/>
    <col min="2" max="2" width="3.00390625" style="24" customWidth="1"/>
    <col min="3" max="3" width="4.421875" style="25" customWidth="1"/>
    <col min="4" max="4" width="9.00390625" style="24" customWidth="1"/>
    <col min="5" max="5" width="11.8515625" style="24" customWidth="1"/>
    <col min="6" max="6" width="9.00390625" style="24" customWidth="1"/>
    <col min="7" max="7" width="11.8515625" style="24" customWidth="1"/>
    <col min="8" max="8" width="9.00390625" style="24" customWidth="1"/>
    <col min="9" max="9" width="11.8515625" style="24" customWidth="1"/>
    <col min="10" max="10" width="9.00390625" style="24" customWidth="1"/>
    <col min="11" max="11" width="11.8515625" style="24" customWidth="1"/>
    <col min="12" max="12" width="9.00390625" style="24" customWidth="1"/>
    <col min="13" max="13" width="11.8515625" style="24" customWidth="1"/>
    <col min="14" max="14" width="9.00390625" style="24" customWidth="1"/>
    <col min="15" max="15" width="11.8515625" style="24" customWidth="1"/>
    <col min="16" max="16" width="9.00390625" style="24" customWidth="1"/>
    <col min="17" max="17" width="11.8515625" style="24" customWidth="1"/>
    <col min="18" max="18" width="9.00390625" style="24" customWidth="1"/>
    <col min="19" max="19" width="11.8515625" style="24" customWidth="1"/>
    <col min="20" max="20" width="9.00390625" style="24" customWidth="1"/>
    <col min="21" max="21" width="11.8515625" style="24" customWidth="1"/>
    <col min="22" max="22" width="9.00390625" style="24" customWidth="1"/>
    <col min="23" max="23" width="11.8515625" style="25" customWidth="1"/>
    <col min="24" max="24" width="9.00390625" style="28" customWidth="1"/>
    <col min="25" max="25" width="11.8515625" style="24" customWidth="1"/>
    <col min="26" max="26" width="9.00390625" style="24" customWidth="1"/>
    <col min="27" max="27" width="11.8515625" style="24" customWidth="1"/>
    <col min="28" max="28" width="9.00390625" style="24" customWidth="1"/>
    <col min="29" max="29" width="11.8515625" style="24" customWidth="1"/>
    <col min="30" max="30" width="9.00390625" style="24" customWidth="1"/>
    <col min="31" max="31" width="11.8515625" style="24" customWidth="1"/>
    <col min="32" max="32" width="9.00390625" style="24" customWidth="1"/>
    <col min="33" max="33" width="11.8515625" style="24" customWidth="1"/>
    <col min="34" max="34" width="9.00390625" style="24" customWidth="1"/>
    <col min="35" max="35" width="11.8515625" style="24" customWidth="1"/>
    <col min="36" max="36" width="9.00390625" style="24" customWidth="1"/>
    <col min="37" max="37" width="11.8515625" style="24" customWidth="1"/>
    <col min="38" max="38" width="9.00390625" style="24" customWidth="1"/>
    <col min="39" max="39" width="11.8515625" style="24" customWidth="1"/>
    <col min="40" max="40" width="9.00390625" style="24" customWidth="1"/>
    <col min="41" max="41" width="11.8515625" style="24" customWidth="1"/>
    <col min="42" max="42" width="9.00390625" style="24" customWidth="1"/>
    <col min="43" max="43" width="11.8515625" style="24" customWidth="1"/>
    <col min="44" max="44" width="9.00390625" style="24" customWidth="1"/>
    <col min="45" max="45" width="11.8515625" style="24" customWidth="1"/>
    <col min="46" max="16384" width="9.140625" style="24" customWidth="1"/>
  </cols>
  <sheetData>
    <row r="1" spans="1:31" ht="24.75" customHeight="1">
      <c r="A1" s="16" t="s">
        <v>31</v>
      </c>
      <c r="C1" s="24"/>
      <c r="D1" s="2"/>
      <c r="E1" s="2"/>
      <c r="F1" s="2"/>
      <c r="G1" s="3"/>
      <c r="H1" s="17"/>
      <c r="I1" s="17"/>
      <c r="J1" s="17"/>
      <c r="K1" s="17"/>
      <c r="N1" s="17"/>
      <c r="O1" s="2"/>
      <c r="P1" s="2"/>
      <c r="Q1" s="2"/>
      <c r="R1" s="2"/>
      <c r="S1" s="2"/>
      <c r="T1" s="2"/>
      <c r="U1" s="16" t="s">
        <v>36</v>
      </c>
      <c r="W1" s="24"/>
      <c r="X1" s="16"/>
      <c r="Y1" s="17"/>
      <c r="Z1" s="17"/>
      <c r="AA1" s="3"/>
      <c r="AB1" s="17"/>
      <c r="AC1" s="12"/>
      <c r="AE1" s="17"/>
    </row>
    <row r="2" spans="9:45" ht="13.5" customHeight="1" thickBot="1">
      <c r="I2" s="26"/>
      <c r="J2" s="26"/>
      <c r="K2" s="26"/>
      <c r="L2" s="27"/>
      <c r="M2" s="27"/>
      <c r="P2" s="1"/>
      <c r="Q2" s="26"/>
      <c r="R2" s="26"/>
      <c r="S2" s="26" t="s">
        <v>0</v>
      </c>
      <c r="T2" s="26"/>
      <c r="X2" s="10"/>
      <c r="Y2" s="10"/>
      <c r="Z2" s="10"/>
      <c r="AA2" s="10"/>
      <c r="AB2" s="10"/>
      <c r="AC2" s="26"/>
      <c r="AD2" s="10"/>
      <c r="AE2" s="26"/>
      <c r="AG2" s="26"/>
      <c r="AS2" s="26" t="s">
        <v>0</v>
      </c>
    </row>
    <row r="3" spans="1:45" s="6" customFormat="1" ht="18.75" customHeight="1">
      <c r="A3" s="66" t="s">
        <v>21</v>
      </c>
      <c r="B3" s="67"/>
      <c r="C3" s="68"/>
      <c r="D3" s="64" t="s">
        <v>1</v>
      </c>
      <c r="E3" s="71"/>
      <c r="F3" s="72" t="s">
        <v>17</v>
      </c>
      <c r="G3" s="73"/>
      <c r="H3" s="64" t="s">
        <v>8</v>
      </c>
      <c r="I3" s="65"/>
      <c r="J3" s="64" t="s">
        <v>9</v>
      </c>
      <c r="K3" s="65"/>
      <c r="L3" s="65" t="s">
        <v>27</v>
      </c>
      <c r="M3" s="65"/>
      <c r="N3" s="64" t="s">
        <v>7</v>
      </c>
      <c r="O3" s="71"/>
      <c r="P3" s="64" t="s">
        <v>28</v>
      </c>
      <c r="Q3" s="65"/>
      <c r="R3" s="64" t="s">
        <v>29</v>
      </c>
      <c r="S3" s="65"/>
      <c r="T3" s="64" t="s">
        <v>20</v>
      </c>
      <c r="U3" s="71"/>
      <c r="V3" s="64" t="s">
        <v>2</v>
      </c>
      <c r="W3" s="74"/>
      <c r="X3" s="64" t="s">
        <v>3</v>
      </c>
      <c r="Y3" s="71"/>
      <c r="Z3" s="64" t="s">
        <v>10</v>
      </c>
      <c r="AA3" s="65"/>
      <c r="AB3" s="75" t="s">
        <v>18</v>
      </c>
      <c r="AC3" s="76"/>
      <c r="AD3" s="72" t="s">
        <v>19</v>
      </c>
      <c r="AE3" s="73"/>
      <c r="AF3" s="64" t="s">
        <v>6</v>
      </c>
      <c r="AG3" s="65"/>
      <c r="AH3" s="64" t="s">
        <v>11</v>
      </c>
      <c r="AI3" s="65"/>
      <c r="AJ3" s="64" t="s">
        <v>12</v>
      </c>
      <c r="AK3" s="71"/>
      <c r="AL3" s="64" t="s">
        <v>13</v>
      </c>
      <c r="AM3" s="65"/>
      <c r="AN3" s="64" t="s">
        <v>14</v>
      </c>
      <c r="AO3" s="71"/>
      <c r="AP3" s="64" t="s">
        <v>15</v>
      </c>
      <c r="AQ3" s="65"/>
      <c r="AR3" s="64" t="s">
        <v>16</v>
      </c>
      <c r="AS3" s="65"/>
    </row>
    <row r="4" spans="1:45" s="6" customFormat="1" ht="18.75" customHeight="1">
      <c r="A4" s="69"/>
      <c r="B4" s="69"/>
      <c r="C4" s="70"/>
      <c r="D4" s="48" t="s">
        <v>4</v>
      </c>
      <c r="E4" s="49" t="s">
        <v>5</v>
      </c>
      <c r="F4" s="49" t="s">
        <v>4</v>
      </c>
      <c r="G4" s="51" t="s">
        <v>5</v>
      </c>
      <c r="H4" s="49" t="s">
        <v>4</v>
      </c>
      <c r="I4" s="50" t="s">
        <v>5</v>
      </c>
      <c r="J4" s="49" t="s">
        <v>4</v>
      </c>
      <c r="K4" s="50" t="s">
        <v>5</v>
      </c>
      <c r="L4" s="48" t="s">
        <v>4</v>
      </c>
      <c r="M4" s="52" t="s">
        <v>24</v>
      </c>
      <c r="N4" s="49" t="s">
        <v>4</v>
      </c>
      <c r="O4" s="49" t="s">
        <v>5</v>
      </c>
      <c r="P4" s="49" t="s">
        <v>4</v>
      </c>
      <c r="Q4" s="50" t="s">
        <v>5</v>
      </c>
      <c r="R4" s="49" t="s">
        <v>4</v>
      </c>
      <c r="S4" s="50" t="s">
        <v>5</v>
      </c>
      <c r="T4" s="48" t="s">
        <v>4</v>
      </c>
      <c r="U4" s="50" t="s">
        <v>5</v>
      </c>
      <c r="V4" s="49" t="s">
        <v>4</v>
      </c>
      <c r="W4" s="50" t="s">
        <v>5</v>
      </c>
      <c r="X4" s="49" t="s">
        <v>4</v>
      </c>
      <c r="Y4" s="49" t="s">
        <v>5</v>
      </c>
      <c r="Z4" s="49" t="s">
        <v>4</v>
      </c>
      <c r="AA4" s="50" t="s">
        <v>5</v>
      </c>
      <c r="AB4" s="48" t="s">
        <v>4</v>
      </c>
      <c r="AC4" s="54" t="s">
        <v>5</v>
      </c>
      <c r="AD4" s="48" t="s">
        <v>4</v>
      </c>
      <c r="AE4" s="51" t="s">
        <v>5</v>
      </c>
      <c r="AF4" s="49" t="s">
        <v>4</v>
      </c>
      <c r="AG4" s="50" t="s">
        <v>5</v>
      </c>
      <c r="AH4" s="49" t="s">
        <v>4</v>
      </c>
      <c r="AI4" s="50" t="s">
        <v>5</v>
      </c>
      <c r="AJ4" s="49" t="s">
        <v>4</v>
      </c>
      <c r="AK4" s="49" t="s">
        <v>5</v>
      </c>
      <c r="AL4" s="48" t="s">
        <v>4</v>
      </c>
      <c r="AM4" s="50" t="s">
        <v>5</v>
      </c>
      <c r="AN4" s="49" t="s">
        <v>4</v>
      </c>
      <c r="AO4" s="50" t="s">
        <v>5</v>
      </c>
      <c r="AP4" s="49" t="s">
        <v>4</v>
      </c>
      <c r="AQ4" s="50" t="s">
        <v>5</v>
      </c>
      <c r="AR4" s="48" t="s">
        <v>4</v>
      </c>
      <c r="AS4" s="50" t="s">
        <v>5</v>
      </c>
    </row>
    <row r="5" spans="1:45" s="6" customFormat="1" ht="18.75" customHeight="1">
      <c r="A5" s="40" t="s">
        <v>34</v>
      </c>
      <c r="B5" s="40">
        <v>24</v>
      </c>
      <c r="C5" s="41" t="s">
        <v>22</v>
      </c>
      <c r="D5" s="35">
        <v>877941</v>
      </c>
      <c r="E5" s="37">
        <v>347187910</v>
      </c>
      <c r="F5" s="37">
        <v>212773</v>
      </c>
      <c r="G5" s="36">
        <v>67224330</v>
      </c>
      <c r="H5" s="37">
        <v>23168</v>
      </c>
      <c r="I5" s="37">
        <v>5143450</v>
      </c>
      <c r="J5" s="37">
        <v>149573</v>
      </c>
      <c r="K5" s="37">
        <v>51445410</v>
      </c>
      <c r="L5" s="37">
        <v>36316</v>
      </c>
      <c r="M5" s="37">
        <v>12909060</v>
      </c>
      <c r="N5" s="37">
        <v>25818</v>
      </c>
      <c r="O5" s="37">
        <v>10288200</v>
      </c>
      <c r="P5" s="37">
        <v>17216</v>
      </c>
      <c r="Q5" s="37">
        <v>5656700</v>
      </c>
      <c r="R5" s="37">
        <v>8449</v>
      </c>
      <c r="S5" s="37">
        <v>3378800</v>
      </c>
      <c r="T5" s="78">
        <v>39792</v>
      </c>
      <c r="U5" s="78">
        <v>18143450</v>
      </c>
      <c r="V5" s="38">
        <v>39227</v>
      </c>
      <c r="W5" s="78">
        <v>14686950</v>
      </c>
      <c r="X5" s="78">
        <v>70722</v>
      </c>
      <c r="Y5" s="78">
        <v>24883850</v>
      </c>
      <c r="Z5" s="78">
        <v>81136</v>
      </c>
      <c r="AA5" s="78">
        <v>25594590</v>
      </c>
      <c r="AB5" s="78">
        <v>112705</v>
      </c>
      <c r="AC5" s="78">
        <v>49317390</v>
      </c>
      <c r="AD5" s="78">
        <v>24538</v>
      </c>
      <c r="AE5" s="78">
        <v>21625280</v>
      </c>
      <c r="AF5" s="78">
        <v>33718</v>
      </c>
      <c r="AG5" s="78">
        <v>14743950</v>
      </c>
      <c r="AH5" s="78">
        <v>515</v>
      </c>
      <c r="AI5" s="62">
        <v>2763000</v>
      </c>
      <c r="AJ5" s="38">
        <v>1360</v>
      </c>
      <c r="AK5" s="38">
        <v>9922500</v>
      </c>
      <c r="AL5" s="78">
        <v>324</v>
      </c>
      <c r="AM5" s="78">
        <v>3250000</v>
      </c>
      <c r="AN5" s="78">
        <v>166</v>
      </c>
      <c r="AO5" s="78">
        <v>1503000</v>
      </c>
      <c r="AP5" s="78">
        <v>329</v>
      </c>
      <c r="AQ5" s="62">
        <v>3630000</v>
      </c>
      <c r="AR5" s="78">
        <v>96</v>
      </c>
      <c r="AS5" s="78">
        <v>1078000</v>
      </c>
    </row>
    <row r="6" spans="1:45" s="6" customFormat="1" ht="18.75" customHeight="1">
      <c r="A6" s="40"/>
      <c r="B6" s="42">
        <v>25</v>
      </c>
      <c r="C6" s="41" t="s">
        <v>35</v>
      </c>
      <c r="D6" s="77">
        <v>875781</v>
      </c>
      <c r="E6" s="77">
        <v>346854035</v>
      </c>
      <c r="F6" s="37">
        <v>203659</v>
      </c>
      <c r="G6" s="37">
        <v>65528435</v>
      </c>
      <c r="H6" s="37">
        <v>24500</v>
      </c>
      <c r="I6" s="37">
        <v>5242700</v>
      </c>
      <c r="J6" s="37">
        <v>143495</v>
      </c>
      <c r="K6" s="37">
        <v>50727520</v>
      </c>
      <c r="L6" s="77">
        <v>36550</v>
      </c>
      <c r="M6" s="77">
        <v>14142530</v>
      </c>
      <c r="N6" s="77">
        <v>24928</v>
      </c>
      <c r="O6" s="77">
        <v>9342950</v>
      </c>
      <c r="P6" s="77">
        <v>15817</v>
      </c>
      <c r="Q6" s="77">
        <v>6259000</v>
      </c>
      <c r="R6" s="77">
        <v>8525</v>
      </c>
      <c r="S6" s="37">
        <v>3062900</v>
      </c>
      <c r="T6" s="37">
        <v>40662</v>
      </c>
      <c r="U6" s="37">
        <v>18010030</v>
      </c>
      <c r="V6" s="37">
        <v>38725</v>
      </c>
      <c r="W6" s="37">
        <v>13717450</v>
      </c>
      <c r="X6" s="37">
        <v>73666</v>
      </c>
      <c r="Y6" s="37">
        <v>24110500</v>
      </c>
      <c r="Z6" s="37">
        <v>84646</v>
      </c>
      <c r="AA6" s="37">
        <v>24711240</v>
      </c>
      <c r="AB6" s="37">
        <v>114395</v>
      </c>
      <c r="AC6" s="37">
        <v>50344220</v>
      </c>
      <c r="AD6" s="37">
        <v>26592</v>
      </c>
      <c r="AE6" s="37">
        <v>24672760</v>
      </c>
      <c r="AF6" s="37">
        <v>36851</v>
      </c>
      <c r="AG6" s="37">
        <v>14918950</v>
      </c>
      <c r="AH6" s="37">
        <v>514</v>
      </c>
      <c r="AI6" s="37">
        <v>2698500</v>
      </c>
      <c r="AJ6" s="39">
        <v>1336</v>
      </c>
      <c r="AK6" s="39">
        <v>9856350</v>
      </c>
      <c r="AL6" s="39">
        <v>324</v>
      </c>
      <c r="AM6" s="39">
        <v>3240000</v>
      </c>
      <c r="AN6" s="39">
        <v>164</v>
      </c>
      <c r="AO6" s="39">
        <v>1494000</v>
      </c>
      <c r="AP6" s="39">
        <v>336</v>
      </c>
      <c r="AQ6" s="39">
        <v>3718000</v>
      </c>
      <c r="AR6" s="39">
        <v>96</v>
      </c>
      <c r="AS6" s="39">
        <v>1056000</v>
      </c>
    </row>
    <row r="7" spans="1:45" s="6" customFormat="1" ht="18.75" customHeight="1">
      <c r="A7" s="40"/>
      <c r="B7" s="42">
        <v>26</v>
      </c>
      <c r="C7" s="41" t="s">
        <v>35</v>
      </c>
      <c r="D7" s="77">
        <f aca="true" t="shared" si="0" ref="D7:AI7">SUM(D9:D20)</f>
        <v>863713.8896396396</v>
      </c>
      <c r="E7" s="77">
        <f t="shared" si="0"/>
        <v>349414039</v>
      </c>
      <c r="F7" s="37">
        <f t="shared" si="0"/>
        <v>196684</v>
      </c>
      <c r="G7" s="37">
        <f t="shared" si="0"/>
        <v>68584010</v>
      </c>
      <c r="H7" s="37">
        <f t="shared" si="0"/>
        <v>24370</v>
      </c>
      <c r="I7" s="37">
        <f t="shared" si="0"/>
        <v>4606870</v>
      </c>
      <c r="J7" s="37">
        <f t="shared" si="0"/>
        <v>139298</v>
      </c>
      <c r="K7" s="37">
        <f t="shared" si="0"/>
        <v>49668300</v>
      </c>
      <c r="L7" s="77">
        <f t="shared" si="0"/>
        <v>36686</v>
      </c>
      <c r="M7" s="77">
        <f t="shared" si="0"/>
        <v>10542660</v>
      </c>
      <c r="N7" s="77">
        <f t="shared" si="0"/>
        <v>22518</v>
      </c>
      <c r="O7" s="77">
        <f t="shared" si="0"/>
        <v>8697204</v>
      </c>
      <c r="P7" s="77">
        <f t="shared" si="0"/>
        <v>16072</v>
      </c>
      <c r="Q7" s="77">
        <f t="shared" si="0"/>
        <v>6589550</v>
      </c>
      <c r="R7" s="77">
        <f t="shared" si="0"/>
        <v>8022</v>
      </c>
      <c r="S7" s="37">
        <f t="shared" si="0"/>
        <v>2815950</v>
      </c>
      <c r="T7" s="37">
        <f t="shared" si="0"/>
        <v>41411</v>
      </c>
      <c r="U7" s="37">
        <f t="shared" si="0"/>
        <v>18637790</v>
      </c>
      <c r="V7" s="37">
        <f t="shared" si="0"/>
        <v>39150</v>
      </c>
      <c r="W7" s="37">
        <f t="shared" si="0"/>
        <v>15564975</v>
      </c>
      <c r="X7" s="37">
        <f t="shared" si="0"/>
        <v>75662</v>
      </c>
      <c r="Y7" s="37">
        <f t="shared" si="0"/>
        <v>24466390</v>
      </c>
      <c r="Z7" s="37">
        <f t="shared" si="0"/>
        <v>88645</v>
      </c>
      <c r="AA7" s="37">
        <f t="shared" si="0"/>
        <v>26578810</v>
      </c>
      <c r="AB7" s="37">
        <f t="shared" si="0"/>
        <v>114303</v>
      </c>
      <c r="AC7" s="37">
        <f t="shared" si="0"/>
        <v>50160880</v>
      </c>
      <c r="AD7" s="37">
        <f t="shared" si="0"/>
        <v>28194</v>
      </c>
      <c r="AE7" s="37">
        <f t="shared" si="0"/>
        <v>27966480</v>
      </c>
      <c r="AF7" s="37">
        <f t="shared" si="0"/>
        <v>29980</v>
      </c>
      <c r="AG7" s="37">
        <f t="shared" si="0"/>
        <v>12311010</v>
      </c>
      <c r="AH7" s="37">
        <f t="shared" si="0"/>
        <v>512</v>
      </c>
      <c r="AI7" s="37">
        <f t="shared" si="0"/>
        <v>2764800</v>
      </c>
      <c r="AJ7" s="39">
        <f aca="true" t="shared" si="1" ref="AJ7:AQ7">SUM(AJ9:AJ20)</f>
        <v>1286.9166666666667</v>
      </c>
      <c r="AK7" s="39">
        <f t="shared" si="1"/>
        <v>9729090</v>
      </c>
      <c r="AL7" s="39">
        <f t="shared" si="1"/>
        <v>322</v>
      </c>
      <c r="AM7" s="39">
        <f t="shared" si="1"/>
        <v>3310160</v>
      </c>
      <c r="AN7" s="39">
        <f t="shared" si="1"/>
        <v>166.97297297297297</v>
      </c>
      <c r="AO7" s="39">
        <f t="shared" si="1"/>
        <v>1544500</v>
      </c>
      <c r="AP7" s="39">
        <f t="shared" si="1"/>
        <v>335</v>
      </c>
      <c r="AQ7" s="39">
        <f t="shared" si="1"/>
        <v>3788850</v>
      </c>
      <c r="AR7" s="39">
        <f>SUM(AR9:AR20)</f>
        <v>96</v>
      </c>
      <c r="AS7" s="39">
        <f>SUM(AS9:AS20)</f>
        <v>1085760</v>
      </c>
    </row>
    <row r="8" spans="1:45" s="6" customFormat="1" ht="18.75" customHeight="1">
      <c r="A8" s="40"/>
      <c r="B8" s="40" t="s">
        <v>25</v>
      </c>
      <c r="C8" s="41" t="s">
        <v>23</v>
      </c>
      <c r="D8" s="35"/>
      <c r="E8" s="37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s="6" customFormat="1" ht="18.75" customHeight="1">
      <c r="A9" s="63" t="s">
        <v>32</v>
      </c>
      <c r="B9" s="63"/>
      <c r="C9" s="63"/>
      <c r="D9" s="35">
        <f>F9+H9+J9+L9+N9+P9+R9+X9+Z9+AB9+AD9+D28+F28+H28+J28+L28+N28+P28+R28+X28+T9+V9+AF9+AH9+AJ9+AL9+AN9+AP9+AR9</f>
        <v>74644.91741741741</v>
      </c>
      <c r="E9" s="77">
        <f>G9+I9+K9+M9+O9+Q9+S9+Y9+AA9+AC9+AE9+E28+G28+I28+K28+M28+O28+Q28+S28+Y28+U9+W9+AG9+AI9+AK9+AM9+AO9+AQ9+AS9</f>
        <v>30434115</v>
      </c>
      <c r="F9" s="36">
        <v>14548</v>
      </c>
      <c r="G9" s="36">
        <v>5139810</v>
      </c>
      <c r="H9" s="39">
        <v>2080</v>
      </c>
      <c r="I9" s="39">
        <v>427090</v>
      </c>
      <c r="J9" s="39">
        <v>11287</v>
      </c>
      <c r="K9" s="39">
        <v>3803530</v>
      </c>
      <c r="L9" s="37">
        <v>4376</v>
      </c>
      <c r="M9" s="37">
        <v>963790</v>
      </c>
      <c r="N9" s="39">
        <v>3278</v>
      </c>
      <c r="O9" s="39">
        <v>1273750</v>
      </c>
      <c r="P9" s="39">
        <v>2347</v>
      </c>
      <c r="Q9" s="39">
        <v>999850</v>
      </c>
      <c r="R9" s="39">
        <v>944</v>
      </c>
      <c r="S9" s="39">
        <v>310210</v>
      </c>
      <c r="T9" s="39">
        <v>3284</v>
      </c>
      <c r="U9" s="39">
        <v>1479720</v>
      </c>
      <c r="V9" s="39">
        <v>3328</v>
      </c>
      <c r="W9" s="39">
        <v>1753690</v>
      </c>
      <c r="X9" s="39">
        <v>6587</v>
      </c>
      <c r="Y9" s="39">
        <v>2462185</v>
      </c>
      <c r="Z9" s="39">
        <v>7003</v>
      </c>
      <c r="AA9" s="39">
        <v>2644820</v>
      </c>
      <c r="AB9" s="36">
        <v>9644</v>
      </c>
      <c r="AC9" s="36">
        <v>3801240</v>
      </c>
      <c r="AD9" s="39">
        <v>2125</v>
      </c>
      <c r="AE9" s="39">
        <v>2084320</v>
      </c>
      <c r="AF9" s="39">
        <v>3590</v>
      </c>
      <c r="AG9" s="39">
        <v>1459620</v>
      </c>
      <c r="AH9" s="37">
        <f>AI9/5400</f>
        <v>44</v>
      </c>
      <c r="AI9" s="37">
        <v>237600</v>
      </c>
      <c r="AJ9" s="37">
        <f>AK9/7560</f>
        <v>101.94444444444444</v>
      </c>
      <c r="AK9" s="37">
        <v>770700</v>
      </c>
      <c r="AL9" s="37">
        <f>AM9/10280</f>
        <v>26</v>
      </c>
      <c r="AM9" s="37">
        <v>267280</v>
      </c>
      <c r="AN9" s="37">
        <f>AO9/9250</f>
        <v>15.972972972972974</v>
      </c>
      <c r="AO9" s="37">
        <v>147750</v>
      </c>
      <c r="AP9" s="37">
        <f>AQ9/11310</f>
        <v>28</v>
      </c>
      <c r="AQ9" s="37">
        <v>316680</v>
      </c>
      <c r="AR9" s="37">
        <f>AS9/11310</f>
        <v>8</v>
      </c>
      <c r="AS9" s="37">
        <v>90480</v>
      </c>
    </row>
    <row r="10" spans="1:45" s="6" customFormat="1" ht="18.75" customHeight="1">
      <c r="A10" s="40"/>
      <c r="B10" s="44"/>
      <c r="C10" s="40">
        <v>5</v>
      </c>
      <c r="D10" s="35">
        <f>F10+H10+J10+L10+N10+P10+R10+X10+Z10+AB10+AD10+D29+F29+H29+J29+L29+N29+P29+R29+X29+T10+V10+AF10+AH10+AJ10+AL10+AN10+AP10+AR10</f>
        <v>74688</v>
      </c>
      <c r="E10" s="77">
        <f>G10+I10+K10+M10+O10+Q10+S10+Y10+AA10+AC10+AE10+E29+G29+I29+K29+M29+O29+Q29+S29+Y29+U10+W10+AG10+AI10+AK10+AM10+AO10+AQ10+AS10</f>
        <v>29529825</v>
      </c>
      <c r="F10" s="36">
        <v>15336</v>
      </c>
      <c r="G10" s="36">
        <v>4222760</v>
      </c>
      <c r="H10" s="39">
        <v>1979</v>
      </c>
      <c r="I10" s="39">
        <v>411460</v>
      </c>
      <c r="J10" s="39">
        <v>11295</v>
      </c>
      <c r="K10" s="39">
        <v>3836220</v>
      </c>
      <c r="L10" s="37">
        <v>4390</v>
      </c>
      <c r="M10" s="37">
        <v>1950590</v>
      </c>
      <c r="N10" s="39">
        <v>2820</v>
      </c>
      <c r="O10" s="39">
        <v>1221160</v>
      </c>
      <c r="P10" s="39">
        <v>1729</v>
      </c>
      <c r="Q10" s="39">
        <v>822490</v>
      </c>
      <c r="R10" s="39">
        <v>1080</v>
      </c>
      <c r="S10" s="39">
        <v>467450</v>
      </c>
      <c r="T10" s="39">
        <v>3432</v>
      </c>
      <c r="U10" s="39">
        <v>1514420</v>
      </c>
      <c r="V10" s="39">
        <v>4043</v>
      </c>
      <c r="W10" s="39">
        <v>1576610</v>
      </c>
      <c r="X10" s="39">
        <v>6541</v>
      </c>
      <c r="Y10" s="39">
        <v>2208435</v>
      </c>
      <c r="Z10" s="39">
        <v>7128</v>
      </c>
      <c r="AA10" s="39">
        <v>1944330</v>
      </c>
      <c r="AB10" s="36">
        <v>9449</v>
      </c>
      <c r="AC10" s="36">
        <v>4041760</v>
      </c>
      <c r="AD10" s="39">
        <v>2242</v>
      </c>
      <c r="AE10" s="39">
        <v>2211160</v>
      </c>
      <c r="AF10" s="39">
        <v>3004</v>
      </c>
      <c r="AG10" s="39">
        <v>1298560</v>
      </c>
      <c r="AH10" s="37">
        <f aca="true" t="shared" si="2" ref="AH10:AH20">AI10/5400</f>
        <v>43</v>
      </c>
      <c r="AI10" s="37">
        <v>232200</v>
      </c>
      <c r="AJ10" s="37">
        <f aca="true" t="shared" si="3" ref="AJ10:AJ20">AK10/7560</f>
        <v>100</v>
      </c>
      <c r="AK10" s="37">
        <v>756000</v>
      </c>
      <c r="AL10" s="37">
        <f aca="true" t="shared" si="4" ref="AL10:AL20">AM10/10280</f>
        <v>27</v>
      </c>
      <c r="AM10" s="37">
        <v>277560</v>
      </c>
      <c r="AN10" s="37">
        <f aca="true" t="shared" si="5" ref="AN10:AN20">AO10/9250</f>
        <v>14</v>
      </c>
      <c r="AO10" s="37">
        <v>129500</v>
      </c>
      <c r="AP10" s="37">
        <f aca="true" t="shared" si="6" ref="AP10:AP20">AQ10/11310</f>
        <v>28</v>
      </c>
      <c r="AQ10" s="37">
        <v>316680</v>
      </c>
      <c r="AR10" s="37">
        <f aca="true" t="shared" si="7" ref="AR10:AR20">AS10/11310</f>
        <v>8</v>
      </c>
      <c r="AS10" s="37">
        <v>90480</v>
      </c>
    </row>
    <row r="11" spans="1:45" s="6" customFormat="1" ht="18.75" customHeight="1">
      <c r="A11" s="40"/>
      <c r="B11" s="40"/>
      <c r="C11" s="40">
        <v>6</v>
      </c>
      <c r="D11" s="35">
        <f>F11+H11+J11+L11+N11+P11+R11+X11+Z11+AB11+AD11+D30+F30+H30+J30+L30+N30+P30+R30+X30+T11+V11+AF11+AH11+AJ11+AL11+AN11+AP11+AR11</f>
        <v>69090.97222222222</v>
      </c>
      <c r="E11" s="77">
        <f>G11+I11+K11+M11+O11+Q11+S11+Y11+AA11+AC11+AE11+E30+G30+I30+K30+M30+U11+W11+AG11+AI11+AK11+AM11+AO11+AQ11+AS11+O30+Q30+S30+Y30</f>
        <v>27426015</v>
      </c>
      <c r="F11" s="36">
        <v>15717</v>
      </c>
      <c r="G11" s="36">
        <v>4947610</v>
      </c>
      <c r="H11" s="39">
        <v>1907</v>
      </c>
      <c r="I11" s="39">
        <v>349750</v>
      </c>
      <c r="J11" s="39">
        <v>11733</v>
      </c>
      <c r="K11" s="39">
        <v>4104360</v>
      </c>
      <c r="L11" s="37">
        <v>2521</v>
      </c>
      <c r="M11" s="37">
        <v>633385</v>
      </c>
      <c r="N11" s="39">
        <v>1484</v>
      </c>
      <c r="O11" s="39">
        <v>520190</v>
      </c>
      <c r="P11" s="39">
        <v>1231</v>
      </c>
      <c r="Q11" s="39">
        <v>484050</v>
      </c>
      <c r="R11" s="39">
        <v>741</v>
      </c>
      <c r="S11" s="39">
        <v>285860</v>
      </c>
      <c r="T11" s="39">
        <v>3348</v>
      </c>
      <c r="U11" s="39">
        <v>1518030</v>
      </c>
      <c r="V11" s="39">
        <v>3460</v>
      </c>
      <c r="W11" s="39">
        <v>1473110</v>
      </c>
      <c r="X11" s="39">
        <v>6475</v>
      </c>
      <c r="Y11" s="39">
        <v>2214790</v>
      </c>
      <c r="Z11" s="39">
        <v>7176</v>
      </c>
      <c r="AA11" s="39">
        <v>2141780</v>
      </c>
      <c r="AB11" s="36">
        <v>8981</v>
      </c>
      <c r="AC11" s="36">
        <v>4117220</v>
      </c>
      <c r="AD11" s="39">
        <v>2136</v>
      </c>
      <c r="AE11" s="39">
        <v>1916370</v>
      </c>
      <c r="AF11" s="39">
        <v>1944</v>
      </c>
      <c r="AG11" s="39">
        <v>782870</v>
      </c>
      <c r="AH11" s="37">
        <f t="shared" si="2"/>
        <v>42</v>
      </c>
      <c r="AI11" s="37">
        <v>226800</v>
      </c>
      <c r="AJ11" s="37">
        <f t="shared" si="3"/>
        <v>116.97222222222223</v>
      </c>
      <c r="AK11" s="37">
        <v>884310</v>
      </c>
      <c r="AL11" s="37">
        <f t="shared" si="4"/>
        <v>27</v>
      </c>
      <c r="AM11" s="37">
        <v>277560</v>
      </c>
      <c r="AN11" s="37">
        <f t="shared" si="5"/>
        <v>14</v>
      </c>
      <c r="AO11" s="37">
        <v>129500</v>
      </c>
      <c r="AP11" s="37">
        <f t="shared" si="6"/>
        <v>29</v>
      </c>
      <c r="AQ11" s="37">
        <v>327990</v>
      </c>
      <c r="AR11" s="37">
        <f t="shared" si="7"/>
        <v>8</v>
      </c>
      <c r="AS11" s="37">
        <v>90480</v>
      </c>
    </row>
    <row r="12" spans="1:45" s="6" customFormat="1" ht="18.75" customHeight="1">
      <c r="A12" s="40"/>
      <c r="B12" s="40"/>
      <c r="C12" s="40">
        <v>7</v>
      </c>
      <c r="D12" s="35">
        <f>F12+H12+J12+L12+N12+P12+R12+X12+Z12+AB12+AD12+D31+F31+H31+J31+L31+N31+P31+R31+X31+T12+V12+AF12+AH12+AJ12+AL12+AN12+AP12+AR12</f>
        <v>76534</v>
      </c>
      <c r="E12" s="77">
        <f>G12+I12+K12+M12+O12+Q12+S12+Y12+AA12+AC12+AE12+E31+G31+I31+K31+M31+O31+Q31+S31+Y31+U12+W12+AG12+AI12+AK12+AM12+AO12+AQ12+AS12</f>
        <v>29180980</v>
      </c>
      <c r="F12" s="36">
        <v>17694</v>
      </c>
      <c r="G12" s="36">
        <v>5408960</v>
      </c>
      <c r="H12" s="39">
        <v>2172</v>
      </c>
      <c r="I12" s="39">
        <v>406020</v>
      </c>
      <c r="J12" s="39">
        <v>12203</v>
      </c>
      <c r="K12" s="39">
        <v>4017030</v>
      </c>
      <c r="L12" s="37">
        <v>3438</v>
      </c>
      <c r="M12" s="37">
        <v>982085</v>
      </c>
      <c r="N12" s="39">
        <v>1825</v>
      </c>
      <c r="O12" s="39">
        <v>701930</v>
      </c>
      <c r="P12" s="39">
        <v>1395</v>
      </c>
      <c r="Q12" s="39">
        <v>569010</v>
      </c>
      <c r="R12" s="39">
        <v>718</v>
      </c>
      <c r="S12" s="39">
        <v>294170</v>
      </c>
      <c r="T12" s="39">
        <v>3723</v>
      </c>
      <c r="U12" s="39">
        <v>1613860</v>
      </c>
      <c r="V12" s="39">
        <v>3821</v>
      </c>
      <c r="W12" s="39">
        <v>1523130</v>
      </c>
      <c r="X12" s="39">
        <v>6897</v>
      </c>
      <c r="Y12" s="39">
        <v>2416535</v>
      </c>
      <c r="Z12" s="39">
        <v>8111</v>
      </c>
      <c r="AA12" s="39">
        <v>2140430</v>
      </c>
      <c r="AB12" s="36">
        <v>9831</v>
      </c>
      <c r="AC12" s="36">
        <v>4093060</v>
      </c>
      <c r="AD12" s="39">
        <v>2204</v>
      </c>
      <c r="AE12" s="39">
        <v>2168170</v>
      </c>
      <c r="AF12" s="39">
        <v>2274</v>
      </c>
      <c r="AG12" s="39">
        <v>984820</v>
      </c>
      <c r="AH12" s="37">
        <f t="shared" si="2"/>
        <v>44</v>
      </c>
      <c r="AI12" s="37">
        <v>237600</v>
      </c>
      <c r="AJ12" s="37">
        <f t="shared" si="3"/>
        <v>107</v>
      </c>
      <c r="AK12" s="37">
        <v>808920</v>
      </c>
      <c r="AL12" s="37">
        <f t="shared" si="4"/>
        <v>28</v>
      </c>
      <c r="AM12" s="37">
        <v>287840</v>
      </c>
      <c r="AN12" s="37">
        <f t="shared" si="5"/>
        <v>13</v>
      </c>
      <c r="AO12" s="37">
        <v>120250</v>
      </c>
      <c r="AP12" s="37">
        <f t="shared" si="6"/>
        <v>28</v>
      </c>
      <c r="AQ12" s="37">
        <v>316680</v>
      </c>
      <c r="AR12" s="37">
        <f t="shared" si="7"/>
        <v>8</v>
      </c>
      <c r="AS12" s="37">
        <v>90480</v>
      </c>
    </row>
    <row r="13" spans="1:45" s="6" customFormat="1" ht="18.75" customHeight="1">
      <c r="A13" s="40"/>
      <c r="B13" s="40"/>
      <c r="C13" s="40">
        <v>8</v>
      </c>
      <c r="D13" s="35">
        <f>F13+H13+J13+L13+N13+P13+R13+X13+Z13+AB13+AD13+D32+F32+H32+J32+L32+N32+P32+R32+X32+T13+V13+AF13+AH13+AJ13+AL13+AN13+AP13+AR13</f>
        <v>74370</v>
      </c>
      <c r="E13" s="77">
        <f>G13+I13+K13+M13+O13+Q13+S13+Y13+AA13+AC13+AE13+E32+G32+I32+K32+M32+O32+Q32+S32+Y32+U13+W13+AG13+AI13+AK13+AM13+AO13+AQ13+AS13</f>
        <v>31330414</v>
      </c>
      <c r="F13" s="36">
        <v>16802</v>
      </c>
      <c r="G13" s="36">
        <v>6686680</v>
      </c>
      <c r="H13" s="39">
        <v>2102</v>
      </c>
      <c r="I13" s="39">
        <v>486030</v>
      </c>
      <c r="J13" s="39">
        <v>11202</v>
      </c>
      <c r="K13" s="39">
        <v>4080750</v>
      </c>
      <c r="L13" s="37">
        <v>4020</v>
      </c>
      <c r="M13" s="37">
        <v>1376105</v>
      </c>
      <c r="N13" s="39">
        <v>2165</v>
      </c>
      <c r="O13" s="39">
        <v>902399</v>
      </c>
      <c r="P13" s="39">
        <v>1727</v>
      </c>
      <c r="Q13" s="39">
        <v>712780</v>
      </c>
      <c r="R13" s="39">
        <v>727</v>
      </c>
      <c r="S13" s="39">
        <v>267310</v>
      </c>
      <c r="T13" s="39">
        <v>3400</v>
      </c>
      <c r="U13" s="39">
        <v>1555980</v>
      </c>
      <c r="V13" s="39">
        <v>3491</v>
      </c>
      <c r="W13" s="39">
        <v>1211025</v>
      </c>
      <c r="X13" s="39">
        <v>7244</v>
      </c>
      <c r="Y13" s="38">
        <v>2563795</v>
      </c>
      <c r="Z13" s="39">
        <v>6806</v>
      </c>
      <c r="AA13" s="39">
        <v>2208770</v>
      </c>
      <c r="AB13" s="36">
        <v>9731</v>
      </c>
      <c r="AC13" s="36">
        <v>4348070</v>
      </c>
      <c r="AD13" s="39">
        <v>2345</v>
      </c>
      <c r="AE13" s="39">
        <v>2022870</v>
      </c>
      <c r="AF13" s="39">
        <v>2377</v>
      </c>
      <c r="AG13" s="39">
        <v>1028740</v>
      </c>
      <c r="AH13" s="37">
        <f t="shared" si="2"/>
        <v>43</v>
      </c>
      <c r="AI13" s="37">
        <v>232200</v>
      </c>
      <c r="AJ13" s="37">
        <f t="shared" si="3"/>
        <v>113</v>
      </c>
      <c r="AK13" s="37">
        <v>854280</v>
      </c>
      <c r="AL13" s="37">
        <f t="shared" si="4"/>
        <v>26</v>
      </c>
      <c r="AM13" s="37">
        <v>267280</v>
      </c>
      <c r="AN13" s="37">
        <f t="shared" si="5"/>
        <v>14</v>
      </c>
      <c r="AO13" s="37">
        <v>129500</v>
      </c>
      <c r="AP13" s="37">
        <f t="shared" si="6"/>
        <v>27</v>
      </c>
      <c r="AQ13" s="37">
        <v>305370</v>
      </c>
      <c r="AR13" s="37">
        <f t="shared" si="7"/>
        <v>8</v>
      </c>
      <c r="AS13" s="37">
        <v>90480</v>
      </c>
    </row>
    <row r="14" spans="1:45" s="6" customFormat="1" ht="18.75" customHeight="1">
      <c r="A14" s="40"/>
      <c r="B14" s="40"/>
      <c r="C14" s="40">
        <v>9</v>
      </c>
      <c r="D14" s="35">
        <f>F14+H14+J14+L14+N14+P14+R14+X14+Z14+AB14+AD14+D33+F33+H33+J33+L33+N33+P33+R33+X33+T14+V14+AF14+AH14+AJ14+AL14+AN14+AP14+AR14</f>
        <v>73143</v>
      </c>
      <c r="E14" s="77">
        <f>G14+I14+K14+M14+O14+Q14+S14+Y14+AA14+AC14+AE14+E33+G33+I33+K33+M33+O33+Q33+S33+Y33+U14+W14+AG14+AI14+AK14+AM14+AO14+AQ14+AS14</f>
        <v>28886900</v>
      </c>
      <c r="F14" s="36">
        <v>16432</v>
      </c>
      <c r="G14" s="36">
        <v>6007520</v>
      </c>
      <c r="H14" s="39">
        <v>1880</v>
      </c>
      <c r="I14" s="39">
        <v>297600</v>
      </c>
      <c r="J14" s="39">
        <v>11292</v>
      </c>
      <c r="K14" s="39">
        <v>3949090</v>
      </c>
      <c r="L14" s="37">
        <v>3399</v>
      </c>
      <c r="M14" s="37">
        <v>1050670</v>
      </c>
      <c r="N14" s="39">
        <v>2214</v>
      </c>
      <c r="O14" s="39">
        <v>795000</v>
      </c>
      <c r="P14" s="39">
        <v>1283</v>
      </c>
      <c r="Q14" s="39">
        <v>477700</v>
      </c>
      <c r="R14" s="39">
        <v>542</v>
      </c>
      <c r="S14" s="39">
        <v>172570</v>
      </c>
      <c r="T14" s="39">
        <v>3278</v>
      </c>
      <c r="U14" s="39">
        <v>1495760</v>
      </c>
      <c r="V14" s="39">
        <v>3459</v>
      </c>
      <c r="W14" s="39">
        <v>1199820</v>
      </c>
      <c r="X14" s="39">
        <v>7154</v>
      </c>
      <c r="Y14" s="39">
        <v>2106950</v>
      </c>
      <c r="Z14" s="39">
        <v>7419</v>
      </c>
      <c r="AA14" s="39">
        <v>2125260</v>
      </c>
      <c r="AB14" s="36">
        <v>9071</v>
      </c>
      <c r="AC14" s="36">
        <v>3623380</v>
      </c>
      <c r="AD14" s="39">
        <v>2677</v>
      </c>
      <c r="AE14" s="39">
        <v>2657090</v>
      </c>
      <c r="AF14" s="39">
        <v>2814</v>
      </c>
      <c r="AG14" s="39">
        <v>1061780</v>
      </c>
      <c r="AH14" s="37">
        <f t="shared" si="2"/>
        <v>43</v>
      </c>
      <c r="AI14" s="37">
        <v>232200</v>
      </c>
      <c r="AJ14" s="37">
        <f t="shared" si="3"/>
        <v>110</v>
      </c>
      <c r="AK14" s="37">
        <v>831600</v>
      </c>
      <c r="AL14" s="37">
        <f t="shared" si="4"/>
        <v>27</v>
      </c>
      <c r="AM14" s="37">
        <v>277560</v>
      </c>
      <c r="AN14" s="37">
        <f t="shared" si="5"/>
        <v>14</v>
      </c>
      <c r="AO14" s="37">
        <v>129500</v>
      </c>
      <c r="AP14" s="37">
        <f t="shared" si="6"/>
        <v>28</v>
      </c>
      <c r="AQ14" s="37">
        <v>316680</v>
      </c>
      <c r="AR14" s="37">
        <f t="shared" si="7"/>
        <v>7</v>
      </c>
      <c r="AS14" s="37">
        <v>79170</v>
      </c>
    </row>
    <row r="15" spans="1:45" s="6" customFormat="1" ht="18.75" customHeight="1">
      <c r="A15" s="40"/>
      <c r="B15" s="40"/>
      <c r="C15" s="40">
        <v>10</v>
      </c>
      <c r="D15" s="35">
        <f>F15+H15+J15+L15+N15+P15+R15+X15+Z15+AB15+AD15+D34+F34+H34+J34+L34+N34+P34+R34+X34+T15+V15+AF15+AH15+AJ15+AL15+AN15+AP15+AR15</f>
        <v>76569</v>
      </c>
      <c r="E15" s="77">
        <f>G15+I15+K15+M15+O15+Q15+S15+Y15+AA15+AC15+AE15+E34+G34+I34+K34+M34+O34+Q34+S34+Y34+U15+W15+AG15+AI15+AK15+AM15+AO15+AQ15+AS15</f>
        <v>29829890</v>
      </c>
      <c r="F15" s="36">
        <v>16869</v>
      </c>
      <c r="G15" s="36">
        <v>5797610</v>
      </c>
      <c r="H15" s="39">
        <v>1970</v>
      </c>
      <c r="I15" s="39">
        <v>309110</v>
      </c>
      <c r="J15" s="39">
        <v>12236</v>
      </c>
      <c r="K15" s="39">
        <v>4393890</v>
      </c>
      <c r="L15" s="37">
        <v>4122</v>
      </c>
      <c r="M15" s="37">
        <v>788665</v>
      </c>
      <c r="N15" s="39">
        <v>1880</v>
      </c>
      <c r="O15" s="39">
        <v>626280</v>
      </c>
      <c r="P15" s="39">
        <v>1109</v>
      </c>
      <c r="Q15" s="39">
        <v>495970</v>
      </c>
      <c r="R15" s="39">
        <v>578</v>
      </c>
      <c r="S15" s="39">
        <v>193480</v>
      </c>
      <c r="T15" s="39">
        <v>3629</v>
      </c>
      <c r="U15" s="39">
        <v>1551630</v>
      </c>
      <c r="V15" s="39">
        <v>3644</v>
      </c>
      <c r="W15" s="39">
        <v>1361610</v>
      </c>
      <c r="X15" s="39">
        <v>6346</v>
      </c>
      <c r="Y15" s="39">
        <v>1905305</v>
      </c>
      <c r="Z15" s="39">
        <v>8172</v>
      </c>
      <c r="AA15" s="39">
        <v>2317490</v>
      </c>
      <c r="AB15" s="36">
        <v>10603</v>
      </c>
      <c r="AC15" s="36">
        <v>4574700</v>
      </c>
      <c r="AD15" s="39">
        <v>2805</v>
      </c>
      <c r="AE15" s="39">
        <v>2744260</v>
      </c>
      <c r="AF15" s="39">
        <v>2386</v>
      </c>
      <c r="AG15" s="39">
        <v>970190</v>
      </c>
      <c r="AH15" s="37">
        <f t="shared" si="2"/>
        <v>43</v>
      </c>
      <c r="AI15" s="37">
        <v>232200</v>
      </c>
      <c r="AJ15" s="37">
        <f t="shared" si="3"/>
        <v>101</v>
      </c>
      <c r="AK15" s="37">
        <v>763560</v>
      </c>
      <c r="AL15" s="37">
        <f t="shared" si="4"/>
        <v>26</v>
      </c>
      <c r="AM15" s="37">
        <v>267280</v>
      </c>
      <c r="AN15" s="37">
        <f t="shared" si="5"/>
        <v>14</v>
      </c>
      <c r="AO15" s="37">
        <v>129500</v>
      </c>
      <c r="AP15" s="37">
        <f t="shared" si="6"/>
        <v>27</v>
      </c>
      <c r="AQ15" s="37">
        <v>305370</v>
      </c>
      <c r="AR15" s="37">
        <f t="shared" si="7"/>
        <v>9</v>
      </c>
      <c r="AS15" s="37">
        <v>101790</v>
      </c>
    </row>
    <row r="16" spans="1:45" s="6" customFormat="1" ht="18.75" customHeight="1">
      <c r="A16" s="40"/>
      <c r="B16" s="40"/>
      <c r="C16" s="40">
        <v>11</v>
      </c>
      <c r="D16" s="35">
        <f>F16+H16+J16+L16+N16+P16+R16+X16+Z16+AB16+AD16+D35+F35+H35+J35+L35+N35+P35+R35+X35+T16+V16+AF16+AH16+AJ16+AL16+AN16+AP16+AR16</f>
        <v>73490</v>
      </c>
      <c r="E16" s="77">
        <f>G16+I16+K16+M16+O16+Q16+S16+Y16+AA16+AC16+AE16+E35+G35+I35+K35+M35+O35+Q35+S35+Y35+U16+W16+AG16+AI16+AK16+AM16+AO16+AQ16+AS16</f>
        <v>28402285</v>
      </c>
      <c r="F16" s="36">
        <v>17480</v>
      </c>
      <c r="G16" s="36">
        <v>5513040</v>
      </c>
      <c r="H16" s="39">
        <v>2065</v>
      </c>
      <c r="I16" s="39">
        <v>308410</v>
      </c>
      <c r="J16" s="39">
        <v>11262</v>
      </c>
      <c r="K16" s="39">
        <v>4493270</v>
      </c>
      <c r="L16" s="37">
        <v>2457</v>
      </c>
      <c r="M16" s="37">
        <v>510070</v>
      </c>
      <c r="N16" s="39">
        <v>1674</v>
      </c>
      <c r="O16" s="39">
        <v>703180</v>
      </c>
      <c r="P16" s="39">
        <v>1242</v>
      </c>
      <c r="Q16" s="39">
        <v>491270</v>
      </c>
      <c r="R16" s="39">
        <v>573</v>
      </c>
      <c r="S16" s="39">
        <v>172450</v>
      </c>
      <c r="T16" s="39">
        <v>3613</v>
      </c>
      <c r="U16" s="39">
        <v>1601930</v>
      </c>
      <c r="V16" s="39">
        <v>3233</v>
      </c>
      <c r="W16" s="39">
        <v>1549095</v>
      </c>
      <c r="X16" s="39">
        <v>6378</v>
      </c>
      <c r="Y16" s="39">
        <v>1711910</v>
      </c>
      <c r="Z16" s="39">
        <v>7623</v>
      </c>
      <c r="AA16" s="39">
        <v>2141250</v>
      </c>
      <c r="AB16" s="36">
        <v>10528</v>
      </c>
      <c r="AC16" s="36">
        <v>3834640</v>
      </c>
      <c r="AD16" s="39">
        <v>2630</v>
      </c>
      <c r="AE16" s="39">
        <v>2318590</v>
      </c>
      <c r="AF16" s="39">
        <v>2496</v>
      </c>
      <c r="AG16" s="39">
        <v>1127740</v>
      </c>
      <c r="AH16" s="37">
        <f t="shared" si="2"/>
        <v>43</v>
      </c>
      <c r="AI16" s="37">
        <v>232200</v>
      </c>
      <c r="AJ16" s="37">
        <f t="shared" si="3"/>
        <v>116</v>
      </c>
      <c r="AK16" s="37">
        <v>876960</v>
      </c>
      <c r="AL16" s="37">
        <f t="shared" si="4"/>
        <v>27</v>
      </c>
      <c r="AM16" s="37">
        <v>277560</v>
      </c>
      <c r="AN16" s="37">
        <f t="shared" si="5"/>
        <v>13</v>
      </c>
      <c r="AO16" s="37">
        <v>120250</v>
      </c>
      <c r="AP16" s="37">
        <f t="shared" si="6"/>
        <v>29</v>
      </c>
      <c r="AQ16" s="37">
        <v>327990</v>
      </c>
      <c r="AR16" s="37">
        <f t="shared" si="7"/>
        <v>8</v>
      </c>
      <c r="AS16" s="37">
        <v>90480</v>
      </c>
    </row>
    <row r="17" spans="1:45" s="6" customFormat="1" ht="18.75" customHeight="1">
      <c r="A17" s="40"/>
      <c r="B17" s="40"/>
      <c r="C17" s="40">
        <v>12</v>
      </c>
      <c r="D17" s="35">
        <f>F17+H17+J17+L17+N17+P17+R17+X17+Z17+AB17+AD17+D36+F36+H36+J36+L36+N36+P36+R36+X36+T17+V17+AF17+AH17+AJ17+AL17+AN17+AP17+AR17</f>
        <v>65203</v>
      </c>
      <c r="E17" s="77">
        <f>G17+I17+K17+M17+O17+Q17+S17+Y17+AA17+AC17+AE17+E36+G36+I36+K36+M36+O36+Q36+S36+Y36+U17+W17+AG17+AI17+AK17+AM17+AO17+AQ17+AS17</f>
        <v>27763125</v>
      </c>
      <c r="F17" s="36">
        <v>14885</v>
      </c>
      <c r="G17" s="36">
        <v>5252960</v>
      </c>
      <c r="H17" s="39">
        <v>2228</v>
      </c>
      <c r="I17" s="39">
        <v>422060</v>
      </c>
      <c r="J17" s="39">
        <v>11959</v>
      </c>
      <c r="K17" s="39">
        <v>4428750</v>
      </c>
      <c r="L17" s="37">
        <v>1885</v>
      </c>
      <c r="M17" s="37">
        <v>567390</v>
      </c>
      <c r="N17" s="39">
        <v>1148</v>
      </c>
      <c r="O17" s="39">
        <v>525140</v>
      </c>
      <c r="P17" s="39">
        <v>695</v>
      </c>
      <c r="Q17" s="39">
        <v>258450</v>
      </c>
      <c r="R17" s="39">
        <v>318</v>
      </c>
      <c r="S17" s="39">
        <v>70930</v>
      </c>
      <c r="T17" s="39">
        <v>3537</v>
      </c>
      <c r="U17" s="39">
        <v>1720780</v>
      </c>
      <c r="V17" s="39">
        <v>2075</v>
      </c>
      <c r="W17" s="39">
        <v>859210</v>
      </c>
      <c r="X17" s="39">
        <v>5084</v>
      </c>
      <c r="Y17" s="39">
        <v>1560425</v>
      </c>
      <c r="Z17" s="39">
        <v>8027</v>
      </c>
      <c r="AA17" s="39">
        <v>2141630</v>
      </c>
      <c r="AB17" s="36">
        <v>8856</v>
      </c>
      <c r="AC17" s="36">
        <v>4622150</v>
      </c>
      <c r="AD17" s="39">
        <v>2357</v>
      </c>
      <c r="AE17" s="39">
        <v>2712860</v>
      </c>
      <c r="AF17" s="39">
        <v>1922</v>
      </c>
      <c r="AG17" s="39">
        <v>766740</v>
      </c>
      <c r="AH17" s="37">
        <f t="shared" si="2"/>
        <v>43</v>
      </c>
      <c r="AI17" s="37">
        <v>232200</v>
      </c>
      <c r="AJ17" s="37">
        <f t="shared" si="3"/>
        <v>108</v>
      </c>
      <c r="AK17" s="37">
        <v>816480</v>
      </c>
      <c r="AL17" s="37">
        <f t="shared" si="4"/>
        <v>27</v>
      </c>
      <c r="AM17" s="37">
        <v>277560</v>
      </c>
      <c r="AN17" s="37">
        <f t="shared" si="5"/>
        <v>13</v>
      </c>
      <c r="AO17" s="37">
        <v>120250</v>
      </c>
      <c r="AP17" s="37">
        <f t="shared" si="6"/>
        <v>28</v>
      </c>
      <c r="AQ17" s="37">
        <v>316680</v>
      </c>
      <c r="AR17" s="37">
        <f t="shared" si="7"/>
        <v>8</v>
      </c>
      <c r="AS17" s="37">
        <v>90480</v>
      </c>
    </row>
    <row r="18" spans="1:45" s="6" customFormat="1" ht="18.75" customHeight="1">
      <c r="A18" s="63" t="s">
        <v>33</v>
      </c>
      <c r="B18" s="63"/>
      <c r="C18" s="63"/>
      <c r="D18" s="35">
        <f>F18+H18+J18+L18+N18+P18+R18+X18+Z18+AB18+AD18+D37+F37+H37+J37+L37+N37+P37+R37+X37+T18+V18+AF18+AH18+AJ18+AL18+AN18+AP18+AR18</f>
        <v>61351</v>
      </c>
      <c r="E18" s="77">
        <f>G18+I18+K18+M18+O18+Q18+S18+Y18+AA18+AC18+AE18+E37+G37+I37+K37+M37+O37+Q37+S37+Y37+U18+W18+AG18+AI18+AK18+AM18+AO18+AQ18+AS18</f>
        <v>25385395</v>
      </c>
      <c r="F18" s="36">
        <v>15304</v>
      </c>
      <c r="G18" s="36">
        <v>5175560</v>
      </c>
      <c r="H18" s="39">
        <v>1886</v>
      </c>
      <c r="I18" s="39">
        <v>353360</v>
      </c>
      <c r="J18" s="39">
        <v>11093</v>
      </c>
      <c r="K18" s="39">
        <v>4255590</v>
      </c>
      <c r="L18" s="37">
        <v>1769</v>
      </c>
      <c r="M18" s="37">
        <v>538350</v>
      </c>
      <c r="N18" s="39">
        <v>789</v>
      </c>
      <c r="O18" s="39">
        <v>281215</v>
      </c>
      <c r="P18" s="39">
        <v>842</v>
      </c>
      <c r="Q18" s="39">
        <v>335160</v>
      </c>
      <c r="R18" s="39">
        <v>325</v>
      </c>
      <c r="S18" s="39">
        <v>83570</v>
      </c>
      <c r="T18" s="39">
        <v>3289</v>
      </c>
      <c r="U18" s="39">
        <v>1611900</v>
      </c>
      <c r="V18" s="39">
        <v>1777</v>
      </c>
      <c r="W18" s="39">
        <v>700035</v>
      </c>
      <c r="X18" s="39">
        <v>4913</v>
      </c>
      <c r="Y18" s="39">
        <v>1404665</v>
      </c>
      <c r="Z18" s="39">
        <v>6769</v>
      </c>
      <c r="AA18" s="39">
        <v>2212860</v>
      </c>
      <c r="AB18" s="36">
        <v>8437</v>
      </c>
      <c r="AC18" s="36">
        <v>3477230</v>
      </c>
      <c r="AD18" s="39">
        <v>2166</v>
      </c>
      <c r="AE18" s="39">
        <v>2434840</v>
      </c>
      <c r="AF18" s="39">
        <v>1769</v>
      </c>
      <c r="AG18" s="39">
        <v>693800</v>
      </c>
      <c r="AH18" s="37">
        <f t="shared" si="2"/>
        <v>42</v>
      </c>
      <c r="AI18" s="37">
        <v>226800</v>
      </c>
      <c r="AJ18" s="37">
        <f t="shared" si="3"/>
        <v>104</v>
      </c>
      <c r="AK18" s="37">
        <v>786240</v>
      </c>
      <c r="AL18" s="37">
        <f t="shared" si="4"/>
        <v>27</v>
      </c>
      <c r="AM18" s="37">
        <v>277560</v>
      </c>
      <c r="AN18" s="37">
        <f t="shared" si="5"/>
        <v>14</v>
      </c>
      <c r="AO18" s="37">
        <v>129500</v>
      </c>
      <c r="AP18" s="37">
        <f t="shared" si="6"/>
        <v>28</v>
      </c>
      <c r="AQ18" s="37">
        <v>316680</v>
      </c>
      <c r="AR18" s="37">
        <f t="shared" si="7"/>
        <v>8</v>
      </c>
      <c r="AS18" s="37">
        <v>90480</v>
      </c>
    </row>
    <row r="19" spans="1:45" s="6" customFormat="1" ht="18.75" customHeight="1">
      <c r="A19" s="44"/>
      <c r="B19" s="40"/>
      <c r="C19" s="40">
        <v>2</v>
      </c>
      <c r="D19" s="35">
        <f>F19+H19+J19+L19+N19+P19+R19+X19+Z19+AB19+AD19+D38+F38+H38+J38+L38+N38+P38+R38+X38+T19+V19+AF19+AH19+AJ19+AL19+AN19+AP19+AR19</f>
        <v>64036</v>
      </c>
      <c r="E19" s="77">
        <f>G19+I19+K19+M19+O19+Q19+S19+Y19+AA19+AC19+AE19+E38+G38+I38+K38+M38+O38+Q38+S38+Y38+U19+W19+AG19+AI19+AK19+AM19+AO19+AQ19+AS19</f>
        <v>25818680</v>
      </c>
      <c r="F19" s="36">
        <v>16917</v>
      </c>
      <c r="G19" s="36">
        <v>5709250</v>
      </c>
      <c r="H19" s="39">
        <v>1873</v>
      </c>
      <c r="I19" s="39">
        <v>358160</v>
      </c>
      <c r="J19" s="39">
        <v>11188</v>
      </c>
      <c r="K19" s="39">
        <v>3943020</v>
      </c>
      <c r="L19" s="37">
        <v>1425</v>
      </c>
      <c r="M19" s="37">
        <v>331130</v>
      </c>
      <c r="N19" s="39">
        <v>912</v>
      </c>
      <c r="O19" s="39">
        <v>299080</v>
      </c>
      <c r="P19" s="39">
        <v>852</v>
      </c>
      <c r="Q19" s="53">
        <v>320950</v>
      </c>
      <c r="R19" s="39">
        <v>492</v>
      </c>
      <c r="S19" s="39">
        <v>163260</v>
      </c>
      <c r="T19" s="39">
        <v>3296</v>
      </c>
      <c r="U19" s="39">
        <v>1486540</v>
      </c>
      <c r="V19" s="39">
        <v>2288</v>
      </c>
      <c r="W19" s="39">
        <v>863180</v>
      </c>
      <c r="X19" s="39">
        <v>5198</v>
      </c>
      <c r="Y19" s="39">
        <v>1842310</v>
      </c>
      <c r="Z19" s="39">
        <v>6644</v>
      </c>
      <c r="AA19" s="39">
        <v>2020210</v>
      </c>
      <c r="AB19" s="36">
        <v>8714</v>
      </c>
      <c r="AC19" s="36">
        <v>3714990</v>
      </c>
      <c r="AD19" s="39">
        <v>2083</v>
      </c>
      <c r="AE19" s="39">
        <v>2198520</v>
      </c>
      <c r="AF19" s="39">
        <v>1932</v>
      </c>
      <c r="AG19" s="39">
        <v>746690</v>
      </c>
      <c r="AH19" s="37">
        <f t="shared" si="2"/>
        <v>42</v>
      </c>
      <c r="AI19" s="37">
        <v>226800</v>
      </c>
      <c r="AJ19" s="37">
        <f t="shared" si="3"/>
        <v>102</v>
      </c>
      <c r="AK19" s="37">
        <v>771120</v>
      </c>
      <c r="AL19" s="37">
        <f t="shared" si="4"/>
        <v>27</v>
      </c>
      <c r="AM19" s="37">
        <v>277560</v>
      </c>
      <c r="AN19" s="37">
        <f t="shared" si="5"/>
        <v>15</v>
      </c>
      <c r="AO19" s="37">
        <v>138750</v>
      </c>
      <c r="AP19" s="37">
        <f t="shared" si="6"/>
        <v>28</v>
      </c>
      <c r="AQ19" s="37">
        <v>316680</v>
      </c>
      <c r="AR19" s="37">
        <f t="shared" si="7"/>
        <v>8</v>
      </c>
      <c r="AS19" s="37">
        <v>90480</v>
      </c>
    </row>
    <row r="20" spans="1:45" s="6" customFormat="1" ht="18.75" customHeight="1" thickBot="1">
      <c r="A20" s="45"/>
      <c r="B20" s="46"/>
      <c r="C20" s="46">
        <v>3</v>
      </c>
      <c r="D20" s="58">
        <f>F20+H20+J20+L20+N20+P20+R20+X20+Z20+AB20+AD20+D39+F39+H39+J39+L39+N39+P39+R39+X39+T20+V20+AF20+AH20+AJ20+AL20+AN20+AP20+AR20</f>
        <v>80594</v>
      </c>
      <c r="E20" s="57">
        <f>G20+I20+K20+M20+O20+Q20+S20+Y20+AA20+AC20+AE20+E39+G39+I39+K39+M39+O39+Q39+S39+Y39+U20+W20+AG20+AI20+AK20+AM20+AO20+AQ20+AS20</f>
        <v>35426415</v>
      </c>
      <c r="F20" s="55">
        <v>18700</v>
      </c>
      <c r="G20" s="55">
        <f>5863900+2858350</f>
        <v>8722250</v>
      </c>
      <c r="H20" s="56">
        <v>2228</v>
      </c>
      <c r="I20" s="56">
        <f>377600+100220</f>
        <v>477820</v>
      </c>
      <c r="J20" s="56">
        <v>12548</v>
      </c>
      <c r="K20" s="56">
        <v>4362800</v>
      </c>
      <c r="L20" s="57">
        <v>2884</v>
      </c>
      <c r="M20" s="57">
        <v>850430</v>
      </c>
      <c r="N20" s="56">
        <v>2329</v>
      </c>
      <c r="O20" s="56">
        <v>847880</v>
      </c>
      <c r="P20" s="56">
        <v>1620</v>
      </c>
      <c r="Q20" s="59">
        <v>621870</v>
      </c>
      <c r="R20" s="56">
        <v>984</v>
      </c>
      <c r="S20" s="59">
        <v>334690</v>
      </c>
      <c r="T20" s="56">
        <v>3582</v>
      </c>
      <c r="U20" s="56">
        <v>1487240</v>
      </c>
      <c r="V20" s="56">
        <v>4531</v>
      </c>
      <c r="W20" s="56">
        <v>1494460</v>
      </c>
      <c r="X20" s="56">
        <v>6845</v>
      </c>
      <c r="Y20" s="56">
        <v>2069085</v>
      </c>
      <c r="Z20" s="56">
        <v>7767</v>
      </c>
      <c r="AA20" s="56">
        <f>2203230+336750</f>
        <v>2539980</v>
      </c>
      <c r="AB20" s="55">
        <v>10458</v>
      </c>
      <c r="AC20" s="55">
        <f>4094550+1817890</f>
        <v>5912440</v>
      </c>
      <c r="AD20" s="56">
        <v>2424</v>
      </c>
      <c r="AE20" s="56">
        <f>2240430+257000</f>
        <v>2497430</v>
      </c>
      <c r="AF20" s="56">
        <v>3472</v>
      </c>
      <c r="AG20" s="56">
        <v>1389460</v>
      </c>
      <c r="AH20" s="57">
        <f t="shared" si="2"/>
        <v>40</v>
      </c>
      <c r="AI20" s="57">
        <v>216000</v>
      </c>
      <c r="AJ20" s="57">
        <f t="shared" si="3"/>
        <v>107</v>
      </c>
      <c r="AK20" s="57">
        <v>808920</v>
      </c>
      <c r="AL20" s="57">
        <f t="shared" si="4"/>
        <v>27</v>
      </c>
      <c r="AM20" s="57">
        <v>277560</v>
      </c>
      <c r="AN20" s="57">
        <f t="shared" si="5"/>
        <v>13</v>
      </c>
      <c r="AO20" s="57">
        <v>120250</v>
      </c>
      <c r="AP20" s="57">
        <f t="shared" si="6"/>
        <v>27</v>
      </c>
      <c r="AQ20" s="57">
        <v>305370</v>
      </c>
      <c r="AR20" s="57">
        <f t="shared" si="7"/>
        <v>8</v>
      </c>
      <c r="AS20" s="57">
        <v>90480</v>
      </c>
    </row>
    <row r="21" spans="1:45" s="6" customFormat="1" ht="13.5" customHeight="1">
      <c r="A21" s="42"/>
      <c r="B21" s="42"/>
      <c r="C21" s="47"/>
      <c r="D21" s="44"/>
      <c r="E21" s="44"/>
      <c r="F21" s="44"/>
      <c r="G21" s="44"/>
      <c r="H21" s="44"/>
      <c r="I21" s="44"/>
      <c r="J21" s="44"/>
      <c r="K21" s="44"/>
      <c r="L21" s="60"/>
      <c r="M21" s="60"/>
      <c r="N21" s="10"/>
      <c r="O21" s="10"/>
      <c r="Y21" s="20"/>
      <c r="Z21" s="20"/>
      <c r="AA21" s="20"/>
      <c r="AB21" s="22"/>
      <c r="AC21" s="20"/>
      <c r="AD21" s="22"/>
      <c r="AE21" s="20"/>
      <c r="AF21" s="29"/>
      <c r="AG21" s="20"/>
      <c r="AH21" s="20"/>
      <c r="AI21" s="20"/>
      <c r="AJ21" s="20"/>
      <c r="AK21" s="10"/>
      <c r="AL21" s="5"/>
      <c r="AM21" s="14"/>
      <c r="AN21" s="30"/>
      <c r="AO21" s="30"/>
      <c r="AP21" s="18"/>
      <c r="AQ21" s="18"/>
      <c r="AR21" s="18"/>
      <c r="AS21" s="43" t="s">
        <v>26</v>
      </c>
    </row>
    <row r="22" spans="1:45" s="6" customFormat="1" ht="13.5" customHeight="1">
      <c r="A22" s="42"/>
      <c r="B22" s="42"/>
      <c r="C22" s="47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0"/>
      <c r="O22" s="10"/>
      <c r="W22" s="21"/>
      <c r="AB22" s="22"/>
      <c r="AC22" s="21"/>
      <c r="AE22" s="21"/>
      <c r="AF22" s="24"/>
      <c r="AG22" s="21"/>
      <c r="AH22" s="26"/>
      <c r="AI22" s="26"/>
      <c r="AJ22" s="26"/>
      <c r="AK22" s="10"/>
      <c r="AL22" s="5"/>
      <c r="AM22" s="14"/>
      <c r="AN22" s="30"/>
      <c r="AO22" s="30"/>
      <c r="AP22" s="24"/>
      <c r="AQ22" s="21"/>
      <c r="AR22" s="28"/>
      <c r="AS22" s="61" t="s">
        <v>30</v>
      </c>
    </row>
    <row r="23" spans="7:31" s="6" customFormat="1" ht="13.5" customHeight="1">
      <c r="G23" s="21"/>
      <c r="L23" s="22"/>
      <c r="M23" s="21"/>
      <c r="O23" s="21"/>
      <c r="P23" s="24"/>
      <c r="Q23" s="21"/>
      <c r="R23" s="26"/>
      <c r="S23" s="26"/>
      <c r="T23" s="26"/>
      <c r="U23" s="10"/>
      <c r="V23" s="5"/>
      <c r="W23" s="14"/>
      <c r="X23" s="30"/>
      <c r="Y23" s="30"/>
      <c r="Z23" s="24"/>
      <c r="AA23" s="21"/>
      <c r="AB23" s="28"/>
      <c r="AC23" s="61"/>
      <c r="AD23" s="24"/>
      <c r="AE23" s="24"/>
    </row>
    <row r="24" spans="1:29" ht="25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6"/>
      <c r="V24" s="6"/>
      <c r="W24" s="19"/>
      <c r="X24" s="30"/>
      <c r="Y24" s="30"/>
      <c r="Z24" s="31"/>
      <c r="AA24" s="31"/>
      <c r="AB24" s="31"/>
      <c r="AC24" s="31"/>
    </row>
    <row r="25" spans="1:29" s="6" customFormat="1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2"/>
      <c r="O25" s="32"/>
      <c r="P25" s="32"/>
      <c r="Q25" s="32"/>
      <c r="R25" s="32"/>
      <c r="S25" s="32"/>
      <c r="T25" s="32"/>
      <c r="U25" s="19"/>
      <c r="V25" s="28"/>
      <c r="W25" s="28"/>
      <c r="X25" s="30"/>
      <c r="Y25" s="30"/>
      <c r="Z25" s="30"/>
      <c r="AA25" s="30"/>
      <c r="AB25" s="30"/>
      <c r="AC25" s="30"/>
    </row>
    <row r="26" spans="1:29" s="6" customFormat="1" ht="21" customHeight="1">
      <c r="A26" s="19"/>
      <c r="B26" s="28"/>
      <c r="C26" s="28"/>
      <c r="D26" s="5"/>
      <c r="E26" s="5"/>
      <c r="F26" s="5"/>
      <c r="G26" s="5"/>
      <c r="H26" s="23"/>
      <c r="I26" s="23"/>
      <c r="J26" s="23"/>
      <c r="K26" s="23"/>
      <c r="L26" s="5"/>
      <c r="M26" s="5"/>
      <c r="N26" s="32"/>
      <c r="O26" s="32"/>
      <c r="P26" s="32"/>
      <c r="Q26" s="32"/>
      <c r="R26" s="32"/>
      <c r="S26" s="32"/>
      <c r="T26" s="32"/>
      <c r="U26" s="28"/>
      <c r="V26" s="28"/>
      <c r="W26" s="28"/>
      <c r="X26" s="30"/>
      <c r="Y26" s="30"/>
      <c r="Z26" s="30"/>
      <c r="AA26" s="30"/>
      <c r="AB26" s="30"/>
      <c r="AC26" s="30"/>
    </row>
    <row r="27" spans="1:29" s="6" customFormat="1" ht="21" customHeight="1">
      <c r="A27" s="28"/>
      <c r="B27" s="28"/>
      <c r="C27" s="28"/>
      <c r="D27" s="5"/>
      <c r="E27" s="5"/>
      <c r="F27" s="5"/>
      <c r="G27" s="5"/>
      <c r="H27" s="5"/>
      <c r="I27" s="23"/>
      <c r="J27" s="23"/>
      <c r="K27" s="2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3"/>
      <c r="X27" s="30"/>
      <c r="Y27" s="30"/>
      <c r="Z27" s="30"/>
      <c r="AA27" s="30"/>
      <c r="AB27" s="30"/>
      <c r="AC27" s="30"/>
    </row>
    <row r="28" spans="1:29" s="6" customFormat="1" ht="21" customHeight="1">
      <c r="A28" s="5"/>
      <c r="B28" s="5"/>
      <c r="C28" s="13"/>
      <c r="D28" s="4"/>
      <c r="E28" s="4"/>
      <c r="F28" s="4"/>
      <c r="G28" s="9"/>
      <c r="H28" s="7"/>
      <c r="I28" s="7"/>
      <c r="J28" s="7"/>
      <c r="K28" s="7"/>
      <c r="L28" s="4"/>
      <c r="M28" s="4"/>
      <c r="N28" s="4"/>
      <c r="O28" s="7"/>
      <c r="P28" s="4"/>
      <c r="Q28" s="4"/>
      <c r="R28" s="4"/>
      <c r="S28" s="4"/>
      <c r="T28" s="4"/>
      <c r="U28" s="5"/>
      <c r="V28" s="5"/>
      <c r="W28" s="5"/>
      <c r="X28" s="30"/>
      <c r="Y28" s="30"/>
      <c r="Z28" s="30"/>
      <c r="AA28" s="30"/>
      <c r="AB28" s="30"/>
      <c r="AC28" s="30"/>
    </row>
    <row r="29" spans="1:29" s="6" customFormat="1" ht="21" customHeight="1">
      <c r="A29" s="5"/>
      <c r="B29" s="5"/>
      <c r="C29" s="5"/>
      <c r="D29" s="4"/>
      <c r="E29" s="4"/>
      <c r="F29" s="15"/>
      <c r="G29" s="15"/>
      <c r="H29" s="15"/>
      <c r="I29" s="15"/>
      <c r="J29" s="15"/>
      <c r="K29" s="15"/>
      <c r="L29" s="18"/>
      <c r="M29" s="18"/>
      <c r="N29" s="15"/>
      <c r="O29" s="18"/>
      <c r="P29" s="18"/>
      <c r="Q29" s="15"/>
      <c r="R29" s="15"/>
      <c r="S29" s="15"/>
      <c r="T29" s="15"/>
      <c r="U29" s="5"/>
      <c r="W29" s="5"/>
      <c r="X29" s="30"/>
      <c r="Y29" s="30"/>
      <c r="Z29" s="30"/>
      <c r="AA29" s="30"/>
      <c r="AB29" s="30"/>
      <c r="AC29" s="30"/>
    </row>
    <row r="30" spans="1:29" s="6" customFormat="1" ht="21" customHeight="1">
      <c r="A30" s="5"/>
      <c r="C30" s="5"/>
      <c r="D30" s="4"/>
      <c r="E30" s="4"/>
      <c r="F30" s="4"/>
      <c r="G30" s="4"/>
      <c r="H30" s="4"/>
      <c r="I30" s="7"/>
      <c r="J30" s="7"/>
      <c r="K30" s="7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30"/>
      <c r="Y30" s="30"/>
      <c r="Z30" s="30"/>
      <c r="AA30" s="30"/>
      <c r="AB30" s="30"/>
      <c r="AC30" s="30"/>
    </row>
    <row r="31" spans="1:29" s="6" customFormat="1" ht="21" customHeight="1">
      <c r="A31" s="5"/>
      <c r="B31" s="5"/>
      <c r="C31" s="5"/>
      <c r="D31" s="4"/>
      <c r="E31" s="4"/>
      <c r="F31" s="4"/>
      <c r="G31" s="4"/>
      <c r="H31" s="7"/>
      <c r="I31" s="7"/>
      <c r="J31" s="7"/>
      <c r="K31" s="7"/>
      <c r="L31" s="4"/>
      <c r="M31" s="4"/>
      <c r="N31" s="4"/>
      <c r="O31" s="4"/>
      <c r="P31" s="4"/>
      <c r="Q31" s="4"/>
      <c r="R31" s="4"/>
      <c r="S31" s="4"/>
      <c r="T31" s="4"/>
      <c r="U31" s="8"/>
      <c r="V31" s="5"/>
      <c r="W31" s="13"/>
      <c r="X31" s="30"/>
      <c r="Y31" s="30"/>
      <c r="Z31" s="30"/>
      <c r="AA31" s="30"/>
      <c r="AB31" s="30"/>
      <c r="AC31" s="30"/>
    </row>
    <row r="32" spans="1:29" s="6" customFormat="1" ht="21" customHeight="1">
      <c r="A32" s="8"/>
      <c r="B32" s="5"/>
      <c r="C32" s="13"/>
      <c r="D32" s="4"/>
      <c r="E32" s="4"/>
      <c r="F32" s="9"/>
      <c r="G32" s="9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5"/>
      <c r="V32" s="5"/>
      <c r="W32" s="14"/>
      <c r="X32" s="30"/>
      <c r="Y32" s="30"/>
      <c r="Z32" s="30"/>
      <c r="AA32" s="30"/>
      <c r="AB32" s="30"/>
      <c r="AC32" s="30"/>
    </row>
    <row r="33" spans="1:29" s="6" customFormat="1" ht="21" customHeight="1">
      <c r="A33" s="5"/>
      <c r="B33" s="5"/>
      <c r="C33" s="14"/>
      <c r="D33" s="4"/>
      <c r="E33" s="4"/>
      <c r="F33" s="9"/>
      <c r="G33" s="9"/>
      <c r="H33" s="7"/>
      <c r="I33" s="7"/>
      <c r="J33" s="7"/>
      <c r="K33" s="7"/>
      <c r="L33" s="9"/>
      <c r="M33" s="9"/>
      <c r="N33" s="9"/>
      <c r="O33" s="9"/>
      <c r="P33" s="9"/>
      <c r="Q33" s="9"/>
      <c r="R33" s="9"/>
      <c r="S33" s="9"/>
      <c r="T33" s="9"/>
      <c r="U33" s="5"/>
      <c r="V33" s="5"/>
      <c r="W33" s="14"/>
      <c r="X33" s="30"/>
      <c r="Y33" s="30"/>
      <c r="Z33" s="30"/>
      <c r="AA33" s="30"/>
      <c r="AB33" s="30"/>
      <c r="AC33" s="30"/>
    </row>
    <row r="34" spans="1:29" s="6" customFormat="1" ht="21" customHeight="1">
      <c r="A34" s="5"/>
      <c r="B34" s="5"/>
      <c r="C34" s="14"/>
      <c r="D34" s="4"/>
      <c r="E34" s="4"/>
      <c r="F34" s="9"/>
      <c r="G34" s="9"/>
      <c r="H34" s="7"/>
      <c r="I34" s="7"/>
      <c r="J34" s="7"/>
      <c r="K34" s="7"/>
      <c r="L34" s="9"/>
      <c r="M34" s="9"/>
      <c r="N34" s="9"/>
      <c r="O34" s="9"/>
      <c r="P34" s="9"/>
      <c r="Q34" s="9"/>
      <c r="R34" s="9"/>
      <c r="S34" s="9"/>
      <c r="T34" s="9"/>
      <c r="U34" s="5"/>
      <c r="V34" s="5"/>
      <c r="W34" s="14"/>
      <c r="X34" s="30"/>
      <c r="Y34" s="30"/>
      <c r="Z34" s="30"/>
      <c r="AA34" s="30"/>
      <c r="AB34" s="30"/>
      <c r="AC34" s="30"/>
    </row>
    <row r="35" spans="1:29" s="6" customFormat="1" ht="21" customHeight="1">
      <c r="A35" s="5"/>
      <c r="B35" s="5"/>
      <c r="C35" s="14"/>
      <c r="D35" s="4"/>
      <c r="E35" s="4"/>
      <c r="F35" s="9"/>
      <c r="G35" s="9"/>
      <c r="H35" s="7"/>
      <c r="I35" s="7"/>
      <c r="J35" s="7"/>
      <c r="K35" s="7"/>
      <c r="L35" s="9"/>
      <c r="M35" s="9"/>
      <c r="N35" s="9"/>
      <c r="O35" s="9"/>
      <c r="P35" s="9"/>
      <c r="Q35" s="9"/>
      <c r="R35" s="9"/>
      <c r="S35" s="9"/>
      <c r="T35" s="9"/>
      <c r="U35" s="5"/>
      <c r="V35" s="5"/>
      <c r="W35" s="14"/>
      <c r="X35" s="30"/>
      <c r="Y35" s="30"/>
      <c r="Z35" s="30"/>
      <c r="AA35" s="30"/>
      <c r="AB35" s="30"/>
      <c r="AC35" s="30"/>
    </row>
    <row r="36" spans="1:29" s="6" customFormat="1" ht="21" customHeight="1">
      <c r="A36" s="5"/>
      <c r="B36" s="5"/>
      <c r="C36" s="14"/>
      <c r="D36" s="4"/>
      <c r="E36" s="4"/>
      <c r="F36" s="9"/>
      <c r="G36" s="9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5"/>
      <c r="V36" s="5"/>
      <c r="W36" s="14"/>
      <c r="X36" s="30"/>
      <c r="Y36" s="30"/>
      <c r="Z36" s="30"/>
      <c r="AA36" s="30"/>
      <c r="AB36" s="30"/>
      <c r="AC36" s="30"/>
    </row>
    <row r="37" spans="1:29" s="6" customFormat="1" ht="21" customHeight="1">
      <c r="A37" s="5"/>
      <c r="B37" s="5"/>
      <c r="C37" s="14"/>
      <c r="D37" s="4"/>
      <c r="E37" s="4"/>
      <c r="F37" s="9"/>
      <c r="G37" s="9"/>
      <c r="H37" s="7"/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  <c r="T37" s="9"/>
      <c r="U37" s="5"/>
      <c r="V37" s="5"/>
      <c r="W37" s="14"/>
      <c r="X37" s="30"/>
      <c r="Y37" s="30"/>
      <c r="Z37" s="30"/>
      <c r="AA37" s="30"/>
      <c r="AB37" s="30"/>
      <c r="AC37" s="30"/>
    </row>
    <row r="38" spans="1:29" s="6" customFormat="1" ht="21" customHeight="1">
      <c r="A38" s="5"/>
      <c r="B38" s="5"/>
      <c r="C38" s="14"/>
      <c r="D38" s="4"/>
      <c r="E38" s="4"/>
      <c r="F38" s="9"/>
      <c r="G38" s="9"/>
      <c r="H38" s="7"/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  <c r="T38" s="9"/>
      <c r="U38" s="5"/>
      <c r="V38" s="5"/>
      <c r="W38" s="14"/>
      <c r="X38" s="30"/>
      <c r="Y38" s="30"/>
      <c r="Z38" s="30"/>
      <c r="AA38" s="30"/>
      <c r="AB38" s="30"/>
      <c r="AC38" s="30"/>
    </row>
    <row r="39" spans="1:29" s="6" customFormat="1" ht="21" customHeight="1">
      <c r="A39" s="5"/>
      <c r="B39" s="5"/>
      <c r="C39" s="14"/>
      <c r="D39" s="4"/>
      <c r="E39" s="4"/>
      <c r="F39" s="9"/>
      <c r="G39" s="9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5"/>
      <c r="V39" s="5"/>
      <c r="W39" s="14"/>
      <c r="X39" s="30"/>
      <c r="Y39" s="30"/>
      <c r="Z39" s="30"/>
      <c r="AA39" s="30"/>
      <c r="AB39" s="30"/>
      <c r="AC39" s="30"/>
    </row>
    <row r="40" spans="1:29" s="6" customFormat="1" ht="21" customHeight="1">
      <c r="A40" s="5"/>
      <c r="B40" s="5"/>
      <c r="C40" s="14"/>
      <c r="D40" s="4"/>
      <c r="E40" s="4"/>
      <c r="F40" s="9"/>
      <c r="G40" s="9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8"/>
      <c r="V40" s="5"/>
      <c r="W40" s="13"/>
      <c r="X40" s="30"/>
      <c r="Y40" s="30"/>
      <c r="Z40" s="30"/>
      <c r="AA40" s="30"/>
      <c r="AB40" s="30"/>
      <c r="AC40" s="30"/>
    </row>
    <row r="41" spans="1:29" s="6" customFormat="1" ht="21" customHeight="1">
      <c r="A41" s="8"/>
      <c r="B41" s="5"/>
      <c r="C41" s="13"/>
      <c r="D41" s="4"/>
      <c r="E41" s="4"/>
      <c r="F41" s="9"/>
      <c r="G41" s="9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10"/>
      <c r="V41" s="5"/>
      <c r="W41" s="14"/>
      <c r="X41" s="30"/>
      <c r="Y41" s="30"/>
      <c r="Z41" s="30"/>
      <c r="AA41" s="30"/>
      <c r="AB41" s="30"/>
      <c r="AC41" s="30"/>
    </row>
    <row r="42" spans="1:29" s="6" customFormat="1" ht="21" customHeight="1">
      <c r="A42" s="10"/>
      <c r="B42" s="5"/>
      <c r="C42" s="14"/>
      <c r="D42" s="4"/>
      <c r="E42" s="4"/>
      <c r="F42" s="9"/>
      <c r="G42" s="9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10"/>
      <c r="V42" s="5"/>
      <c r="W42" s="14"/>
      <c r="X42" s="30"/>
      <c r="Y42" s="30"/>
      <c r="Z42" s="30"/>
      <c r="AA42" s="30"/>
      <c r="AB42" s="30"/>
      <c r="AC42" s="30"/>
    </row>
    <row r="43" spans="1:29" s="6" customFormat="1" ht="21" customHeight="1">
      <c r="A43" s="10"/>
      <c r="B43" s="5"/>
      <c r="C43" s="14"/>
      <c r="D43" s="4"/>
      <c r="E43" s="4"/>
      <c r="F43" s="9"/>
      <c r="G43" s="9"/>
      <c r="H43" s="7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30"/>
      <c r="V43" s="30"/>
      <c r="W43" s="30"/>
      <c r="X43" s="30"/>
      <c r="Y43" s="30"/>
      <c r="Z43" s="30"/>
      <c r="AA43" s="30"/>
      <c r="AB43" s="30"/>
      <c r="AC43" s="30"/>
    </row>
    <row r="44" spans="3:29" s="6" customFormat="1" ht="21" customHeight="1">
      <c r="C44" s="1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s="6" customFormat="1" ht="21" customHeight="1">
      <c r="A45" s="19"/>
      <c r="B45" s="28"/>
      <c r="C45" s="28"/>
      <c r="D45" s="23"/>
      <c r="E45" s="33"/>
      <c r="F45" s="5"/>
      <c r="G45" s="5"/>
      <c r="H45" s="23"/>
      <c r="I45" s="23"/>
      <c r="J45" s="23"/>
      <c r="K45" s="23"/>
      <c r="L45" s="5"/>
      <c r="M45" s="34"/>
      <c r="N45" s="5"/>
      <c r="O45" s="5"/>
      <c r="P45" s="5"/>
      <c r="Q45" s="5"/>
      <c r="R45" s="5"/>
      <c r="S45" s="5"/>
      <c r="T45" s="5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42" customHeight="1">
      <c r="A46" s="28"/>
      <c r="B46" s="28"/>
      <c r="C46" s="28"/>
      <c r="D46" s="5"/>
      <c r="E46" s="23"/>
      <c r="F46" s="5"/>
      <c r="G46" s="5"/>
      <c r="H46" s="5"/>
      <c r="I46" s="23"/>
      <c r="J46" s="23"/>
      <c r="K46" s="23"/>
      <c r="L46" s="5"/>
      <c r="M46" s="5"/>
      <c r="N46" s="5"/>
      <c r="O46" s="5"/>
      <c r="P46" s="5"/>
      <c r="Q46" s="5"/>
      <c r="R46" s="5"/>
      <c r="S46" s="5"/>
      <c r="T46" s="5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ht="21" customHeight="1">
      <c r="A47" s="5"/>
      <c r="B47" s="5"/>
      <c r="C47" s="13"/>
      <c r="D47" s="4"/>
      <c r="E47" s="4"/>
      <c r="F47" s="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ht="21" customHeight="1">
      <c r="A48" s="5"/>
      <c r="B48" s="5"/>
      <c r="C48" s="5"/>
      <c r="D48" s="18"/>
      <c r="E48" s="15"/>
      <c r="F48" s="15"/>
      <c r="G48" s="15"/>
      <c r="H48" s="15"/>
      <c r="I48" s="15"/>
      <c r="J48" s="15"/>
      <c r="K48" s="15"/>
      <c r="L48" s="18"/>
      <c r="M48" s="15"/>
      <c r="N48" s="15"/>
      <c r="O48" s="15"/>
      <c r="P48" s="15"/>
      <c r="Q48" s="15"/>
      <c r="R48" s="15"/>
      <c r="S48" s="15"/>
      <c r="T48" s="15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ht="21" customHeight="1">
      <c r="A49" s="5"/>
      <c r="B49" s="6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s="6" customFormat="1" ht="21" customHeight="1">
      <c r="A50" s="5"/>
      <c r="B50" s="5"/>
      <c r="C50" s="5"/>
      <c r="D50" s="7"/>
      <c r="E50" s="7"/>
      <c r="F50" s="4"/>
      <c r="G50" s="4"/>
      <c r="H50" s="7"/>
      <c r="I50" s="7"/>
      <c r="J50" s="7"/>
      <c r="K50" s="7"/>
      <c r="L50" s="4"/>
      <c r="M50" s="4"/>
      <c r="N50" s="4"/>
      <c r="O50" s="4"/>
      <c r="P50" s="4"/>
      <c r="Q50" s="4"/>
      <c r="R50" s="4"/>
      <c r="S50" s="4"/>
      <c r="T50" s="4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s="6" customFormat="1" ht="21" customHeight="1">
      <c r="A51" s="8"/>
      <c r="B51" s="5"/>
      <c r="C51" s="13"/>
      <c r="D51" s="7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s="6" customFormat="1" ht="21" customHeight="1">
      <c r="A52" s="5"/>
      <c r="B52" s="5"/>
      <c r="C52" s="14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21" customHeight="1">
      <c r="A53" s="5"/>
      <c r="B53" s="5"/>
      <c r="C53" s="14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21" customHeight="1">
      <c r="A54" s="5"/>
      <c r="B54" s="5"/>
      <c r="C54" s="14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21" customHeight="1">
      <c r="A55" s="5"/>
      <c r="B55" s="5"/>
      <c r="C55" s="14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ht="21" customHeight="1">
      <c r="A56" s="5"/>
      <c r="B56" s="5"/>
      <c r="C56" s="14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Z56" s="30"/>
      <c r="AA56" s="30"/>
      <c r="AB56" s="30"/>
      <c r="AC56" s="30"/>
    </row>
    <row r="57" spans="1:29" ht="21" customHeight="1">
      <c r="A57" s="5"/>
      <c r="B57" s="5"/>
      <c r="C57" s="14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Z57" s="30"/>
      <c r="AA57" s="30"/>
      <c r="AB57" s="30"/>
      <c r="AC57" s="30"/>
    </row>
    <row r="58" spans="1:29" ht="21" customHeight="1">
      <c r="A58" s="5"/>
      <c r="B58" s="5"/>
      <c r="C58" s="14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Z58" s="30"/>
      <c r="AA58" s="30"/>
      <c r="AB58" s="30"/>
      <c r="AC58" s="30"/>
    </row>
    <row r="59" spans="1:29" ht="21" customHeight="1">
      <c r="A59" s="5"/>
      <c r="B59" s="5"/>
      <c r="C59" s="14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Z59" s="30"/>
      <c r="AA59" s="30"/>
      <c r="AB59" s="30"/>
      <c r="AC59" s="30"/>
    </row>
    <row r="60" spans="1:29" ht="21" customHeight="1">
      <c r="A60" s="8"/>
      <c r="B60" s="5"/>
      <c r="C60" s="13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Z60" s="30"/>
      <c r="AA60" s="30"/>
      <c r="AB60" s="30"/>
      <c r="AC60" s="30"/>
    </row>
    <row r="61" spans="1:29" ht="21" customHeight="1">
      <c r="A61" s="10"/>
      <c r="B61" s="5"/>
      <c r="C61" s="14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11"/>
      <c r="P61" s="9"/>
      <c r="Q61" s="9"/>
      <c r="R61" s="9"/>
      <c r="S61" s="9"/>
      <c r="T61" s="9"/>
      <c r="Z61" s="30"/>
      <c r="AA61" s="30"/>
      <c r="AB61" s="30"/>
      <c r="AC61" s="30"/>
    </row>
    <row r="62" spans="1:29" ht="21" customHeight="1">
      <c r="A62" s="10"/>
      <c r="B62" s="5"/>
      <c r="C62" s="14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11"/>
      <c r="P62" s="9"/>
      <c r="Q62" s="11"/>
      <c r="R62" s="11"/>
      <c r="S62" s="11"/>
      <c r="T62" s="11"/>
      <c r="Z62" s="30"/>
      <c r="AA62" s="30"/>
      <c r="AB62" s="30"/>
      <c r="AC62" s="30"/>
    </row>
    <row r="63" spans="1:29" ht="21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Z63" s="30"/>
      <c r="AA63" s="30"/>
      <c r="AB63" s="30"/>
      <c r="AC63" s="30"/>
    </row>
    <row r="64" spans="1:29" ht="21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Z64" s="30"/>
      <c r="AA64" s="30"/>
      <c r="AB64" s="30"/>
      <c r="AC64" s="30"/>
    </row>
    <row r="65" spans="1:29" ht="21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Z65" s="30"/>
      <c r="AA65" s="30"/>
      <c r="AB65" s="30"/>
      <c r="AC65" s="30"/>
    </row>
    <row r="66" spans="1:29" ht="18" customHeight="1" hidden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Z66" s="30"/>
      <c r="AA66" s="30"/>
      <c r="AB66" s="30"/>
      <c r="AC66" s="30"/>
    </row>
    <row r="67" spans="1:29" ht="19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Z67" s="30"/>
      <c r="AA67" s="30"/>
      <c r="AB67" s="30"/>
      <c r="AC67" s="30"/>
    </row>
    <row r="68" spans="1:29" ht="20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Z68" s="30"/>
      <c r="AA68" s="30"/>
      <c r="AB68" s="30"/>
      <c r="AC68" s="30"/>
    </row>
    <row r="69" spans="1:2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Z69" s="30"/>
      <c r="AA69" s="30"/>
      <c r="AB69" s="30"/>
      <c r="AC69" s="30"/>
    </row>
    <row r="70" spans="1:29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Z70" s="30"/>
      <c r="AA70" s="30"/>
      <c r="AB70" s="30"/>
      <c r="AC70" s="30"/>
    </row>
    <row r="71" spans="1:29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Z71" s="30"/>
      <c r="AA71" s="30"/>
      <c r="AB71" s="30"/>
      <c r="AC71" s="30"/>
    </row>
    <row r="72" spans="1:29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Z72" s="30"/>
      <c r="AA72" s="30"/>
      <c r="AB72" s="30"/>
      <c r="AC72" s="30"/>
    </row>
    <row r="73" spans="1:20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</sheetData>
  <sheetProtection/>
  <mergeCells count="24">
    <mergeCell ref="AH3:AI3"/>
    <mergeCell ref="AJ3:AK3"/>
    <mergeCell ref="AL3:AM3"/>
    <mergeCell ref="AN3:AO3"/>
    <mergeCell ref="AP3:AQ3"/>
    <mergeCell ref="AR3:AS3"/>
    <mergeCell ref="N3:O3"/>
    <mergeCell ref="T3:U3"/>
    <mergeCell ref="V3:W3"/>
    <mergeCell ref="X3:Y3"/>
    <mergeCell ref="Z3:AA3"/>
    <mergeCell ref="AF3:AG3"/>
    <mergeCell ref="AB3:AC3"/>
    <mergeCell ref="AD3:AE3"/>
    <mergeCell ref="A9:C9"/>
    <mergeCell ref="A18:C18"/>
    <mergeCell ref="P3:Q3"/>
    <mergeCell ref="J3:K3"/>
    <mergeCell ref="R3:S3"/>
    <mergeCell ref="A3:C4"/>
    <mergeCell ref="D3:E3"/>
    <mergeCell ref="F3:G3"/>
    <mergeCell ref="H3:I3"/>
    <mergeCell ref="L3:M3"/>
  </mergeCells>
  <printOptions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1"/>
  <headerFooter alignWithMargins="0">
    <oddFooter>&amp;C&amp;"ＭＳ Ｐゴシック,標準"&amp;11-&amp;P+-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2015-02-18T01:32:51Z</cp:lastPrinted>
  <dcterms:created xsi:type="dcterms:W3CDTF">2003-05-16T07:54:33Z</dcterms:created>
  <dcterms:modified xsi:type="dcterms:W3CDTF">2016-04-19T07:52:37Z</dcterms:modified>
  <cp:category/>
  <cp:version/>
  <cp:contentType/>
  <cp:contentStatus/>
</cp:coreProperties>
</file>