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02.経営分析\07.経営比較分析表\06.R2年度（R1決算）\"/>
    </mc:Choice>
  </mc:AlternateContent>
  <workbookProtection workbookAlgorithmName="SHA-512" workbookHashValue="3ULhfmIl7AN4yfFThPTP3rvNuiJRy+cy10sXuczUuXR5FvUQb/7C33FdHIVRTbkvkJ4GFb64jc3RIaBmxtqlxw==" workbookSaltValue="37s74cWLi/nN+4xxNYaUvA=="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<sst xmlns="http://schemas.openxmlformats.org/spreadsheetml/2006/main" count="228" uniqueCount="114">
  <si>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</si>
  <si>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</si>
  <si>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</si>
  <si>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</si>
  <si>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</si>
  <si>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</si>
  <si>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</si>
  <si>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</si>
  <si>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</si>
  <si>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</si>
  <si>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</si>
  <si>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</si>
  <si>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</si>
  <si>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</si>
  <si>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</si>
  <si>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</si>
  <si>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</si>
  <si>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</si>
  <si>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</si>
  <si>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</si>
  <si>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</si>
  <si>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</si>
  <si>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</si>
  <si>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</si>
  <si>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</si>
  <si>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</si>
  <si>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</si>
  <si>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</si>
  <si>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</si>
  <si>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</si>
  <si>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</si>
  <si>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</si>
  <si>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</si>
  <si>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</si>
  <si>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</si>
  <si>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</si>
  <si>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</si>
  <si>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</si>
  <si>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</si>
  <si>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</si>
  <si>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</si>
  <si>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</si>
  <si>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</si>
  <si>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</si>
  <si>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</si>
  <si>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</si>
  <si>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</si>
  <si>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</si>
  <si>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</si>
  <si>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</si>
  <si>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</si>
  <si>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</si>
  <si>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</si>
  <si>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</si>
  <si>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</si>
  <si>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</si>
  <si>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</si>
  <si>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</si>
  <si>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</si>
  <si>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</si>
  <si>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</si>
  <si>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</si>
  <si>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</si>
  <si>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</si>
  <si>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</si>
  <si>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</si>
  <si>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</si>
  <si>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</si>
  <si>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</si>
  <si>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</si>
  <si>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</si>
  <si>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</si>
  <si>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</si>
  <si>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</si>
  <si>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</si>
  <si>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</si>
  <si>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</si>
  <si>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</si>
  <si>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</si>
  <si>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</si>
  <si>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</si>
  <si>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</si>
  <si>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</si>
  <si>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</si>
  <si>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</si>
  <si>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</si>
  <si>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</si>
  <si>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</si>
  <si>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</si>
  <si>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</si>
  <si>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</si>
  <si>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</si>
  <si>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</si>
  <si>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大津市</t>
  </si>
  <si>
    <t>法適用</t>
  </si>
  <si>
    <t>水道事業</t>
  </si>
  <si>
    <t>末端給水事業</t>
  </si>
  <si>
    <t>A1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</si>
  <si>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</si>
  <si>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</si>
  <si>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</si>
  <si>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</si>
  <si>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</si>
  <si>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</si>
  <si>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</si>
  <si>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</si>
  <si>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</si>
  <si>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</si>
  <si>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</si>
  <si>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</si>
  <si>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</si>
  <si>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r>
      <rPr>
        <b/>
        <sz val="11"/>
        <color theme="1"/>
        <rFont val="ＭＳ ゴシック"/>
        <family val="3"/>
        <charset val="128"/>
      </rPr>
      <t>①有形固定資産減価償却率</t>
    </r>
    <r>
      <rPr>
        <sz val="11"/>
        <color theme="1"/>
        <rFont val="ＭＳ ゴシック"/>
        <family val="3"/>
        <charset val="128"/>
      </rPr>
      <t>は、償却資産の減価償却がどの程度進んでいるかを表す指標で、</t>
    </r>
    <r>
      <rPr>
        <b/>
        <sz val="11"/>
        <color theme="1"/>
        <rFont val="ＭＳ ゴシック"/>
        <family val="3"/>
        <charset val="128"/>
      </rPr>
      <t>②管路経年化率</t>
    </r>
    <r>
      <rPr>
        <sz val="11"/>
        <color theme="1"/>
        <rFont val="ＭＳ ゴシック"/>
        <family val="3"/>
        <charset val="128"/>
      </rPr>
      <t>は、法廷耐用年数を超えた管路延長の割合を表す指標です。それぞれが、資産と管路の老朽化度合を示しています。有形固定資産減価償却率は、全国平均及び類似団体平均を下回っており、管路経年化率は、類似団体平均を下回っていますが、</t>
    </r>
    <r>
      <rPr>
        <sz val="11"/>
        <rFont val="ＭＳ ゴシック"/>
        <family val="3"/>
        <charset val="128"/>
      </rPr>
      <t>ともに増加傾向</t>
    </r>
    <r>
      <rPr>
        <sz val="11"/>
        <color theme="1"/>
        <rFont val="ＭＳ ゴシック"/>
        <family val="3"/>
        <charset val="128"/>
      </rPr>
      <t xml:space="preserve">を示しており、経年化が進行していることが分かります。
</t>
    </r>
    <r>
      <rPr>
        <b/>
        <sz val="11"/>
        <color theme="1"/>
        <rFont val="ＭＳ ゴシック"/>
        <family val="3"/>
        <charset val="128"/>
      </rPr>
      <t>③管路更新率</t>
    </r>
    <r>
      <rPr>
        <sz val="11"/>
        <color theme="1"/>
        <rFont val="ＭＳ ゴシック"/>
        <family val="3"/>
        <charset val="128"/>
      </rPr>
      <t>は、管路延長のうち当該年度に更新した管路延長の割合を表す指標です。基幹管路を優先して更新していることもあり、全国平均及び類似団体平均よりも低い水準となっています。今後、</t>
    </r>
    <r>
      <rPr>
        <sz val="11"/>
        <rFont val="ＭＳ ゴシック"/>
        <family val="3"/>
        <charset val="128"/>
      </rPr>
      <t>計画的かつ</t>
    </r>
    <r>
      <rPr>
        <sz val="11"/>
        <color theme="1"/>
        <rFont val="ＭＳ ゴシック"/>
        <family val="3"/>
        <charset val="128"/>
      </rPr>
      <t>効率的な管路更新を実施していく必要があります。</t>
    </r>
    <rPh sb="281" eb="284">
      <t>ケイカクテキ</t>
    </rPh>
    <phoneticPr fontId="4"/>
  </si>
  <si>
    <r>
      <rPr>
        <b/>
        <sz val="11"/>
        <rFont val="ＭＳ ゴシック"/>
        <family val="3"/>
        <charset val="128"/>
      </rPr>
      <t>①経常収支比率</t>
    </r>
    <r>
      <rPr>
        <sz val="11"/>
        <rFont val="ＭＳ ゴシック"/>
        <family val="3"/>
        <charset val="128"/>
      </rPr>
      <t>と、</t>
    </r>
    <r>
      <rPr>
        <b/>
        <sz val="11"/>
        <rFont val="ＭＳ ゴシック"/>
        <family val="3"/>
        <charset val="128"/>
      </rPr>
      <t>⑤料金回収率</t>
    </r>
    <r>
      <rPr>
        <sz val="11"/>
        <rFont val="ＭＳ ゴシック"/>
        <family val="3"/>
        <charset val="128"/>
      </rPr>
      <t xml:space="preserve">は、100％以上が良い状態である指標です。平成29年度に実施した料金改定に伴い、全国平均及び類似団体平均を上回っています。
</t>
    </r>
    <r>
      <rPr>
        <b/>
        <sz val="11"/>
        <rFont val="ＭＳ ゴシック"/>
        <family val="3"/>
        <charset val="128"/>
      </rPr>
      <t>③流動比率</t>
    </r>
    <r>
      <rPr>
        <sz val="11"/>
        <rFont val="ＭＳ ゴシック"/>
        <family val="3"/>
        <charset val="128"/>
      </rPr>
      <t xml:space="preserve">は、短期的な支払能力を表す指標で、100％以上であれば支払能力がある状態です。全国平均及び類似団体平均を下回っていますが、100%を上回っており、1年以内（短期）の支払に対して十分な現金を保有しています。
</t>
    </r>
    <r>
      <rPr>
        <b/>
        <sz val="11"/>
        <rFont val="ＭＳ ゴシック"/>
        <family val="3"/>
        <charset val="128"/>
      </rPr>
      <t>④企業債残高対給水収益比率</t>
    </r>
    <r>
      <rPr>
        <sz val="11"/>
        <rFont val="ＭＳ ゴシック"/>
        <family val="3"/>
        <charset val="128"/>
      </rPr>
      <t xml:space="preserve">は、企業債残高の規模を表す指標で、低い方が良い状態です。全国平均及び類似団体平均を上回っていますが、企業債の発行抑制等により減少傾向にあり、改善が見られます。
</t>
    </r>
    <r>
      <rPr>
        <b/>
        <sz val="11"/>
        <rFont val="ＭＳ ゴシック"/>
        <family val="3"/>
        <charset val="128"/>
      </rPr>
      <t>⑥給水原価</t>
    </r>
    <r>
      <rPr>
        <sz val="11"/>
        <rFont val="ＭＳ ゴシック"/>
        <family val="3"/>
        <charset val="128"/>
      </rPr>
      <t xml:space="preserve">は、有収水量1㎥あたりの費用を表す指標で、低い方が良い状態です。全国平均及び類似団体平均を下回っており、概ね横ばいで推移しています。
</t>
    </r>
    <r>
      <rPr>
        <b/>
        <sz val="11"/>
        <rFont val="ＭＳ ゴシック"/>
        <family val="3"/>
        <charset val="128"/>
      </rPr>
      <t>⑦施設利用率</t>
    </r>
    <r>
      <rPr>
        <sz val="11"/>
        <rFont val="ＭＳ ゴシック"/>
        <family val="3"/>
        <charset val="128"/>
      </rPr>
      <t xml:space="preserve">は、高い方が施設の利用状況や規模が良い状態である指標です。全国平均及び類似団体平均を上回っていますが、減少傾向にあり、今後、浄水場の統廃合などダウンサイジングを進めていく必要があります。
</t>
    </r>
    <r>
      <rPr>
        <b/>
        <sz val="11"/>
        <rFont val="ＭＳ ゴシック"/>
        <family val="3"/>
        <charset val="128"/>
      </rPr>
      <t>⑧有収率</t>
    </r>
    <r>
      <rPr>
        <sz val="11"/>
        <rFont val="ＭＳ ゴシック"/>
        <family val="3"/>
        <charset val="128"/>
      </rPr>
      <t>は、100％に近いほど施設の稼動が収益に反映されていると言える指標です。全国平均及び類似団体平均を上回っており、漏水調査の計画的な実施と古くなった水道管の計画的な更新により改善が見られます。</t>
    </r>
    <rPh sb="43" eb="45">
      <t>ジッシ</t>
    </rPh>
    <rPh sb="52" eb="53">
      <t>トモナ</t>
    </rPh>
    <rPh sb="262" eb="264">
      <t>ケイコウ</t>
    </rPh>
    <rPh sb="268" eb="270">
      <t>カイゼン</t>
    </rPh>
    <rPh sb="271" eb="272">
      <t>ミ</t>
    </rPh>
    <rPh sb="337" eb="338">
      <t>ヨコ</t>
    </rPh>
    <rPh sb="341" eb="343">
      <t>スイイ</t>
    </rPh>
    <rPh sb="407" eb="408">
      <t>ゲン</t>
    </rPh>
    <rPh sb="408" eb="409">
      <t>ショウ</t>
    </rPh>
    <rPh sb="409" eb="411">
      <t>ケイコウ</t>
    </rPh>
    <rPh sb="531" eb="534">
      <t>ケイカクテキ</t>
    </rPh>
    <phoneticPr fontId="4"/>
  </si>
  <si>
    <r>
      <rPr>
        <sz val="11"/>
        <rFont val="ＭＳ ゴシック"/>
        <family val="3"/>
        <charset val="128"/>
      </rPr>
      <t>　平成29年度に実施した料金改定により、給水収益が増加し、経常収支比率や料金回収率などの経営の健全度は良好な状態といえます。</t>
    </r>
    <r>
      <rPr>
        <sz val="11"/>
        <color theme="1"/>
        <rFont val="ＭＳ ゴシック"/>
        <family val="3"/>
        <charset val="128"/>
      </rPr>
      <t xml:space="preserve">
　ただし、今後は、人口の減少に伴う水需要の減少や、水道施設の老朽化に伴う改築・更新費用の増加が見込まれており、経営状況を注視していく必要があります。
　このような中、令和2年度に、中長期的な経営の基本計画である「湖都大津・新水道ビジョン」（平成28年度策定）を改定し、今後も、安心安全な水道水を提供し続けることができるよう、持続可能な経営を実施していきます。</t>
    </r>
    <rPh sb="8" eb="10">
      <t>ジッシ</t>
    </rPh>
    <rPh sb="25" eb="27">
      <t>ゾウカ</t>
    </rPh>
    <rPh sb="51" eb="53">
      <t>リョウコウ</t>
    </rPh>
    <rPh sb="54" eb="56">
      <t>ジョウタイ</t>
    </rPh>
    <rPh sb="78" eb="79">
      <t>トモナ</t>
    </rPh>
    <rPh sb="118" eb="120">
      <t>ケイエイ</t>
    </rPh>
    <rPh sb="120" eb="122">
      <t>ジョウキョウ</t>
    </rPh>
    <rPh sb="123" eb="125">
      <t>チュウシ</t>
    </rPh>
    <rPh sb="129" eb="131">
      <t>ヒツヨウ</t>
    </rPh>
    <rPh sb="146" eb="147">
      <t>レイ</t>
    </rPh>
    <rPh sb="147" eb="148">
      <t>ワ</t>
    </rPh>
    <rPh sb="149" eb="150">
      <t>ネン</t>
    </rPh>
    <rPh sb="150" eb="151">
      <t>ド</t>
    </rPh>
    <rPh sb="169" eb="170">
      <t>ミズウミ</t>
    </rPh>
    <rPh sb="170" eb="171">
      <t>ミヤコ</t>
    </rPh>
    <rPh sb="171" eb="173">
      <t>オオツ</t>
    </rPh>
    <rPh sb="174" eb="175">
      <t>シン</t>
    </rPh>
    <rPh sb="175" eb="177">
      <t>スイドウ</t>
    </rPh>
    <rPh sb="193" eb="195">
      <t>カイテイ</t>
    </rPh>
    <rPh sb="210" eb="212">
      <t>テイキョウ</t>
    </rPh>
    <rPh sb="213" eb="214">
      <t>ツヅ</t>
    </rPh>
    <rPh sb="230" eb="232">
      <t>ケイエイ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</si>
</sst>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b/>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0.4</c:v>
                </c:pt>
                <c:pt idx="1">
                  <c:v>0.56999999999999995</c:v>
                </c:pt>
                <c:pt idx="2">
                  <c:v>0.36</c:v>
                </c:pt>
                <c:pt idx="3">
                  <c:v>0.44</c:v>
                </c:pt>
                <c:pt idx="4">
                  <c:v>0.32</c:v>
                </c:pt>
              </c:numCache>
            </c:numRef>
          </c:val>
          <c:extLst>
            <c:ext xmlns:c16="http://schemas.microsoft.com/office/drawing/2014/chart" uri="{C3380CC4-5D6E-409C-BE32-E72D297353CC}">
              <c16:uniqueId val="{00000000-40A2-4B43-B86B-330FD290FA00}"/>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0.74</c:v>
                </c:pt>
                <c:pt idx="1">
                  <c:v>0.73</c:v>
                </c:pt>
                <c:pt idx="2">
                  <c:v>0.74</c:v>
                </c:pt>
                <c:pt idx="3">
                  <c:v>0.75</c:v>
                </c:pt>
                <c:pt idx="4">
                  <c:v>0.73</c:v>
                </c:pt>
              </c:numCache>
            </c:numRef>
          </c:val>
          <c:smooth val="0"/>
          <c:extLst>
            <c:ext xmlns:c16="http://schemas.microsoft.com/office/drawing/2014/chart" uri="{C3380CC4-5D6E-409C-BE32-E72D297353CC}">
              <c16:uniqueId val="{00000001-40A2-4B43-B86B-330FD290FA00}"/>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61.35</c:v>
                </c:pt>
                <c:pt idx="1">
                  <c:v>68.77</c:v>
                </c:pt>
                <c:pt idx="2">
                  <c:v>68.62</c:v>
                </c:pt>
                <c:pt idx="3">
                  <c:v>67.59</c:v>
                </c:pt>
                <c:pt idx="4">
                  <c:v>66.97</c:v>
                </c:pt>
              </c:numCache>
            </c:numRef>
          </c:val>
          <c:extLst>
            <c:ext xmlns:c16="http://schemas.microsoft.com/office/drawing/2014/chart" uri="{C3380CC4-5D6E-409C-BE32-E72D297353CC}">
              <c16:uniqueId val="{00000000-1980-4B0D-8460-F928EDFF4F62}"/>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63.03</c:v>
                </c:pt>
                <c:pt idx="1">
                  <c:v>63.18</c:v>
                </c:pt>
                <c:pt idx="2">
                  <c:v>63.54</c:v>
                </c:pt>
                <c:pt idx="3">
                  <c:v>63.53</c:v>
                </c:pt>
                <c:pt idx="4">
                  <c:v>63.16</c:v>
                </c:pt>
              </c:numCache>
            </c:numRef>
          </c:val>
          <c:smooth val="0"/>
          <c:extLst>
            <c:ext xmlns:c16="http://schemas.microsoft.com/office/drawing/2014/chart" uri="{C3380CC4-5D6E-409C-BE32-E72D297353CC}">
              <c16:uniqueId val="{00000001-1980-4B0D-8460-F928EDFF4F62}"/>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93.34</c:v>
                </c:pt>
                <c:pt idx="1">
                  <c:v>94.36</c:v>
                </c:pt>
                <c:pt idx="2">
                  <c:v>94.29</c:v>
                </c:pt>
                <c:pt idx="3">
                  <c:v>94.95</c:v>
                </c:pt>
                <c:pt idx="4">
                  <c:v>95.05</c:v>
                </c:pt>
              </c:numCache>
            </c:numRef>
          </c:val>
          <c:extLst>
            <c:ext xmlns:c16="http://schemas.microsoft.com/office/drawing/2014/chart" uri="{C3380CC4-5D6E-409C-BE32-E72D297353CC}">
              <c16:uniqueId val="{00000000-B168-4998-B661-CADB21DC071D}"/>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91.21</c:v>
                </c:pt>
                <c:pt idx="1">
                  <c:v>91.6</c:v>
                </c:pt>
                <c:pt idx="2">
                  <c:v>91.48</c:v>
                </c:pt>
                <c:pt idx="3">
                  <c:v>91.58</c:v>
                </c:pt>
                <c:pt idx="4">
                  <c:v>91.48</c:v>
                </c:pt>
              </c:numCache>
            </c:numRef>
          </c:val>
          <c:smooth val="0"/>
          <c:extLst>
            <c:ext xmlns:c16="http://schemas.microsoft.com/office/drawing/2014/chart" uri="{C3380CC4-5D6E-409C-BE32-E72D297353CC}">
              <c16:uniqueId val="{00000001-B168-4998-B661-CADB21DC071D}"/>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110.16</c:v>
                </c:pt>
                <c:pt idx="1">
                  <c:v>108.53</c:v>
                </c:pt>
                <c:pt idx="2">
                  <c:v>124.8</c:v>
                </c:pt>
                <c:pt idx="3">
                  <c:v>127.73</c:v>
                </c:pt>
                <c:pt idx="4">
                  <c:v>127.34</c:v>
                </c:pt>
              </c:numCache>
            </c:numRef>
          </c:val>
          <c:extLst>
            <c:ext xmlns:c16="http://schemas.microsoft.com/office/drawing/2014/chart" uri="{C3380CC4-5D6E-409C-BE32-E72D297353CC}">
              <c16:uniqueId val="{00000000-2AE2-497F-924C-673E2284B51A}"/>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115.21</c:v>
                </c:pt>
                <c:pt idx="1">
                  <c:v>117.25</c:v>
                </c:pt>
                <c:pt idx="2">
                  <c:v>116.77</c:v>
                </c:pt>
                <c:pt idx="3">
                  <c:v>115.41</c:v>
                </c:pt>
                <c:pt idx="4">
                  <c:v>113.57</c:v>
                </c:pt>
              </c:numCache>
            </c:numRef>
          </c:val>
          <c:smooth val="0"/>
          <c:extLst>
            <c:ext xmlns:c16="http://schemas.microsoft.com/office/drawing/2014/chart" uri="{C3380CC4-5D6E-409C-BE32-E72D297353CC}">
              <c16:uniqueId val="{00000001-2AE2-497F-924C-673E2284B51A}"/>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44.89</c:v>
                </c:pt>
                <c:pt idx="1">
                  <c:v>46.21</c:v>
                </c:pt>
                <c:pt idx="2">
                  <c:v>46.85</c:v>
                </c:pt>
                <c:pt idx="3">
                  <c:v>48.5</c:v>
                </c:pt>
                <c:pt idx="4">
                  <c:v>49.78</c:v>
                </c:pt>
              </c:numCache>
            </c:numRef>
          </c:val>
          <c:extLst>
            <c:ext xmlns:c16="http://schemas.microsoft.com/office/drawing/2014/chart" uri="{C3380CC4-5D6E-409C-BE32-E72D297353CC}">
              <c16:uniqueId val="{00000000-B3C3-42C5-8230-A0F7E44AE169}"/>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48.41</c:v>
                </c:pt>
                <c:pt idx="1">
                  <c:v>49.1</c:v>
                </c:pt>
                <c:pt idx="2">
                  <c:v>49.66</c:v>
                </c:pt>
                <c:pt idx="3">
                  <c:v>50.41</c:v>
                </c:pt>
                <c:pt idx="4">
                  <c:v>51.13</c:v>
                </c:pt>
              </c:numCache>
            </c:numRef>
          </c:val>
          <c:smooth val="0"/>
          <c:extLst>
            <c:ext xmlns:c16="http://schemas.microsoft.com/office/drawing/2014/chart" uri="{C3380CC4-5D6E-409C-BE32-E72D297353CC}">
              <c16:uniqueId val="{00000001-B3C3-42C5-8230-A0F7E44AE169}"/>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12.51</c:v>
                </c:pt>
                <c:pt idx="1">
                  <c:v>14.98</c:v>
                </c:pt>
                <c:pt idx="2">
                  <c:v>16.86</c:v>
                </c:pt>
                <c:pt idx="3">
                  <c:v>18.149999999999999</c:v>
                </c:pt>
                <c:pt idx="4">
                  <c:v>19.489999999999998</c:v>
                </c:pt>
              </c:numCache>
            </c:numRef>
          </c:val>
          <c:extLst>
            <c:ext xmlns:c16="http://schemas.microsoft.com/office/drawing/2014/chart" uri="{C3380CC4-5D6E-409C-BE32-E72D297353CC}">
              <c16:uniqueId val="{00000000-3EE4-4C94-99E6-85E42867EB9B}"/>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16.16</c:v>
                </c:pt>
                <c:pt idx="1">
                  <c:v>17.420000000000002</c:v>
                </c:pt>
                <c:pt idx="2">
                  <c:v>18.940000000000001</c:v>
                </c:pt>
                <c:pt idx="3">
                  <c:v>20.36</c:v>
                </c:pt>
                <c:pt idx="4">
                  <c:v>22.41</c:v>
                </c:pt>
              </c:numCache>
            </c:numRef>
          </c:val>
          <c:smooth val="0"/>
          <c:extLst>
            <c:ext xmlns:c16="http://schemas.microsoft.com/office/drawing/2014/chart" uri="{C3380CC4-5D6E-409C-BE32-E72D297353CC}">
              <c16:uniqueId val="{00000001-3EE4-4C94-99E6-85E42867EB9B}"/>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FDA-42AF-BBD1-546FED3D3F7D}"/>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formatCode="#,##0.00;&quot;△&quot;#,##0.00;&quot;-&quot;">
                  <c:v>0.71</c:v>
                </c:pt>
                <c:pt idx="1">
                  <c:v>0</c:v>
                </c:pt>
                <c:pt idx="2">
                  <c:v>0</c:v>
                </c:pt>
                <c:pt idx="3">
                  <c:v>0</c:v>
                </c:pt>
                <c:pt idx="4">
                  <c:v>0</c:v>
                </c:pt>
              </c:numCache>
            </c:numRef>
          </c:val>
          <c:smooth val="0"/>
          <c:extLst>
            <c:ext xmlns:c16="http://schemas.microsoft.com/office/drawing/2014/chart" uri="{C3380CC4-5D6E-409C-BE32-E72D297353CC}">
              <c16:uniqueId val="{00000001-2FDA-42AF-BBD1-546FED3D3F7D}"/>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184.52</c:v>
                </c:pt>
                <c:pt idx="1">
                  <c:v>230.29</c:v>
                </c:pt>
                <c:pt idx="2">
                  <c:v>204.17</c:v>
                </c:pt>
                <c:pt idx="3">
                  <c:v>222.7</c:v>
                </c:pt>
                <c:pt idx="4">
                  <c:v>189.86</c:v>
                </c:pt>
              </c:numCache>
            </c:numRef>
          </c:val>
          <c:extLst>
            <c:ext xmlns:c16="http://schemas.microsoft.com/office/drawing/2014/chart" uri="{C3380CC4-5D6E-409C-BE32-E72D297353CC}">
              <c16:uniqueId val="{00000000-4DE1-42EB-B8FC-8892EF6C937B}"/>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241.71</c:v>
                </c:pt>
                <c:pt idx="1">
                  <c:v>249.08</c:v>
                </c:pt>
                <c:pt idx="2">
                  <c:v>254.05</c:v>
                </c:pt>
                <c:pt idx="3">
                  <c:v>258.22000000000003</c:v>
                </c:pt>
                <c:pt idx="4">
                  <c:v>250.03</c:v>
                </c:pt>
              </c:numCache>
            </c:numRef>
          </c:val>
          <c:smooth val="0"/>
          <c:extLst>
            <c:ext xmlns:c16="http://schemas.microsoft.com/office/drawing/2014/chart" uri="{C3380CC4-5D6E-409C-BE32-E72D297353CC}">
              <c16:uniqueId val="{00000001-4DE1-42EB-B8FC-8892EF6C937B}"/>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416.59</c:v>
                </c:pt>
                <c:pt idx="1">
                  <c:v>401.65</c:v>
                </c:pt>
                <c:pt idx="2">
                  <c:v>329.56</c:v>
                </c:pt>
                <c:pt idx="3">
                  <c:v>307.01</c:v>
                </c:pt>
                <c:pt idx="4">
                  <c:v>290.41000000000003</c:v>
                </c:pt>
              </c:numCache>
            </c:numRef>
          </c:val>
          <c:extLst>
            <c:ext xmlns:c16="http://schemas.microsoft.com/office/drawing/2014/chart" uri="{C3380CC4-5D6E-409C-BE32-E72D297353CC}">
              <c16:uniqueId val="{00000000-0B80-4D6F-B215-E8B68F1F68B1}"/>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274.14</c:v>
                </c:pt>
                <c:pt idx="1">
                  <c:v>266.66000000000003</c:v>
                </c:pt>
                <c:pt idx="2">
                  <c:v>258.63</c:v>
                </c:pt>
                <c:pt idx="3">
                  <c:v>255.12</c:v>
                </c:pt>
                <c:pt idx="4">
                  <c:v>254.19</c:v>
                </c:pt>
              </c:numCache>
            </c:numRef>
          </c:val>
          <c:smooth val="0"/>
          <c:extLst>
            <c:ext xmlns:c16="http://schemas.microsoft.com/office/drawing/2014/chart" uri="{C3380CC4-5D6E-409C-BE32-E72D297353CC}">
              <c16:uniqueId val="{00000001-0B80-4D6F-B215-E8B68F1F68B1}"/>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103.79</c:v>
                </c:pt>
                <c:pt idx="1">
                  <c:v>101.62</c:v>
                </c:pt>
                <c:pt idx="2">
                  <c:v>121.36</c:v>
                </c:pt>
                <c:pt idx="3">
                  <c:v>122.43</c:v>
                </c:pt>
                <c:pt idx="4">
                  <c:v>123.44</c:v>
                </c:pt>
              </c:numCache>
            </c:numRef>
          </c:val>
          <c:extLst>
            <c:ext xmlns:c16="http://schemas.microsoft.com/office/drawing/2014/chart" uri="{C3380CC4-5D6E-409C-BE32-E72D297353CC}">
              <c16:uniqueId val="{00000000-23B0-4ECD-AD0B-9B8B5FF660FB}"/>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108.81</c:v>
                </c:pt>
                <c:pt idx="1">
                  <c:v>110.87</c:v>
                </c:pt>
                <c:pt idx="2">
                  <c:v>110.3</c:v>
                </c:pt>
                <c:pt idx="3">
                  <c:v>109.12</c:v>
                </c:pt>
                <c:pt idx="4">
                  <c:v>107.42</c:v>
                </c:pt>
              </c:numCache>
            </c:numRef>
          </c:val>
          <c:smooth val="0"/>
          <c:extLst>
            <c:ext xmlns:c16="http://schemas.microsoft.com/office/drawing/2014/chart" uri="{C3380CC4-5D6E-409C-BE32-E72D297353CC}">
              <c16:uniqueId val="{00000001-23B0-4ECD-AD0B-9B8B5FF660FB}"/>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131.52000000000001</c:v>
                </c:pt>
                <c:pt idx="1">
                  <c:v>134.43</c:v>
                </c:pt>
                <c:pt idx="2">
                  <c:v>130.9</c:v>
                </c:pt>
                <c:pt idx="3">
                  <c:v>131.66999999999999</c:v>
                </c:pt>
                <c:pt idx="4">
                  <c:v>130.33000000000001</c:v>
                </c:pt>
              </c:numCache>
            </c:numRef>
          </c:val>
          <c:extLst>
            <c:ext xmlns:c16="http://schemas.microsoft.com/office/drawing/2014/chart" uri="{C3380CC4-5D6E-409C-BE32-E72D297353CC}">
              <c16:uniqueId val="{00000000-797A-4332-B9EC-56406F85AD03}"/>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152.94999999999999</c:v>
                </c:pt>
                <c:pt idx="1">
                  <c:v>150.54</c:v>
                </c:pt>
                <c:pt idx="2">
                  <c:v>151.85</c:v>
                </c:pt>
                <c:pt idx="3">
                  <c:v>153.88</c:v>
                </c:pt>
                <c:pt idx="4">
                  <c:v>157.19</c:v>
                </c:pt>
              </c:numCache>
            </c:numRef>
          </c:val>
          <c:smooth val="0"/>
          <c:extLst>
            <c:ext xmlns:c16="http://schemas.microsoft.com/office/drawing/2014/chart" uri="{C3380CC4-5D6E-409C-BE32-E72D297353CC}">
              <c16:uniqueId val="{00000001-797A-4332-B9EC-56406F85AD03}"/>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BD52" zoomScale="80" zoomScaleNormal="80" workbookViewId="0">
      <selection activeCell="CL75" sqref="CL7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滋賀県　大津市</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A1</v>
      </c>
      <c r="X8" s="60"/>
      <c r="Y8" s="60"/>
      <c r="Z8" s="60"/>
      <c r="AA8" s="60"/>
      <c r="AB8" s="60"/>
      <c r="AC8" s="60"/>
      <c r="AD8" s="60" t="str">
        <f>データ!$M$6</f>
        <v>自治体職員</v>
      </c>
      <c r="AE8" s="60"/>
      <c r="AF8" s="60"/>
      <c r="AG8" s="60"/>
      <c r="AH8" s="60"/>
      <c r="AI8" s="60"/>
      <c r="AJ8" s="60"/>
      <c r="AK8" s="4"/>
      <c r="AL8" s="61">
        <f>データ!$R$6</f>
        <v>343815</v>
      </c>
      <c r="AM8" s="61"/>
      <c r="AN8" s="61"/>
      <c r="AO8" s="61"/>
      <c r="AP8" s="61"/>
      <c r="AQ8" s="61"/>
      <c r="AR8" s="61"/>
      <c r="AS8" s="61"/>
      <c r="AT8" s="52">
        <f>データ!$S$6</f>
        <v>464.51</v>
      </c>
      <c r="AU8" s="53"/>
      <c r="AV8" s="53"/>
      <c r="AW8" s="53"/>
      <c r="AX8" s="53"/>
      <c r="AY8" s="53"/>
      <c r="AZ8" s="53"/>
      <c r="BA8" s="53"/>
      <c r="BB8" s="54">
        <f>データ!$T$6</f>
        <v>740.17</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69.64</v>
      </c>
      <c r="J10" s="53"/>
      <c r="K10" s="53"/>
      <c r="L10" s="53"/>
      <c r="M10" s="53"/>
      <c r="N10" s="53"/>
      <c r="O10" s="64"/>
      <c r="P10" s="54">
        <f>データ!$P$6</f>
        <v>99.56</v>
      </c>
      <c r="Q10" s="54"/>
      <c r="R10" s="54"/>
      <c r="S10" s="54"/>
      <c r="T10" s="54"/>
      <c r="U10" s="54"/>
      <c r="V10" s="54"/>
      <c r="W10" s="61">
        <f>データ!$Q$6</f>
        <v>2772</v>
      </c>
      <c r="X10" s="61"/>
      <c r="Y10" s="61"/>
      <c r="Z10" s="61"/>
      <c r="AA10" s="61"/>
      <c r="AB10" s="61"/>
      <c r="AC10" s="61"/>
      <c r="AD10" s="2"/>
      <c r="AE10" s="2"/>
      <c r="AF10" s="2"/>
      <c r="AG10" s="2"/>
      <c r="AH10" s="4"/>
      <c r="AI10" s="4"/>
      <c r="AJ10" s="4"/>
      <c r="AK10" s="4"/>
      <c r="AL10" s="61">
        <f>データ!$U$6</f>
        <v>342048</v>
      </c>
      <c r="AM10" s="61"/>
      <c r="AN10" s="61"/>
      <c r="AO10" s="61"/>
      <c r="AP10" s="61"/>
      <c r="AQ10" s="61"/>
      <c r="AR10" s="61"/>
      <c r="AS10" s="61"/>
      <c r="AT10" s="52">
        <f>データ!$V$6</f>
        <v>93.37</v>
      </c>
      <c r="AU10" s="53"/>
      <c r="AV10" s="53"/>
      <c r="AW10" s="53"/>
      <c r="AX10" s="53"/>
      <c r="AY10" s="53"/>
      <c r="AZ10" s="53"/>
      <c r="BA10" s="53"/>
      <c r="BB10" s="54">
        <f>データ!$W$6</f>
        <v>3663.36</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87" t="s">
        <v>112</v>
      </c>
      <c r="BM16" s="88"/>
      <c r="BN16" s="88"/>
      <c r="BO16" s="88"/>
      <c r="BP16" s="88"/>
      <c r="BQ16" s="88"/>
      <c r="BR16" s="88"/>
      <c r="BS16" s="88"/>
      <c r="BT16" s="88"/>
      <c r="BU16" s="88"/>
      <c r="BV16" s="88"/>
      <c r="BW16" s="88"/>
      <c r="BX16" s="88"/>
      <c r="BY16" s="88"/>
      <c r="BZ16" s="89"/>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87"/>
      <c r="BM17" s="88"/>
      <c r="BN17" s="88"/>
      <c r="BO17" s="88"/>
      <c r="BP17" s="88"/>
      <c r="BQ17" s="88"/>
      <c r="BR17" s="88"/>
      <c r="BS17" s="88"/>
      <c r="BT17" s="88"/>
      <c r="BU17" s="88"/>
      <c r="BV17" s="88"/>
      <c r="BW17" s="88"/>
      <c r="BX17" s="88"/>
      <c r="BY17" s="88"/>
      <c r="BZ17" s="89"/>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87"/>
      <c r="BM18" s="88"/>
      <c r="BN18" s="88"/>
      <c r="BO18" s="88"/>
      <c r="BP18" s="88"/>
      <c r="BQ18" s="88"/>
      <c r="BR18" s="88"/>
      <c r="BS18" s="88"/>
      <c r="BT18" s="88"/>
      <c r="BU18" s="88"/>
      <c r="BV18" s="88"/>
      <c r="BW18" s="88"/>
      <c r="BX18" s="88"/>
      <c r="BY18" s="88"/>
      <c r="BZ18" s="89"/>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87"/>
      <c r="BM19" s="88"/>
      <c r="BN19" s="88"/>
      <c r="BO19" s="88"/>
      <c r="BP19" s="88"/>
      <c r="BQ19" s="88"/>
      <c r="BR19" s="88"/>
      <c r="BS19" s="88"/>
      <c r="BT19" s="88"/>
      <c r="BU19" s="88"/>
      <c r="BV19" s="88"/>
      <c r="BW19" s="88"/>
      <c r="BX19" s="88"/>
      <c r="BY19" s="88"/>
      <c r="BZ19" s="89"/>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87"/>
      <c r="BM20" s="88"/>
      <c r="BN20" s="88"/>
      <c r="BO20" s="88"/>
      <c r="BP20" s="88"/>
      <c r="BQ20" s="88"/>
      <c r="BR20" s="88"/>
      <c r="BS20" s="88"/>
      <c r="BT20" s="88"/>
      <c r="BU20" s="88"/>
      <c r="BV20" s="88"/>
      <c r="BW20" s="88"/>
      <c r="BX20" s="88"/>
      <c r="BY20" s="88"/>
      <c r="BZ20" s="89"/>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87"/>
      <c r="BM21" s="88"/>
      <c r="BN21" s="88"/>
      <c r="BO21" s="88"/>
      <c r="BP21" s="88"/>
      <c r="BQ21" s="88"/>
      <c r="BR21" s="88"/>
      <c r="BS21" s="88"/>
      <c r="BT21" s="88"/>
      <c r="BU21" s="88"/>
      <c r="BV21" s="88"/>
      <c r="BW21" s="88"/>
      <c r="BX21" s="88"/>
      <c r="BY21" s="88"/>
      <c r="BZ21" s="89"/>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87"/>
      <c r="BM22" s="88"/>
      <c r="BN22" s="88"/>
      <c r="BO22" s="88"/>
      <c r="BP22" s="88"/>
      <c r="BQ22" s="88"/>
      <c r="BR22" s="88"/>
      <c r="BS22" s="88"/>
      <c r="BT22" s="88"/>
      <c r="BU22" s="88"/>
      <c r="BV22" s="88"/>
      <c r="BW22" s="88"/>
      <c r="BX22" s="88"/>
      <c r="BY22" s="88"/>
      <c r="BZ22" s="89"/>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87"/>
      <c r="BM23" s="88"/>
      <c r="BN23" s="88"/>
      <c r="BO23" s="88"/>
      <c r="BP23" s="88"/>
      <c r="BQ23" s="88"/>
      <c r="BR23" s="88"/>
      <c r="BS23" s="88"/>
      <c r="BT23" s="88"/>
      <c r="BU23" s="88"/>
      <c r="BV23" s="88"/>
      <c r="BW23" s="88"/>
      <c r="BX23" s="88"/>
      <c r="BY23" s="88"/>
      <c r="BZ23" s="89"/>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87"/>
      <c r="BM24" s="88"/>
      <c r="BN24" s="88"/>
      <c r="BO24" s="88"/>
      <c r="BP24" s="88"/>
      <c r="BQ24" s="88"/>
      <c r="BR24" s="88"/>
      <c r="BS24" s="88"/>
      <c r="BT24" s="88"/>
      <c r="BU24" s="88"/>
      <c r="BV24" s="88"/>
      <c r="BW24" s="88"/>
      <c r="BX24" s="88"/>
      <c r="BY24" s="88"/>
      <c r="BZ24" s="89"/>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87"/>
      <c r="BM25" s="88"/>
      <c r="BN25" s="88"/>
      <c r="BO25" s="88"/>
      <c r="BP25" s="88"/>
      <c r="BQ25" s="88"/>
      <c r="BR25" s="88"/>
      <c r="BS25" s="88"/>
      <c r="BT25" s="88"/>
      <c r="BU25" s="88"/>
      <c r="BV25" s="88"/>
      <c r="BW25" s="88"/>
      <c r="BX25" s="88"/>
      <c r="BY25" s="88"/>
      <c r="BZ25" s="89"/>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87"/>
      <c r="BM26" s="88"/>
      <c r="BN26" s="88"/>
      <c r="BO26" s="88"/>
      <c r="BP26" s="88"/>
      <c r="BQ26" s="88"/>
      <c r="BR26" s="88"/>
      <c r="BS26" s="88"/>
      <c r="BT26" s="88"/>
      <c r="BU26" s="88"/>
      <c r="BV26" s="88"/>
      <c r="BW26" s="88"/>
      <c r="BX26" s="88"/>
      <c r="BY26" s="88"/>
      <c r="BZ26" s="89"/>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87"/>
      <c r="BM27" s="88"/>
      <c r="BN27" s="88"/>
      <c r="BO27" s="88"/>
      <c r="BP27" s="88"/>
      <c r="BQ27" s="88"/>
      <c r="BR27" s="88"/>
      <c r="BS27" s="88"/>
      <c r="BT27" s="88"/>
      <c r="BU27" s="88"/>
      <c r="BV27" s="88"/>
      <c r="BW27" s="88"/>
      <c r="BX27" s="88"/>
      <c r="BY27" s="88"/>
      <c r="BZ27" s="89"/>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87"/>
      <c r="BM28" s="88"/>
      <c r="BN28" s="88"/>
      <c r="BO28" s="88"/>
      <c r="BP28" s="88"/>
      <c r="BQ28" s="88"/>
      <c r="BR28" s="88"/>
      <c r="BS28" s="88"/>
      <c r="BT28" s="88"/>
      <c r="BU28" s="88"/>
      <c r="BV28" s="88"/>
      <c r="BW28" s="88"/>
      <c r="BX28" s="88"/>
      <c r="BY28" s="88"/>
      <c r="BZ28" s="89"/>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87"/>
      <c r="BM29" s="88"/>
      <c r="BN29" s="88"/>
      <c r="BO29" s="88"/>
      <c r="BP29" s="88"/>
      <c r="BQ29" s="88"/>
      <c r="BR29" s="88"/>
      <c r="BS29" s="88"/>
      <c r="BT29" s="88"/>
      <c r="BU29" s="88"/>
      <c r="BV29" s="88"/>
      <c r="BW29" s="88"/>
      <c r="BX29" s="88"/>
      <c r="BY29" s="88"/>
      <c r="BZ29" s="89"/>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87"/>
      <c r="BM30" s="88"/>
      <c r="BN30" s="88"/>
      <c r="BO30" s="88"/>
      <c r="BP30" s="88"/>
      <c r="BQ30" s="88"/>
      <c r="BR30" s="88"/>
      <c r="BS30" s="88"/>
      <c r="BT30" s="88"/>
      <c r="BU30" s="88"/>
      <c r="BV30" s="88"/>
      <c r="BW30" s="88"/>
      <c r="BX30" s="88"/>
      <c r="BY30" s="88"/>
      <c r="BZ30" s="89"/>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87"/>
      <c r="BM31" s="88"/>
      <c r="BN31" s="88"/>
      <c r="BO31" s="88"/>
      <c r="BP31" s="88"/>
      <c r="BQ31" s="88"/>
      <c r="BR31" s="88"/>
      <c r="BS31" s="88"/>
      <c r="BT31" s="88"/>
      <c r="BU31" s="88"/>
      <c r="BV31" s="88"/>
      <c r="BW31" s="88"/>
      <c r="BX31" s="88"/>
      <c r="BY31" s="88"/>
      <c r="BZ31" s="89"/>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87"/>
      <c r="BM32" s="88"/>
      <c r="BN32" s="88"/>
      <c r="BO32" s="88"/>
      <c r="BP32" s="88"/>
      <c r="BQ32" s="88"/>
      <c r="BR32" s="88"/>
      <c r="BS32" s="88"/>
      <c r="BT32" s="88"/>
      <c r="BU32" s="88"/>
      <c r="BV32" s="88"/>
      <c r="BW32" s="88"/>
      <c r="BX32" s="88"/>
      <c r="BY32" s="88"/>
      <c r="BZ32" s="89"/>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87"/>
      <c r="BM33" s="88"/>
      <c r="BN33" s="88"/>
      <c r="BO33" s="88"/>
      <c r="BP33" s="88"/>
      <c r="BQ33" s="88"/>
      <c r="BR33" s="88"/>
      <c r="BS33" s="88"/>
      <c r="BT33" s="88"/>
      <c r="BU33" s="88"/>
      <c r="BV33" s="88"/>
      <c r="BW33" s="88"/>
      <c r="BX33" s="88"/>
      <c r="BY33" s="88"/>
      <c r="BZ33" s="89"/>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7"/>
      <c r="BM34" s="88"/>
      <c r="BN34" s="88"/>
      <c r="BO34" s="88"/>
      <c r="BP34" s="88"/>
      <c r="BQ34" s="88"/>
      <c r="BR34" s="88"/>
      <c r="BS34" s="88"/>
      <c r="BT34" s="88"/>
      <c r="BU34" s="88"/>
      <c r="BV34" s="88"/>
      <c r="BW34" s="88"/>
      <c r="BX34" s="88"/>
      <c r="BY34" s="88"/>
      <c r="BZ34" s="89"/>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7"/>
      <c r="BM35" s="88"/>
      <c r="BN35" s="88"/>
      <c r="BO35" s="88"/>
      <c r="BP35" s="88"/>
      <c r="BQ35" s="88"/>
      <c r="BR35" s="88"/>
      <c r="BS35" s="88"/>
      <c r="BT35" s="88"/>
      <c r="BU35" s="88"/>
      <c r="BV35" s="88"/>
      <c r="BW35" s="88"/>
      <c r="BX35" s="88"/>
      <c r="BY35" s="88"/>
      <c r="BZ35" s="89"/>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87"/>
      <c r="BM36" s="88"/>
      <c r="BN36" s="88"/>
      <c r="BO36" s="88"/>
      <c r="BP36" s="88"/>
      <c r="BQ36" s="88"/>
      <c r="BR36" s="88"/>
      <c r="BS36" s="88"/>
      <c r="BT36" s="88"/>
      <c r="BU36" s="88"/>
      <c r="BV36" s="88"/>
      <c r="BW36" s="88"/>
      <c r="BX36" s="88"/>
      <c r="BY36" s="88"/>
      <c r="BZ36" s="89"/>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87"/>
      <c r="BM37" s="88"/>
      <c r="BN37" s="88"/>
      <c r="BO37" s="88"/>
      <c r="BP37" s="88"/>
      <c r="BQ37" s="88"/>
      <c r="BR37" s="88"/>
      <c r="BS37" s="88"/>
      <c r="BT37" s="88"/>
      <c r="BU37" s="88"/>
      <c r="BV37" s="88"/>
      <c r="BW37" s="88"/>
      <c r="BX37" s="88"/>
      <c r="BY37" s="88"/>
      <c r="BZ37" s="89"/>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87"/>
      <c r="BM38" s="88"/>
      <c r="BN38" s="88"/>
      <c r="BO38" s="88"/>
      <c r="BP38" s="88"/>
      <c r="BQ38" s="88"/>
      <c r="BR38" s="88"/>
      <c r="BS38" s="88"/>
      <c r="BT38" s="88"/>
      <c r="BU38" s="88"/>
      <c r="BV38" s="88"/>
      <c r="BW38" s="88"/>
      <c r="BX38" s="88"/>
      <c r="BY38" s="88"/>
      <c r="BZ38" s="89"/>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87"/>
      <c r="BM39" s="88"/>
      <c r="BN39" s="88"/>
      <c r="BO39" s="88"/>
      <c r="BP39" s="88"/>
      <c r="BQ39" s="88"/>
      <c r="BR39" s="88"/>
      <c r="BS39" s="88"/>
      <c r="BT39" s="88"/>
      <c r="BU39" s="88"/>
      <c r="BV39" s="88"/>
      <c r="BW39" s="88"/>
      <c r="BX39" s="88"/>
      <c r="BY39" s="88"/>
      <c r="BZ39" s="89"/>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87"/>
      <c r="BM40" s="88"/>
      <c r="BN40" s="88"/>
      <c r="BO40" s="88"/>
      <c r="BP40" s="88"/>
      <c r="BQ40" s="88"/>
      <c r="BR40" s="88"/>
      <c r="BS40" s="88"/>
      <c r="BT40" s="88"/>
      <c r="BU40" s="88"/>
      <c r="BV40" s="88"/>
      <c r="BW40" s="88"/>
      <c r="BX40" s="88"/>
      <c r="BY40" s="88"/>
      <c r="BZ40" s="89"/>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87"/>
      <c r="BM41" s="88"/>
      <c r="BN41" s="88"/>
      <c r="BO41" s="88"/>
      <c r="BP41" s="88"/>
      <c r="BQ41" s="88"/>
      <c r="BR41" s="88"/>
      <c r="BS41" s="88"/>
      <c r="BT41" s="88"/>
      <c r="BU41" s="88"/>
      <c r="BV41" s="88"/>
      <c r="BW41" s="88"/>
      <c r="BX41" s="88"/>
      <c r="BY41" s="88"/>
      <c r="BZ41" s="89"/>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87"/>
      <c r="BM42" s="88"/>
      <c r="BN42" s="88"/>
      <c r="BO42" s="88"/>
      <c r="BP42" s="88"/>
      <c r="BQ42" s="88"/>
      <c r="BR42" s="88"/>
      <c r="BS42" s="88"/>
      <c r="BT42" s="88"/>
      <c r="BU42" s="88"/>
      <c r="BV42" s="88"/>
      <c r="BW42" s="88"/>
      <c r="BX42" s="88"/>
      <c r="BY42" s="88"/>
      <c r="BZ42" s="89"/>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87"/>
      <c r="BM43" s="88"/>
      <c r="BN43" s="88"/>
      <c r="BO43" s="88"/>
      <c r="BP43" s="88"/>
      <c r="BQ43" s="88"/>
      <c r="BR43" s="88"/>
      <c r="BS43" s="88"/>
      <c r="BT43" s="88"/>
      <c r="BU43" s="88"/>
      <c r="BV43" s="88"/>
      <c r="BW43" s="88"/>
      <c r="BX43" s="88"/>
      <c r="BY43" s="88"/>
      <c r="BZ43" s="89"/>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87"/>
      <c r="BM44" s="88"/>
      <c r="BN44" s="88"/>
      <c r="BO44" s="88"/>
      <c r="BP44" s="88"/>
      <c r="BQ44" s="88"/>
      <c r="BR44" s="88"/>
      <c r="BS44" s="88"/>
      <c r="BT44" s="88"/>
      <c r="BU44" s="88"/>
      <c r="BV44" s="88"/>
      <c r="BW44" s="88"/>
      <c r="BX44" s="88"/>
      <c r="BY44" s="88"/>
      <c r="BZ44" s="89"/>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111</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113</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N9MVX3/4BZIwiALeSS5NPrLgsuexA04J2G7XP/yp02lt8TrHUxhmOnstgMN7t/tQ6cQk/zgHR83Aoo4GHQRyGg==" saltValue="oGfTnU04wr7tg2RH82uUQg=="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91" t="s">
        <v>50</v>
      </c>
      <c r="I3" s="92"/>
      <c r="J3" s="92"/>
      <c r="K3" s="92"/>
      <c r="L3" s="92"/>
      <c r="M3" s="92"/>
      <c r="N3" s="92"/>
      <c r="O3" s="92"/>
      <c r="P3" s="92"/>
      <c r="Q3" s="92"/>
      <c r="R3" s="92"/>
      <c r="S3" s="92"/>
      <c r="T3" s="92"/>
      <c r="U3" s="92"/>
      <c r="V3" s="92"/>
      <c r="W3" s="93"/>
      <c r="X3" s="97" t="s">
        <v>51</v>
      </c>
      <c r="Y3" s="90"/>
      <c r="Z3" s="90"/>
      <c r="AA3" s="90"/>
      <c r="AB3" s="90"/>
      <c r="AC3" s="90"/>
      <c r="AD3" s="90"/>
      <c r="AE3" s="90"/>
      <c r="AF3" s="90"/>
      <c r="AG3" s="90"/>
      <c r="AH3" s="90"/>
      <c r="AI3" s="90"/>
      <c r="AJ3" s="90"/>
      <c r="AK3" s="90"/>
      <c r="AL3" s="90"/>
      <c r="AM3" s="90"/>
      <c r="AN3" s="90"/>
      <c r="AO3" s="90"/>
      <c r="AP3" s="90"/>
      <c r="AQ3" s="90"/>
      <c r="AR3" s="90"/>
      <c r="AS3" s="90"/>
      <c r="AT3" s="90"/>
      <c r="AU3" s="90"/>
      <c r="AV3" s="90"/>
      <c r="AW3" s="90"/>
      <c r="AX3" s="90"/>
      <c r="AY3" s="90"/>
      <c r="AZ3" s="90"/>
      <c r="BA3" s="90"/>
      <c r="BB3" s="90"/>
      <c r="BC3" s="90"/>
      <c r="BD3" s="90"/>
      <c r="BE3" s="90"/>
      <c r="BF3" s="90"/>
      <c r="BG3" s="90"/>
      <c r="BH3" s="90"/>
      <c r="BI3" s="90"/>
      <c r="BJ3" s="90"/>
      <c r="BK3" s="90"/>
      <c r="BL3" s="90"/>
      <c r="BM3" s="90"/>
      <c r="BN3" s="90"/>
      <c r="BO3" s="90"/>
      <c r="BP3" s="90"/>
      <c r="BQ3" s="90"/>
      <c r="BR3" s="90"/>
      <c r="BS3" s="90"/>
      <c r="BT3" s="90"/>
      <c r="BU3" s="90"/>
      <c r="BV3" s="90"/>
      <c r="BW3" s="90"/>
      <c r="BX3" s="90"/>
      <c r="BY3" s="90"/>
      <c r="BZ3" s="90"/>
      <c r="CA3" s="90"/>
      <c r="CB3" s="90"/>
      <c r="CC3" s="90"/>
      <c r="CD3" s="90"/>
      <c r="CE3" s="90"/>
      <c r="CF3" s="90"/>
      <c r="CG3" s="90"/>
      <c r="CH3" s="90"/>
      <c r="CI3" s="90"/>
      <c r="CJ3" s="90"/>
      <c r="CK3" s="90"/>
      <c r="CL3" s="90"/>
      <c r="CM3" s="90"/>
      <c r="CN3" s="90"/>
      <c r="CO3" s="90"/>
      <c r="CP3" s="90"/>
      <c r="CQ3" s="90"/>
      <c r="CR3" s="90"/>
      <c r="CS3" s="90"/>
      <c r="CT3" s="90"/>
      <c r="CU3" s="90"/>
      <c r="CV3" s="90"/>
      <c r="CW3" s="90"/>
      <c r="CX3" s="90"/>
      <c r="CY3" s="90"/>
      <c r="CZ3" s="90"/>
      <c r="DA3" s="90"/>
      <c r="DB3" s="90"/>
      <c r="DC3" s="90"/>
      <c r="DD3" s="90"/>
      <c r="DE3" s="90"/>
      <c r="DF3" s="90"/>
      <c r="DG3" s="90"/>
      <c r="DH3" s="90" t="s">
        <v>52</v>
      </c>
      <c r="DI3" s="90"/>
      <c r="DJ3" s="90"/>
      <c r="DK3" s="90"/>
      <c r="DL3" s="90"/>
      <c r="DM3" s="90"/>
      <c r="DN3" s="90"/>
      <c r="DO3" s="90"/>
      <c r="DP3" s="90"/>
      <c r="DQ3" s="90"/>
      <c r="DR3" s="90"/>
      <c r="DS3" s="90"/>
      <c r="DT3" s="90"/>
      <c r="DU3" s="90"/>
      <c r="DV3" s="90"/>
      <c r="DW3" s="90"/>
      <c r="DX3" s="90"/>
      <c r="DY3" s="90"/>
      <c r="DZ3" s="90"/>
      <c r="EA3" s="90"/>
      <c r="EB3" s="90"/>
      <c r="EC3" s="90"/>
      <c r="ED3" s="90"/>
      <c r="EE3" s="90"/>
      <c r="EF3" s="90"/>
      <c r="EG3" s="90"/>
      <c r="EH3" s="90"/>
      <c r="EI3" s="90"/>
      <c r="EJ3" s="90"/>
      <c r="EK3" s="90"/>
      <c r="EL3" s="90"/>
      <c r="EM3" s="90"/>
      <c r="EN3" s="90"/>
    </row>
    <row r="4" spans="1:144" x14ac:dyDescent="0.15">
      <c r="A4" s="29" t="s">
        <v>53</v>
      </c>
      <c r="B4" s="31"/>
      <c r="C4" s="31"/>
      <c r="D4" s="31"/>
      <c r="E4" s="31"/>
      <c r="F4" s="31"/>
      <c r="G4" s="31"/>
      <c r="H4" s="94"/>
      <c r="I4" s="95"/>
      <c r="J4" s="95"/>
      <c r="K4" s="95"/>
      <c r="L4" s="95"/>
      <c r="M4" s="95"/>
      <c r="N4" s="95"/>
      <c r="O4" s="95"/>
      <c r="P4" s="95"/>
      <c r="Q4" s="95"/>
      <c r="R4" s="95"/>
      <c r="S4" s="95"/>
      <c r="T4" s="95"/>
      <c r="U4" s="95"/>
      <c r="V4" s="95"/>
      <c r="W4" s="96"/>
      <c r="X4" s="90" t="s">
        <v>54</v>
      </c>
      <c r="Y4" s="90"/>
      <c r="Z4" s="90"/>
      <c r="AA4" s="90"/>
      <c r="AB4" s="90"/>
      <c r="AC4" s="90"/>
      <c r="AD4" s="90"/>
      <c r="AE4" s="90"/>
      <c r="AF4" s="90"/>
      <c r="AG4" s="90"/>
      <c r="AH4" s="90"/>
      <c r="AI4" s="90" t="s">
        <v>55</v>
      </c>
      <c r="AJ4" s="90"/>
      <c r="AK4" s="90"/>
      <c r="AL4" s="90"/>
      <c r="AM4" s="90"/>
      <c r="AN4" s="90"/>
      <c r="AO4" s="90"/>
      <c r="AP4" s="90"/>
      <c r="AQ4" s="90"/>
      <c r="AR4" s="90"/>
      <c r="AS4" s="90"/>
      <c r="AT4" s="90" t="s">
        <v>56</v>
      </c>
      <c r="AU4" s="90"/>
      <c r="AV4" s="90"/>
      <c r="AW4" s="90"/>
      <c r="AX4" s="90"/>
      <c r="AY4" s="90"/>
      <c r="AZ4" s="90"/>
      <c r="BA4" s="90"/>
      <c r="BB4" s="90"/>
      <c r="BC4" s="90"/>
      <c r="BD4" s="90"/>
      <c r="BE4" s="90" t="s">
        <v>57</v>
      </c>
      <c r="BF4" s="90"/>
      <c r="BG4" s="90"/>
      <c r="BH4" s="90"/>
      <c r="BI4" s="90"/>
      <c r="BJ4" s="90"/>
      <c r="BK4" s="90"/>
      <c r="BL4" s="90"/>
      <c r="BM4" s="90"/>
      <c r="BN4" s="90"/>
      <c r="BO4" s="90"/>
      <c r="BP4" s="90" t="s">
        <v>58</v>
      </c>
      <c r="BQ4" s="90"/>
      <c r="BR4" s="90"/>
      <c r="BS4" s="90"/>
      <c r="BT4" s="90"/>
      <c r="BU4" s="90"/>
      <c r="BV4" s="90"/>
      <c r="BW4" s="90"/>
      <c r="BX4" s="90"/>
      <c r="BY4" s="90"/>
      <c r="BZ4" s="90"/>
      <c r="CA4" s="90" t="s">
        <v>59</v>
      </c>
      <c r="CB4" s="90"/>
      <c r="CC4" s="90"/>
      <c r="CD4" s="90"/>
      <c r="CE4" s="90"/>
      <c r="CF4" s="90"/>
      <c r="CG4" s="90"/>
      <c r="CH4" s="90"/>
      <c r="CI4" s="90"/>
      <c r="CJ4" s="90"/>
      <c r="CK4" s="90"/>
      <c r="CL4" s="90" t="s">
        <v>60</v>
      </c>
      <c r="CM4" s="90"/>
      <c r="CN4" s="90"/>
      <c r="CO4" s="90"/>
      <c r="CP4" s="90"/>
      <c r="CQ4" s="90"/>
      <c r="CR4" s="90"/>
      <c r="CS4" s="90"/>
      <c r="CT4" s="90"/>
      <c r="CU4" s="90"/>
      <c r="CV4" s="90"/>
      <c r="CW4" s="90" t="s">
        <v>61</v>
      </c>
      <c r="CX4" s="90"/>
      <c r="CY4" s="90"/>
      <c r="CZ4" s="90"/>
      <c r="DA4" s="90"/>
      <c r="DB4" s="90"/>
      <c r="DC4" s="90"/>
      <c r="DD4" s="90"/>
      <c r="DE4" s="90"/>
      <c r="DF4" s="90"/>
      <c r="DG4" s="90"/>
      <c r="DH4" s="90" t="s">
        <v>62</v>
      </c>
      <c r="DI4" s="90"/>
      <c r="DJ4" s="90"/>
      <c r="DK4" s="90"/>
      <c r="DL4" s="90"/>
      <c r="DM4" s="90"/>
      <c r="DN4" s="90"/>
      <c r="DO4" s="90"/>
      <c r="DP4" s="90"/>
      <c r="DQ4" s="90"/>
      <c r="DR4" s="90"/>
      <c r="DS4" s="90" t="s">
        <v>63</v>
      </c>
      <c r="DT4" s="90"/>
      <c r="DU4" s="90"/>
      <c r="DV4" s="90"/>
      <c r="DW4" s="90"/>
      <c r="DX4" s="90"/>
      <c r="DY4" s="90"/>
      <c r="DZ4" s="90"/>
      <c r="EA4" s="90"/>
      <c r="EB4" s="90"/>
      <c r="EC4" s="90"/>
      <c r="ED4" s="90" t="s">
        <v>64</v>
      </c>
      <c r="EE4" s="90"/>
      <c r="EF4" s="90"/>
      <c r="EG4" s="90"/>
      <c r="EH4" s="90"/>
      <c r="EI4" s="90"/>
      <c r="EJ4" s="90"/>
      <c r="EK4" s="90"/>
      <c r="EL4" s="90"/>
      <c r="EM4" s="90"/>
      <c r="EN4" s="90"/>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252018</v>
      </c>
      <c r="D6" s="34">
        <f t="shared" si="3"/>
        <v>46</v>
      </c>
      <c r="E6" s="34">
        <f t="shared" si="3"/>
        <v>1</v>
      </c>
      <c r="F6" s="34">
        <f t="shared" si="3"/>
        <v>0</v>
      </c>
      <c r="G6" s="34">
        <f t="shared" si="3"/>
        <v>1</v>
      </c>
      <c r="H6" s="34" t="str">
        <f t="shared" si="3"/>
        <v>滋賀県　大津市</v>
      </c>
      <c r="I6" s="34" t="str">
        <f t="shared" si="3"/>
        <v>法適用</v>
      </c>
      <c r="J6" s="34" t="str">
        <f t="shared" si="3"/>
        <v>水道事業</v>
      </c>
      <c r="K6" s="34" t="str">
        <f t="shared" si="3"/>
        <v>末端給水事業</v>
      </c>
      <c r="L6" s="34" t="str">
        <f t="shared" si="3"/>
        <v>A1</v>
      </c>
      <c r="M6" s="34" t="str">
        <f t="shared" si="3"/>
        <v>自治体職員</v>
      </c>
      <c r="N6" s="35" t="str">
        <f t="shared" si="3"/>
        <v>-</v>
      </c>
      <c r="O6" s="35">
        <f t="shared" si="3"/>
        <v>69.64</v>
      </c>
      <c r="P6" s="35">
        <f t="shared" si="3"/>
        <v>99.56</v>
      </c>
      <c r="Q6" s="35">
        <f t="shared" si="3"/>
        <v>2772</v>
      </c>
      <c r="R6" s="35">
        <f t="shared" si="3"/>
        <v>343815</v>
      </c>
      <c r="S6" s="35">
        <f t="shared" si="3"/>
        <v>464.51</v>
      </c>
      <c r="T6" s="35">
        <f t="shared" si="3"/>
        <v>740.17</v>
      </c>
      <c r="U6" s="35">
        <f t="shared" si="3"/>
        <v>342048</v>
      </c>
      <c r="V6" s="35">
        <f t="shared" si="3"/>
        <v>93.37</v>
      </c>
      <c r="W6" s="35">
        <f t="shared" si="3"/>
        <v>3663.36</v>
      </c>
      <c r="X6" s="36">
        <f>IF(X7="",NA(),X7)</f>
        <v>110.16</v>
      </c>
      <c r="Y6" s="36">
        <f t="shared" ref="Y6:AG6" si="4">IF(Y7="",NA(),Y7)</f>
        <v>108.53</v>
      </c>
      <c r="Z6" s="36">
        <f t="shared" si="4"/>
        <v>124.8</v>
      </c>
      <c r="AA6" s="36">
        <f t="shared" si="4"/>
        <v>127.73</v>
      </c>
      <c r="AB6" s="36">
        <f t="shared" si="4"/>
        <v>127.34</v>
      </c>
      <c r="AC6" s="36">
        <f t="shared" si="4"/>
        <v>115.21</v>
      </c>
      <c r="AD6" s="36">
        <f t="shared" si="4"/>
        <v>117.25</v>
      </c>
      <c r="AE6" s="36">
        <f t="shared" si="4"/>
        <v>116.77</v>
      </c>
      <c r="AF6" s="36">
        <f t="shared" si="4"/>
        <v>115.41</v>
      </c>
      <c r="AG6" s="36">
        <f t="shared" si="4"/>
        <v>113.57</v>
      </c>
      <c r="AH6" s="35" t="str">
        <f>IF(AH7="","",IF(AH7="-","【-】","【"&amp;SUBSTITUTE(TEXT(AH7,"#,##0.00"),"-","△")&amp;"】"))</f>
        <v>【112.01】</v>
      </c>
      <c r="AI6" s="35">
        <f>IF(AI7="",NA(),AI7)</f>
        <v>0</v>
      </c>
      <c r="AJ6" s="35">
        <f t="shared" ref="AJ6:AR6" si="5">IF(AJ7="",NA(),AJ7)</f>
        <v>0</v>
      </c>
      <c r="AK6" s="35">
        <f t="shared" si="5"/>
        <v>0</v>
      </c>
      <c r="AL6" s="35">
        <f t="shared" si="5"/>
        <v>0</v>
      </c>
      <c r="AM6" s="35">
        <f t="shared" si="5"/>
        <v>0</v>
      </c>
      <c r="AN6" s="36">
        <f t="shared" si="5"/>
        <v>0.71</v>
      </c>
      <c r="AO6" s="35">
        <f t="shared" si="5"/>
        <v>0</v>
      </c>
      <c r="AP6" s="35">
        <f t="shared" si="5"/>
        <v>0</v>
      </c>
      <c r="AQ6" s="35">
        <f t="shared" si="5"/>
        <v>0</v>
      </c>
      <c r="AR6" s="35">
        <f t="shared" si="5"/>
        <v>0</v>
      </c>
      <c r="AS6" s="35" t="str">
        <f>IF(AS7="","",IF(AS7="-","【-】","【"&amp;SUBSTITUTE(TEXT(AS7,"#,##0.00"),"-","△")&amp;"】"))</f>
        <v>【1.08】</v>
      </c>
      <c r="AT6" s="36">
        <f>IF(AT7="",NA(),AT7)</f>
        <v>184.52</v>
      </c>
      <c r="AU6" s="36">
        <f t="shared" ref="AU6:BC6" si="6">IF(AU7="",NA(),AU7)</f>
        <v>230.29</v>
      </c>
      <c r="AV6" s="36">
        <f t="shared" si="6"/>
        <v>204.17</v>
      </c>
      <c r="AW6" s="36">
        <f t="shared" si="6"/>
        <v>222.7</v>
      </c>
      <c r="AX6" s="36">
        <f t="shared" si="6"/>
        <v>189.86</v>
      </c>
      <c r="AY6" s="36">
        <f t="shared" si="6"/>
        <v>241.71</v>
      </c>
      <c r="AZ6" s="36">
        <f t="shared" si="6"/>
        <v>249.08</v>
      </c>
      <c r="BA6" s="36">
        <f t="shared" si="6"/>
        <v>254.05</v>
      </c>
      <c r="BB6" s="36">
        <f t="shared" si="6"/>
        <v>258.22000000000003</v>
      </c>
      <c r="BC6" s="36">
        <f t="shared" si="6"/>
        <v>250.03</v>
      </c>
      <c r="BD6" s="35" t="str">
        <f>IF(BD7="","",IF(BD7="-","【-】","【"&amp;SUBSTITUTE(TEXT(BD7,"#,##0.00"),"-","△")&amp;"】"))</f>
        <v>【264.97】</v>
      </c>
      <c r="BE6" s="36">
        <f>IF(BE7="",NA(),BE7)</f>
        <v>416.59</v>
      </c>
      <c r="BF6" s="36">
        <f t="shared" ref="BF6:BN6" si="7">IF(BF7="",NA(),BF7)</f>
        <v>401.65</v>
      </c>
      <c r="BG6" s="36">
        <f t="shared" si="7"/>
        <v>329.56</v>
      </c>
      <c r="BH6" s="36">
        <f t="shared" si="7"/>
        <v>307.01</v>
      </c>
      <c r="BI6" s="36">
        <f t="shared" si="7"/>
        <v>290.41000000000003</v>
      </c>
      <c r="BJ6" s="36">
        <f t="shared" si="7"/>
        <v>274.14</v>
      </c>
      <c r="BK6" s="36">
        <f t="shared" si="7"/>
        <v>266.66000000000003</v>
      </c>
      <c r="BL6" s="36">
        <f t="shared" si="7"/>
        <v>258.63</v>
      </c>
      <c r="BM6" s="36">
        <f t="shared" si="7"/>
        <v>255.12</v>
      </c>
      <c r="BN6" s="36">
        <f t="shared" si="7"/>
        <v>254.19</v>
      </c>
      <c r="BO6" s="35" t="str">
        <f>IF(BO7="","",IF(BO7="-","【-】","【"&amp;SUBSTITUTE(TEXT(BO7,"#,##0.00"),"-","△")&amp;"】"))</f>
        <v>【266.61】</v>
      </c>
      <c r="BP6" s="36">
        <f>IF(BP7="",NA(),BP7)</f>
        <v>103.79</v>
      </c>
      <c r="BQ6" s="36">
        <f t="shared" ref="BQ6:BY6" si="8">IF(BQ7="",NA(),BQ7)</f>
        <v>101.62</v>
      </c>
      <c r="BR6" s="36">
        <f t="shared" si="8"/>
        <v>121.36</v>
      </c>
      <c r="BS6" s="36">
        <f t="shared" si="8"/>
        <v>122.43</v>
      </c>
      <c r="BT6" s="36">
        <f t="shared" si="8"/>
        <v>123.44</v>
      </c>
      <c r="BU6" s="36">
        <f t="shared" si="8"/>
        <v>108.81</v>
      </c>
      <c r="BV6" s="36">
        <f t="shared" si="8"/>
        <v>110.87</v>
      </c>
      <c r="BW6" s="36">
        <f t="shared" si="8"/>
        <v>110.3</v>
      </c>
      <c r="BX6" s="36">
        <f t="shared" si="8"/>
        <v>109.12</v>
      </c>
      <c r="BY6" s="36">
        <f t="shared" si="8"/>
        <v>107.42</v>
      </c>
      <c r="BZ6" s="35" t="str">
        <f>IF(BZ7="","",IF(BZ7="-","【-】","【"&amp;SUBSTITUTE(TEXT(BZ7,"#,##0.00"),"-","△")&amp;"】"))</f>
        <v>【103.24】</v>
      </c>
      <c r="CA6" s="36">
        <f>IF(CA7="",NA(),CA7)</f>
        <v>131.52000000000001</v>
      </c>
      <c r="CB6" s="36">
        <f t="shared" ref="CB6:CJ6" si="9">IF(CB7="",NA(),CB7)</f>
        <v>134.43</v>
      </c>
      <c r="CC6" s="36">
        <f t="shared" si="9"/>
        <v>130.9</v>
      </c>
      <c r="CD6" s="36">
        <f t="shared" si="9"/>
        <v>131.66999999999999</v>
      </c>
      <c r="CE6" s="36">
        <f t="shared" si="9"/>
        <v>130.33000000000001</v>
      </c>
      <c r="CF6" s="36">
        <f t="shared" si="9"/>
        <v>152.94999999999999</v>
      </c>
      <c r="CG6" s="36">
        <f t="shared" si="9"/>
        <v>150.54</v>
      </c>
      <c r="CH6" s="36">
        <f t="shared" si="9"/>
        <v>151.85</v>
      </c>
      <c r="CI6" s="36">
        <f t="shared" si="9"/>
        <v>153.88</v>
      </c>
      <c r="CJ6" s="36">
        <f t="shared" si="9"/>
        <v>157.19</v>
      </c>
      <c r="CK6" s="35" t="str">
        <f>IF(CK7="","",IF(CK7="-","【-】","【"&amp;SUBSTITUTE(TEXT(CK7,"#,##0.00"),"-","△")&amp;"】"))</f>
        <v>【168.38】</v>
      </c>
      <c r="CL6" s="36">
        <f>IF(CL7="",NA(),CL7)</f>
        <v>61.35</v>
      </c>
      <c r="CM6" s="36">
        <f t="shared" ref="CM6:CU6" si="10">IF(CM7="",NA(),CM7)</f>
        <v>68.77</v>
      </c>
      <c r="CN6" s="36">
        <f t="shared" si="10"/>
        <v>68.62</v>
      </c>
      <c r="CO6" s="36">
        <f t="shared" si="10"/>
        <v>67.59</v>
      </c>
      <c r="CP6" s="36">
        <f t="shared" si="10"/>
        <v>66.97</v>
      </c>
      <c r="CQ6" s="36">
        <f t="shared" si="10"/>
        <v>63.03</v>
      </c>
      <c r="CR6" s="36">
        <f t="shared" si="10"/>
        <v>63.18</v>
      </c>
      <c r="CS6" s="36">
        <f t="shared" si="10"/>
        <v>63.54</v>
      </c>
      <c r="CT6" s="36">
        <f t="shared" si="10"/>
        <v>63.53</v>
      </c>
      <c r="CU6" s="36">
        <f t="shared" si="10"/>
        <v>63.16</v>
      </c>
      <c r="CV6" s="35" t="str">
        <f>IF(CV7="","",IF(CV7="-","【-】","【"&amp;SUBSTITUTE(TEXT(CV7,"#,##0.00"),"-","△")&amp;"】"))</f>
        <v>【60.00】</v>
      </c>
      <c r="CW6" s="36">
        <f>IF(CW7="",NA(),CW7)</f>
        <v>93.34</v>
      </c>
      <c r="CX6" s="36">
        <f t="shared" ref="CX6:DF6" si="11">IF(CX7="",NA(),CX7)</f>
        <v>94.36</v>
      </c>
      <c r="CY6" s="36">
        <f t="shared" si="11"/>
        <v>94.29</v>
      </c>
      <c r="CZ6" s="36">
        <f t="shared" si="11"/>
        <v>94.95</v>
      </c>
      <c r="DA6" s="36">
        <f t="shared" si="11"/>
        <v>95.05</v>
      </c>
      <c r="DB6" s="36">
        <f t="shared" si="11"/>
        <v>91.21</v>
      </c>
      <c r="DC6" s="36">
        <f t="shared" si="11"/>
        <v>91.6</v>
      </c>
      <c r="DD6" s="36">
        <f t="shared" si="11"/>
        <v>91.48</v>
      </c>
      <c r="DE6" s="36">
        <f t="shared" si="11"/>
        <v>91.58</v>
      </c>
      <c r="DF6" s="36">
        <f t="shared" si="11"/>
        <v>91.48</v>
      </c>
      <c r="DG6" s="35" t="str">
        <f>IF(DG7="","",IF(DG7="-","【-】","【"&amp;SUBSTITUTE(TEXT(DG7,"#,##0.00"),"-","△")&amp;"】"))</f>
        <v>【89.80】</v>
      </c>
      <c r="DH6" s="36">
        <f>IF(DH7="",NA(),DH7)</f>
        <v>44.89</v>
      </c>
      <c r="DI6" s="36">
        <f t="shared" ref="DI6:DQ6" si="12">IF(DI7="",NA(),DI7)</f>
        <v>46.21</v>
      </c>
      <c r="DJ6" s="36">
        <f t="shared" si="12"/>
        <v>46.85</v>
      </c>
      <c r="DK6" s="36">
        <f t="shared" si="12"/>
        <v>48.5</v>
      </c>
      <c r="DL6" s="36">
        <f t="shared" si="12"/>
        <v>49.78</v>
      </c>
      <c r="DM6" s="36">
        <f t="shared" si="12"/>
        <v>48.41</v>
      </c>
      <c r="DN6" s="36">
        <f t="shared" si="12"/>
        <v>49.1</v>
      </c>
      <c r="DO6" s="36">
        <f t="shared" si="12"/>
        <v>49.66</v>
      </c>
      <c r="DP6" s="36">
        <f t="shared" si="12"/>
        <v>50.41</v>
      </c>
      <c r="DQ6" s="36">
        <f t="shared" si="12"/>
        <v>51.13</v>
      </c>
      <c r="DR6" s="35" t="str">
        <f>IF(DR7="","",IF(DR7="-","【-】","【"&amp;SUBSTITUTE(TEXT(DR7,"#,##0.00"),"-","△")&amp;"】"))</f>
        <v>【49.59】</v>
      </c>
      <c r="DS6" s="36">
        <f>IF(DS7="",NA(),DS7)</f>
        <v>12.51</v>
      </c>
      <c r="DT6" s="36">
        <f t="shared" ref="DT6:EB6" si="13">IF(DT7="",NA(),DT7)</f>
        <v>14.98</v>
      </c>
      <c r="DU6" s="36">
        <f t="shared" si="13"/>
        <v>16.86</v>
      </c>
      <c r="DV6" s="36">
        <f t="shared" si="13"/>
        <v>18.149999999999999</v>
      </c>
      <c r="DW6" s="36">
        <f t="shared" si="13"/>
        <v>19.489999999999998</v>
      </c>
      <c r="DX6" s="36">
        <f t="shared" si="13"/>
        <v>16.16</v>
      </c>
      <c r="DY6" s="36">
        <f t="shared" si="13"/>
        <v>17.420000000000002</v>
      </c>
      <c r="DZ6" s="36">
        <f t="shared" si="13"/>
        <v>18.940000000000001</v>
      </c>
      <c r="EA6" s="36">
        <f t="shared" si="13"/>
        <v>20.36</v>
      </c>
      <c r="EB6" s="36">
        <f t="shared" si="13"/>
        <v>22.41</v>
      </c>
      <c r="EC6" s="35" t="str">
        <f>IF(EC7="","",IF(EC7="-","【-】","【"&amp;SUBSTITUTE(TEXT(EC7,"#,##0.00"),"-","△")&amp;"】"))</f>
        <v>【19.44】</v>
      </c>
      <c r="ED6" s="36">
        <f>IF(ED7="",NA(),ED7)</f>
        <v>0.4</v>
      </c>
      <c r="EE6" s="36">
        <f t="shared" ref="EE6:EM6" si="14">IF(EE7="",NA(),EE7)</f>
        <v>0.56999999999999995</v>
      </c>
      <c r="EF6" s="36">
        <f t="shared" si="14"/>
        <v>0.36</v>
      </c>
      <c r="EG6" s="36">
        <f t="shared" si="14"/>
        <v>0.44</v>
      </c>
      <c r="EH6" s="36">
        <f t="shared" si="14"/>
        <v>0.32</v>
      </c>
      <c r="EI6" s="36">
        <f t="shared" si="14"/>
        <v>0.74</v>
      </c>
      <c r="EJ6" s="36">
        <f t="shared" si="14"/>
        <v>0.73</v>
      </c>
      <c r="EK6" s="36">
        <f t="shared" si="14"/>
        <v>0.74</v>
      </c>
      <c r="EL6" s="36">
        <f t="shared" si="14"/>
        <v>0.75</v>
      </c>
      <c r="EM6" s="36">
        <f t="shared" si="14"/>
        <v>0.73</v>
      </c>
      <c r="EN6" s="35" t="str">
        <f>IF(EN7="","",IF(EN7="-","【-】","【"&amp;SUBSTITUTE(TEXT(EN7,"#,##0.00"),"-","△")&amp;"】"))</f>
        <v>【0.68】</v>
      </c>
    </row>
    <row r="7" spans="1:144" s="37" customFormat="1" x14ac:dyDescent="0.15">
      <c r="A7" s="29"/>
      <c r="B7" s="38">
        <v>2019</v>
      </c>
      <c r="C7" s="38">
        <v>252018</v>
      </c>
      <c r="D7" s="38">
        <v>46</v>
      </c>
      <c r="E7" s="38">
        <v>1</v>
      </c>
      <c r="F7" s="38">
        <v>0</v>
      </c>
      <c r="G7" s="38">
        <v>1</v>
      </c>
      <c r="H7" s="38" t="s">
        <v>93</v>
      </c>
      <c r="I7" s="38" t="s">
        <v>94</v>
      </c>
      <c r="J7" s="38" t="s">
        <v>95</v>
      </c>
      <c r="K7" s="38" t="s">
        <v>96</v>
      </c>
      <c r="L7" s="38" t="s">
        <v>97</v>
      </c>
      <c r="M7" s="38" t="s">
        <v>98</v>
      </c>
      <c r="N7" s="39" t="s">
        <v>99</v>
      </c>
      <c r="O7" s="39">
        <v>69.64</v>
      </c>
      <c r="P7" s="39">
        <v>99.56</v>
      </c>
      <c r="Q7" s="39">
        <v>2772</v>
      </c>
      <c r="R7" s="39">
        <v>343815</v>
      </c>
      <c r="S7" s="39">
        <v>464.51</v>
      </c>
      <c r="T7" s="39">
        <v>740.17</v>
      </c>
      <c r="U7" s="39">
        <v>342048</v>
      </c>
      <c r="V7" s="39">
        <v>93.37</v>
      </c>
      <c r="W7" s="39">
        <v>3663.36</v>
      </c>
      <c r="X7" s="39">
        <v>110.16</v>
      </c>
      <c r="Y7" s="39">
        <v>108.53</v>
      </c>
      <c r="Z7" s="39">
        <v>124.8</v>
      </c>
      <c r="AA7" s="39">
        <v>127.73</v>
      </c>
      <c r="AB7" s="39">
        <v>127.34</v>
      </c>
      <c r="AC7" s="39">
        <v>115.21</v>
      </c>
      <c r="AD7" s="39">
        <v>117.25</v>
      </c>
      <c r="AE7" s="39">
        <v>116.77</v>
      </c>
      <c r="AF7" s="39">
        <v>115.41</v>
      </c>
      <c r="AG7" s="39">
        <v>113.57</v>
      </c>
      <c r="AH7" s="39">
        <v>112.01</v>
      </c>
      <c r="AI7" s="39">
        <v>0</v>
      </c>
      <c r="AJ7" s="39">
        <v>0</v>
      </c>
      <c r="AK7" s="39">
        <v>0</v>
      </c>
      <c r="AL7" s="39">
        <v>0</v>
      </c>
      <c r="AM7" s="39">
        <v>0</v>
      </c>
      <c r="AN7" s="39">
        <v>0.71</v>
      </c>
      <c r="AO7" s="39">
        <v>0</v>
      </c>
      <c r="AP7" s="39">
        <v>0</v>
      </c>
      <c r="AQ7" s="39">
        <v>0</v>
      </c>
      <c r="AR7" s="39">
        <v>0</v>
      </c>
      <c r="AS7" s="39">
        <v>1.08</v>
      </c>
      <c r="AT7" s="39">
        <v>184.52</v>
      </c>
      <c r="AU7" s="39">
        <v>230.29</v>
      </c>
      <c r="AV7" s="39">
        <v>204.17</v>
      </c>
      <c r="AW7" s="39">
        <v>222.7</v>
      </c>
      <c r="AX7" s="39">
        <v>189.86</v>
      </c>
      <c r="AY7" s="39">
        <v>241.71</v>
      </c>
      <c r="AZ7" s="39">
        <v>249.08</v>
      </c>
      <c r="BA7" s="39">
        <v>254.05</v>
      </c>
      <c r="BB7" s="39">
        <v>258.22000000000003</v>
      </c>
      <c r="BC7" s="39">
        <v>250.03</v>
      </c>
      <c r="BD7" s="39">
        <v>264.97000000000003</v>
      </c>
      <c r="BE7" s="39">
        <v>416.59</v>
      </c>
      <c r="BF7" s="39">
        <v>401.65</v>
      </c>
      <c r="BG7" s="39">
        <v>329.56</v>
      </c>
      <c r="BH7" s="39">
        <v>307.01</v>
      </c>
      <c r="BI7" s="39">
        <v>290.41000000000003</v>
      </c>
      <c r="BJ7" s="39">
        <v>274.14</v>
      </c>
      <c r="BK7" s="39">
        <v>266.66000000000003</v>
      </c>
      <c r="BL7" s="39">
        <v>258.63</v>
      </c>
      <c r="BM7" s="39">
        <v>255.12</v>
      </c>
      <c r="BN7" s="39">
        <v>254.19</v>
      </c>
      <c r="BO7" s="39">
        <v>266.61</v>
      </c>
      <c r="BP7" s="39">
        <v>103.79</v>
      </c>
      <c r="BQ7" s="39">
        <v>101.62</v>
      </c>
      <c r="BR7" s="39">
        <v>121.36</v>
      </c>
      <c r="BS7" s="39">
        <v>122.43</v>
      </c>
      <c r="BT7" s="39">
        <v>123.44</v>
      </c>
      <c r="BU7" s="39">
        <v>108.81</v>
      </c>
      <c r="BV7" s="39">
        <v>110.87</v>
      </c>
      <c r="BW7" s="39">
        <v>110.3</v>
      </c>
      <c r="BX7" s="39">
        <v>109.12</v>
      </c>
      <c r="BY7" s="39">
        <v>107.42</v>
      </c>
      <c r="BZ7" s="39">
        <v>103.24</v>
      </c>
      <c r="CA7" s="39">
        <v>131.52000000000001</v>
      </c>
      <c r="CB7" s="39">
        <v>134.43</v>
      </c>
      <c r="CC7" s="39">
        <v>130.9</v>
      </c>
      <c r="CD7" s="39">
        <v>131.66999999999999</v>
      </c>
      <c r="CE7" s="39">
        <v>130.33000000000001</v>
      </c>
      <c r="CF7" s="39">
        <v>152.94999999999999</v>
      </c>
      <c r="CG7" s="39">
        <v>150.54</v>
      </c>
      <c r="CH7" s="39">
        <v>151.85</v>
      </c>
      <c r="CI7" s="39">
        <v>153.88</v>
      </c>
      <c r="CJ7" s="39">
        <v>157.19</v>
      </c>
      <c r="CK7" s="39">
        <v>168.38</v>
      </c>
      <c r="CL7" s="39">
        <v>61.35</v>
      </c>
      <c r="CM7" s="39">
        <v>68.77</v>
      </c>
      <c r="CN7" s="39">
        <v>68.62</v>
      </c>
      <c r="CO7" s="39">
        <v>67.59</v>
      </c>
      <c r="CP7" s="39">
        <v>66.97</v>
      </c>
      <c r="CQ7" s="39">
        <v>63.03</v>
      </c>
      <c r="CR7" s="39">
        <v>63.18</v>
      </c>
      <c r="CS7" s="39">
        <v>63.54</v>
      </c>
      <c r="CT7" s="39">
        <v>63.53</v>
      </c>
      <c r="CU7" s="39">
        <v>63.16</v>
      </c>
      <c r="CV7" s="39">
        <v>60</v>
      </c>
      <c r="CW7" s="39">
        <v>93.34</v>
      </c>
      <c r="CX7" s="39">
        <v>94.36</v>
      </c>
      <c r="CY7" s="39">
        <v>94.29</v>
      </c>
      <c r="CZ7" s="39">
        <v>94.95</v>
      </c>
      <c r="DA7" s="39">
        <v>95.05</v>
      </c>
      <c r="DB7" s="39">
        <v>91.21</v>
      </c>
      <c r="DC7" s="39">
        <v>91.6</v>
      </c>
      <c r="DD7" s="39">
        <v>91.48</v>
      </c>
      <c r="DE7" s="39">
        <v>91.58</v>
      </c>
      <c r="DF7" s="39">
        <v>91.48</v>
      </c>
      <c r="DG7" s="39">
        <v>89.8</v>
      </c>
      <c r="DH7" s="39">
        <v>44.89</v>
      </c>
      <c r="DI7" s="39">
        <v>46.21</v>
      </c>
      <c r="DJ7" s="39">
        <v>46.85</v>
      </c>
      <c r="DK7" s="39">
        <v>48.5</v>
      </c>
      <c r="DL7" s="39">
        <v>49.78</v>
      </c>
      <c r="DM7" s="39">
        <v>48.41</v>
      </c>
      <c r="DN7" s="39">
        <v>49.1</v>
      </c>
      <c r="DO7" s="39">
        <v>49.66</v>
      </c>
      <c r="DP7" s="39">
        <v>50.41</v>
      </c>
      <c r="DQ7" s="39">
        <v>51.13</v>
      </c>
      <c r="DR7" s="39">
        <v>49.59</v>
      </c>
      <c r="DS7" s="39">
        <v>12.51</v>
      </c>
      <c r="DT7" s="39">
        <v>14.98</v>
      </c>
      <c r="DU7" s="39">
        <v>16.86</v>
      </c>
      <c r="DV7" s="39">
        <v>18.149999999999999</v>
      </c>
      <c r="DW7" s="39">
        <v>19.489999999999998</v>
      </c>
      <c r="DX7" s="39">
        <v>16.16</v>
      </c>
      <c r="DY7" s="39">
        <v>17.420000000000002</v>
      </c>
      <c r="DZ7" s="39">
        <v>18.940000000000001</v>
      </c>
      <c r="EA7" s="39">
        <v>20.36</v>
      </c>
      <c r="EB7" s="39">
        <v>22.41</v>
      </c>
      <c r="EC7" s="39">
        <v>19.440000000000001</v>
      </c>
      <c r="ED7" s="39">
        <v>0.4</v>
      </c>
      <c r="EE7" s="39">
        <v>0.56999999999999995</v>
      </c>
      <c r="EF7" s="39">
        <v>0.36</v>
      </c>
      <c r="EG7" s="39">
        <v>0.44</v>
      </c>
      <c r="EH7" s="39">
        <v>0.32</v>
      </c>
      <c r="EI7" s="39">
        <v>0.74</v>
      </c>
      <c r="EJ7" s="39">
        <v>0.73</v>
      </c>
      <c r="EK7" s="39">
        <v>0.74</v>
      </c>
      <c r="EL7" s="39">
        <v>0.75</v>
      </c>
      <c r="EM7" s="39">
        <v>0.73</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107</v>
      </c>
      <c r="D13" t="s">
        <v>108</v>
      </c>
      <c r="E13" t="s">
        <v>107</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大津市企業局</cp:lastModifiedBy>
  <cp:lastPrinted>2021-01-21T04:26:57Z</cp:lastPrinted>
  <dcterms:created xsi:type="dcterms:W3CDTF">2020-12-04T02:10:44Z</dcterms:created>
  <dcterms:modified xsi:type="dcterms:W3CDTF">2021-01-21T04:28:34Z</dcterms:modified>
  <cp:category/>
</cp:coreProperties>
</file>