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9"/>
  <workbookPr/>
  <mc:AlternateContent xmlns:mc="http://schemas.openxmlformats.org/markup-compatibility/2006">
    <mc:Choice Requires="x15">
      <x15ac:absPath xmlns:x15ac="http://schemas.microsoft.com/office/spreadsheetml/2010/11/ac" url="N:\02.経営分析\07.経営比較分析表\07.R3年度（Ｒ2決算）\07 ホームページ公表\"/>
    </mc:Choice>
  </mc:AlternateContent>
  <xr:revisionPtr revIDLastSave="0" documentId="13_ncr:1_{EFD9A989-1254-468F-9DC3-2A5D101DF131}" xr6:coauthVersionLast="36" xr6:coauthVersionMax="36" xr10:uidLastSave="{00000000-0000-0000-0000-000000000000}"/>
  <workbookProtection workbookAlgorithmName="SHA-512" workbookHashValue="NXLRy3/GmhGFHar4vmo0GETBSoUhl+uD3X+Vxqsk2XN42bRE/Sr6Y9nvhxodjatjjA6Ce+ni0KbdKSqokcnzcA==" workbookSaltValue="W3lZBrfuHtf5qJNaYO5DB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Q6" i="5"/>
  <c r="W10" i="4" s="1"/>
  <c r="P6" i="5"/>
  <c r="O6" i="5"/>
  <c r="I10" i="4" s="1"/>
  <c r="N6" i="5"/>
  <c r="B10" i="4" s="1"/>
  <c r="M6" i="5"/>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G85" i="4"/>
  <c r="E85" i="4"/>
  <c r="BB10" i="4"/>
  <c r="AT10" i="4"/>
  <c r="AL10" i="4"/>
  <c r="AD10" i="4"/>
  <c r="P10" i="4"/>
  <c r="BB8" i="4"/>
  <c r="AL8" i="4"/>
  <c r="AD8" i="4"/>
  <c r="I8"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<sst xmlns="http://schemas.openxmlformats.org/spreadsheetml/2006/main" count="231" uniqueCount="117">
  <si>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</si>
  <si>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</si>
  <si>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</si>
  <si>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</si>
  <si>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</si>
  <si>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</si>
  <si>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</si>
  <si>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</si>
  <si>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</si>
  <si>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</si>
  <si>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</si>
  <si>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</si>
  <si>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</si>
  <si>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</si>
  <si>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</si>
  <si>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</si>
  <si>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</si>
  <si>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</si>
  <si>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</si>
  <si>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</si>
  <si>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</si>
  <si>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</si>
  <si>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</si>
  <si>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</si>
  <si>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</si>
  <si>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</si>
  <si>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</si>
  <si>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</si>
  <si>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</si>
  <si>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</si>
  <si>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</si>
  <si>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</si>
  <si>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</si>
  <si>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</si>
  <si>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</si>
  <si>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</si>
  <si>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</si>
  <si>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</si>
  <si>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</si>
  <si>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</si>
  <si>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</si>
  <si>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</si>
  <si>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</si>
  <si>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</si>
  <si>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</si>
  <si>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</si>
  <si>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</si>
  <si>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</si>
  <si>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</si>
  <si>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</si>
  <si>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</si>
  <si>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</si>
  <si>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</si>
  <si>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</si>
  <si>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</si>
  <si>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</si>
  <si>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</si>
  <si>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</si>
  <si>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</si>
  <si>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</si>
  <si>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</si>
  <si>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</si>
  <si>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</si>
  <si>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</si>
  <si>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</si>
  <si>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</si>
  <si>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</si>
  <si>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</si>
  <si>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</si>
  <si>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</si>
  <si>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</si>
  <si>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</si>
  <si>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</si>
  <si>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</si>
  <si>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</si>
  <si>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</si>
  <si>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</si>
  <si>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</si>
  <si>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</si>
  <si>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</si>
  <si>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</si>
  <si>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</si>
  <si>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</si>
  <si>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</si>
  <si>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</si>
  <si>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</si>
  <si>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</si>
  <si>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</si>
  <si>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</si>
  <si>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</si>
  <si>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</si>
  <si>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</si>
  <si>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</si>
  <si>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</si>
  <si>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</si>
  <si>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</si>
  <si>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大津市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</si>
  <si>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</si>
  <si>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</si>
  <si>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</si>
  <si>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</si>
  <si>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</si>
  <si>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</si>
  <si>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</si>
  <si>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</si>
  <si>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</si>
  <si>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</si>
  <si>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</si>
  <si>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</si>
  <si>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</si>
  <si>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</si>
  <si>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</si>
  <si>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</si>
  <si>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</si>
  <si>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経営の健全性・効率性については、全国平均及び類似団体平均との比較において、概ね良好な状態といえます。
　老朽化の状況のうち、特に管渠については、管内調査等の結果を踏まえ、計画的かつ効率的な維持修繕・改築更新を行っていく必要があります。
　このような中、令和2年度に、中長期的な経営の基本計画である「大津市下水道事業中長期経営計画（経営戦略）」（平成29年度策定）を改定しました。今後は同計画に基づき、お客様に安全で安定した下水道サービスを提供できるよう、持続可能な経営を実施していきます。</t>
    <rPh sb="63" eb="64">
      <t>トク</t>
    </rPh>
    <rPh sb="65" eb="66">
      <t>カン</t>
    </rPh>
    <rPh sb="66" eb="67">
      <t>キョ</t>
    </rPh>
    <rPh sb="73" eb="75">
      <t>カンナイ</t>
    </rPh>
    <rPh sb="75" eb="77">
      <t>チョウサ</t>
    </rPh>
    <rPh sb="77" eb="78">
      <t>トウ</t>
    </rPh>
    <rPh sb="79" eb="81">
      <t>ケッカ</t>
    </rPh>
    <rPh sb="82" eb="83">
      <t>フ</t>
    </rPh>
    <rPh sb="86" eb="89">
      <t>ケイカクテキ</t>
    </rPh>
    <rPh sb="95" eb="97">
      <t>イジ</t>
    </rPh>
    <rPh sb="97" eb="99">
      <t>シュウゼン</t>
    </rPh>
    <rPh sb="100" eb="102">
      <t>カイチク</t>
    </rPh>
    <rPh sb="102" eb="104">
      <t>コウシン</t>
    </rPh>
    <rPh sb="150" eb="152">
      <t>オオツ</t>
    </rPh>
    <rPh sb="152" eb="153">
      <t>シ</t>
    </rPh>
    <rPh sb="153" eb="155">
      <t>ゲスイ</t>
    </rPh>
    <rPh sb="155" eb="156">
      <t>ドウ</t>
    </rPh>
    <rPh sb="156" eb="158">
      <t>ジギョウ</t>
    </rPh>
    <rPh sb="158" eb="161">
      <t>チュウチョウキ</t>
    </rPh>
    <rPh sb="161" eb="163">
      <t>ケイエイ</t>
    </rPh>
    <rPh sb="163" eb="165">
      <t>ケイカク</t>
    </rPh>
    <rPh sb="166" eb="168">
      <t>ケイエイ</t>
    </rPh>
    <rPh sb="168" eb="170">
      <t>センリャク</t>
    </rPh>
    <rPh sb="193" eb="194">
      <t>ドウ</t>
    </rPh>
    <rPh sb="205" eb="207">
      <t>アンゼン</t>
    </rPh>
    <rPh sb="208" eb="210">
      <t>アンテイ</t>
    </rPh>
    <rPh sb="212" eb="214">
      <t>ゲスイ</t>
    </rPh>
    <rPh sb="214" eb="215">
      <t>ドウ</t>
    </rPh>
    <rPh sb="220" eb="222">
      <t>テイキョウ</t>
    </rPh>
    <rPh sb="228" eb="230">
      <t>ジゾク</t>
    </rPh>
    <rPh sb="230" eb="232">
      <t>カノウ</t>
    </rPh>
    <rPh sb="233" eb="235">
      <t>ケイエイ</t>
    </rPh>
    <rPh sb="236" eb="238">
      <t>ジッシ</t>
    </rPh>
    <phoneticPr fontId="4"/>
  </si>
  <si>
    <r>
      <rPr>
        <b/>
        <sz val="11"/>
        <rFont val="ＭＳ ゴシック"/>
        <family val="3"/>
        <charset val="128"/>
      </rPr>
      <t>①有形固定資産減価償却率</t>
    </r>
    <r>
      <rPr>
        <sz val="11"/>
        <rFont val="ＭＳ ゴシック"/>
        <family val="3"/>
        <charset val="128"/>
      </rPr>
      <t>は、償却資産の減価償却がどの程度進んでいるかを表す指標で、</t>
    </r>
    <r>
      <rPr>
        <b/>
        <sz val="11"/>
        <rFont val="ＭＳ ゴシック"/>
        <family val="3"/>
        <charset val="128"/>
      </rPr>
      <t>②管渠老朽化率</t>
    </r>
    <r>
      <rPr>
        <sz val="11"/>
        <rFont val="ＭＳ ゴシック"/>
        <family val="3"/>
        <charset val="128"/>
      </rPr>
      <t xml:space="preserve">は、法定耐用年数を超えた管渠延長の割合を表す指標です。それぞれが、資産と管渠の老朽化度合を示しています。①有形固定資産減価償却率は全国平均を、②管渠老朽化率は全国平均及び類似団体平均をそれぞれ下回っていますが、ともに増加傾向であり、経年化が進行していることが分かります。
</t>
    </r>
    <r>
      <rPr>
        <b/>
        <sz val="11"/>
        <rFont val="ＭＳ ゴシック"/>
        <family val="3"/>
        <charset val="128"/>
      </rPr>
      <t>③管渠改善率</t>
    </r>
    <r>
      <rPr>
        <sz val="11"/>
        <rFont val="ＭＳ ゴシック"/>
        <family val="3"/>
        <charset val="128"/>
      </rPr>
      <t>は、管渠延長のうち当該年度に更新した管渠延長の割合を表す指標で、全国平均及び類似団体平均を下回っています。</t>
    </r>
    <rPh sb="50" eb="52">
      <t>ホウテイ</t>
    </rPh>
    <rPh sb="101" eb="103">
      <t>ユウケイ</t>
    </rPh>
    <rPh sb="103" eb="105">
      <t>コテイ</t>
    </rPh>
    <rPh sb="105" eb="107">
      <t>シサン</t>
    </rPh>
    <rPh sb="107" eb="109">
      <t>ゲンカ</t>
    </rPh>
    <rPh sb="109" eb="111">
      <t>ショウキャク</t>
    </rPh>
    <rPh sb="111" eb="112">
      <t>リツ</t>
    </rPh>
    <rPh sb="113" eb="115">
      <t>ゼンコク</t>
    </rPh>
    <rPh sb="115" eb="117">
      <t>ヘイキン</t>
    </rPh>
    <rPh sb="120" eb="122">
      <t>カンキョ</t>
    </rPh>
    <rPh sb="122" eb="125">
      <t>ロウキュウカ</t>
    </rPh>
    <rPh sb="125" eb="126">
      <t>リツ</t>
    </rPh>
    <phoneticPr fontId="4"/>
  </si>
  <si>
    <r>
      <rPr>
        <b/>
        <sz val="11"/>
        <rFont val="ＭＳ ゴシック"/>
        <family val="3"/>
        <charset val="128"/>
      </rPr>
      <t>①経常収支比率</t>
    </r>
    <r>
      <rPr>
        <sz val="11"/>
        <rFont val="ＭＳ ゴシック"/>
        <family val="3"/>
        <charset val="128"/>
      </rPr>
      <t>、</t>
    </r>
    <r>
      <rPr>
        <b/>
        <sz val="11"/>
        <rFont val="ＭＳ ゴシック"/>
        <family val="3"/>
        <charset val="128"/>
      </rPr>
      <t>③流動比率</t>
    </r>
    <r>
      <rPr>
        <sz val="11"/>
        <rFont val="ＭＳ ゴシック"/>
        <family val="3"/>
        <charset val="128"/>
      </rPr>
      <t>及び</t>
    </r>
    <r>
      <rPr>
        <b/>
        <sz val="11"/>
        <rFont val="ＭＳ ゴシック"/>
        <family val="3"/>
        <charset val="128"/>
      </rPr>
      <t>⑤経費回収率</t>
    </r>
    <r>
      <rPr>
        <sz val="11"/>
        <rFont val="ＭＳ ゴシック"/>
        <family val="3"/>
        <charset val="128"/>
      </rPr>
      <t xml:space="preserve">は、100％以上が良い状態である指標です。それぞれ100%以上を維持できており、全国平均及び類似団体平均を上回っていることから良好な状態といえます。ただし、ここ数年の傾向をみると、一般会計からの繰入金の影響により、大きく増減しうることから注意が必要です。
</t>
    </r>
    <r>
      <rPr>
        <b/>
        <sz val="11"/>
        <rFont val="ＭＳ ゴシック"/>
        <family val="3"/>
        <charset val="128"/>
      </rPr>
      <t>④企業債残高対事業規模比率</t>
    </r>
    <r>
      <rPr>
        <sz val="11"/>
        <rFont val="ＭＳ ゴシック"/>
        <family val="3"/>
        <charset val="128"/>
      </rPr>
      <t xml:space="preserve">は、企業債残高の規模を表す指標で、低い方が良い状態です。企業債の発行抑制により減少が続いており、全国平均及び類似団体平均を下回っています。
</t>
    </r>
    <r>
      <rPr>
        <b/>
        <sz val="11"/>
        <rFont val="ＭＳ ゴシック"/>
        <family val="3"/>
        <charset val="128"/>
      </rPr>
      <t>⑥汚水処理原価</t>
    </r>
    <r>
      <rPr>
        <sz val="11"/>
        <rFont val="ＭＳ ゴシック"/>
        <family val="3"/>
        <charset val="128"/>
      </rPr>
      <t xml:space="preserve">は、有収水量1㎥あたりの費用を表す指標で、低い方が良い状態です。低下傾向であり、全国平均及び類似団体平均を下回っています。
</t>
    </r>
    <r>
      <rPr>
        <b/>
        <sz val="11"/>
        <rFont val="ＭＳ ゴシック"/>
        <family val="3"/>
        <charset val="128"/>
      </rPr>
      <t>⑦施設利用率</t>
    </r>
    <r>
      <rPr>
        <sz val="11"/>
        <rFont val="ＭＳ ゴシック"/>
        <family val="3"/>
        <charset val="128"/>
      </rPr>
      <t xml:space="preserve">は、高い方が施設の利用状況や規模が良い状態である指標です。低下傾向ではあるものの、全国平均及び類似団体平均を上回っています。
</t>
    </r>
    <r>
      <rPr>
        <b/>
        <sz val="11"/>
        <rFont val="ＭＳ ゴシック"/>
        <family val="3"/>
        <charset val="128"/>
      </rPr>
      <t>⑧水洗化率</t>
    </r>
    <r>
      <rPr>
        <sz val="11"/>
        <rFont val="ＭＳ ゴシック"/>
        <family val="3"/>
        <charset val="128"/>
      </rPr>
      <t>は、処理区域内人口のうち汚水処理をしている人口の割合を表す指標です。着実に増加傾向であり、全国平均及び類似団体平均を上回っています。</t>
    </r>
    <rPh sb="50" eb="52">
      <t>イジョウ</t>
    </rPh>
    <rPh sb="53" eb="55">
      <t>イジ</t>
    </rPh>
    <rPh sb="84" eb="86">
      <t>リョウコウ</t>
    </rPh>
    <rPh sb="87" eb="89">
      <t>ジョウタイ</t>
    </rPh>
    <rPh sb="101" eb="103">
      <t>スウネン</t>
    </rPh>
    <rPh sb="104" eb="106">
      <t>ケイコウ</t>
    </rPh>
    <rPh sb="122" eb="124">
      <t>エイキョウ</t>
    </rPh>
    <rPh sb="128" eb="129">
      <t>オオ</t>
    </rPh>
    <rPh sb="131" eb="133">
      <t>ゾウゲン</t>
    </rPh>
    <rPh sb="140" eb="142">
      <t>チュウイ</t>
    </rPh>
    <rPh sb="143" eb="145">
      <t>ヒツヨウ</t>
    </rPh>
    <rPh sb="195" eb="197">
      <t>ハッコウ</t>
    </rPh>
    <rPh sb="273" eb="275">
      <t>テイカ</t>
    </rPh>
    <rPh sb="275" eb="277">
      <t>ケイコウ</t>
    </rPh>
    <rPh sb="281" eb="283">
      <t>ゼンコク</t>
    </rPh>
    <rPh sb="283" eb="285">
      <t>ヘイキン</t>
    </rPh>
    <rPh sb="285" eb="286">
      <t>オヨ</t>
    </rPh>
    <rPh sb="339" eb="341">
      <t>テイカ</t>
    </rPh>
    <rPh sb="341" eb="343">
      <t>ケイコウ</t>
    </rPh>
    <rPh sb="413" eb="415">
      <t>チャクジツ</t>
    </rPh>
    <rPh sb="418" eb="420">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</si>
</sst>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0.06</c:v>
                </c:pt>
                <c:pt idx="1">
                  <c:v>0.08</c:v>
                </c:pt>
                <c:pt idx="2">
                  <c:v>0.03</c:v>
                </c:pt>
                <c:pt idx="3">
                  <c:v>0.01</c:v>
                </c:pt>
                <c:pt idx="4">
                  <c:v>0.05</c:v>
                </c:pt>
              </c:numCache>
            </c:numRef>
          </c:val>
          <c:extLst>
            <c:ext xmlns:c16="http://schemas.microsoft.com/office/drawing/2014/chart" uri="{C3380CC4-5D6E-409C-BE32-E72D297353CC}">
              <c16:uniqueId val="{00000000-9FDB-4EA2-8D16-A59DF7DB34C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0.17</c:v>
                </c:pt>
                <c:pt idx="2">
                  <c:v>0.21</c:v>
                </c:pt>
                <c:pt idx="3">
                  <c:v>0.19</c:v>
                </c:pt>
                <c:pt idx="4">
                  <c:v>0.19</c:v>
                </c:pt>
              </c:numCache>
            </c:numRef>
          </c:val>
          <c:smooth val="0"/>
          <c:extLst>
            <c:ext xmlns:c16="http://schemas.microsoft.com/office/drawing/2014/chart" uri="{C3380CC4-5D6E-409C-BE32-E72D297353CC}">
              <c16:uniqueId val="{00000001-9FDB-4EA2-8D16-A59DF7DB34C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67.22</c:v>
                </c:pt>
                <c:pt idx="1">
                  <c:v>66.55</c:v>
                </c:pt>
                <c:pt idx="2">
                  <c:v>65.930000000000007</c:v>
                </c:pt>
                <c:pt idx="3">
                  <c:v>64.48</c:v>
                </c:pt>
                <c:pt idx="4">
                  <c:v>62.39</c:v>
                </c:pt>
              </c:numCache>
            </c:numRef>
          </c:val>
          <c:extLst>
            <c:ext xmlns:c16="http://schemas.microsoft.com/office/drawing/2014/chart" uri="{C3380CC4-5D6E-409C-BE32-E72D297353CC}">
              <c16:uniqueId val="{00000000-C0FF-433F-8084-190AC5CF414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63.26</c:v>
                </c:pt>
                <c:pt idx="1">
                  <c:v>61.54</c:v>
                </c:pt>
                <c:pt idx="2">
                  <c:v>61.93</c:v>
                </c:pt>
                <c:pt idx="3">
                  <c:v>61.32</c:v>
                </c:pt>
                <c:pt idx="4">
                  <c:v>61.7</c:v>
                </c:pt>
              </c:numCache>
            </c:numRef>
          </c:val>
          <c:smooth val="0"/>
          <c:extLst>
            <c:ext xmlns:c16="http://schemas.microsoft.com/office/drawing/2014/chart" uri="{C3380CC4-5D6E-409C-BE32-E72D297353CC}">
              <c16:uniqueId val="{00000001-C0FF-433F-8084-190AC5CF414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97.82</c:v>
                </c:pt>
                <c:pt idx="1">
                  <c:v>97.92</c:v>
                </c:pt>
                <c:pt idx="2">
                  <c:v>98.01</c:v>
                </c:pt>
                <c:pt idx="3">
                  <c:v>98.1</c:v>
                </c:pt>
                <c:pt idx="4">
                  <c:v>98.14</c:v>
                </c:pt>
              </c:numCache>
            </c:numRef>
          </c:val>
          <c:extLst>
            <c:ext xmlns:c16="http://schemas.microsoft.com/office/drawing/2014/chart" uri="{C3380CC4-5D6E-409C-BE32-E72D297353CC}">
              <c16:uniqueId val="{00000000-3B56-4A70-9D41-EB3E18D1BEC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94.07</c:v>
                </c:pt>
                <c:pt idx="1">
                  <c:v>94.13</c:v>
                </c:pt>
                <c:pt idx="2">
                  <c:v>94.45</c:v>
                </c:pt>
                <c:pt idx="3">
                  <c:v>94.58</c:v>
                </c:pt>
                <c:pt idx="4">
                  <c:v>94.56</c:v>
                </c:pt>
              </c:numCache>
            </c:numRef>
          </c:val>
          <c:smooth val="0"/>
          <c:extLst>
            <c:ext xmlns:c16="http://schemas.microsoft.com/office/drawing/2014/chart" uri="{C3380CC4-5D6E-409C-BE32-E72D297353CC}">
              <c16:uniqueId val="{00000001-3B56-4A70-9D41-EB3E18D1BEC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115.68</c:v>
                </c:pt>
                <c:pt idx="1">
                  <c:v>110.32</c:v>
                </c:pt>
                <c:pt idx="2">
                  <c:v>119.26</c:v>
                </c:pt>
                <c:pt idx="3">
                  <c:v>109.3</c:v>
                </c:pt>
                <c:pt idx="4">
                  <c:v>108.5</c:v>
                </c:pt>
              </c:numCache>
            </c:numRef>
          </c:val>
          <c:extLst>
            <c:ext xmlns:c16="http://schemas.microsoft.com/office/drawing/2014/chart" uri="{C3380CC4-5D6E-409C-BE32-E72D297353CC}">
              <c16:uniqueId val="{00000000-31CD-4093-A522-FDD67E2A35C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107.45</c:v>
                </c:pt>
                <c:pt idx="1">
                  <c:v>107.43</c:v>
                </c:pt>
                <c:pt idx="2">
                  <c:v>107.64</c:v>
                </c:pt>
                <c:pt idx="3">
                  <c:v>107.03</c:v>
                </c:pt>
                <c:pt idx="4">
                  <c:v>106.55</c:v>
                </c:pt>
              </c:numCache>
            </c:numRef>
          </c:val>
          <c:smooth val="0"/>
          <c:extLst>
            <c:ext xmlns:c16="http://schemas.microsoft.com/office/drawing/2014/chart" uri="{C3380CC4-5D6E-409C-BE32-E72D297353CC}">
              <c16:uniqueId val="{00000001-31CD-4093-A522-FDD67E2A35C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19.440000000000001</c:v>
                </c:pt>
                <c:pt idx="1">
                  <c:v>22.14</c:v>
                </c:pt>
                <c:pt idx="2">
                  <c:v>25.37</c:v>
                </c:pt>
                <c:pt idx="3">
                  <c:v>27.19</c:v>
                </c:pt>
                <c:pt idx="4">
                  <c:v>29.61</c:v>
                </c:pt>
              </c:numCache>
            </c:numRef>
          </c:val>
          <c:extLst>
            <c:ext xmlns:c16="http://schemas.microsoft.com/office/drawing/2014/chart" uri="{C3380CC4-5D6E-409C-BE32-E72D297353CC}">
              <c16:uniqueId val="{00000000-4E98-4C10-A01C-F42D186EC86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28.95</c:v>
                </c:pt>
                <c:pt idx="1">
                  <c:v>30.11</c:v>
                </c:pt>
                <c:pt idx="2">
                  <c:v>30.45</c:v>
                </c:pt>
                <c:pt idx="3">
                  <c:v>31.01</c:v>
                </c:pt>
                <c:pt idx="4">
                  <c:v>28.87</c:v>
                </c:pt>
              </c:numCache>
            </c:numRef>
          </c:val>
          <c:smooth val="0"/>
          <c:extLst>
            <c:ext xmlns:c16="http://schemas.microsoft.com/office/drawing/2014/chart" uri="{C3380CC4-5D6E-409C-BE32-E72D297353CC}">
              <c16:uniqueId val="{00000001-4E98-4C10-A01C-F42D186EC86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0.78</c:v>
                </c:pt>
                <c:pt idx="1">
                  <c:v>1.07</c:v>
                </c:pt>
                <c:pt idx="2">
                  <c:v>1.29</c:v>
                </c:pt>
                <c:pt idx="3">
                  <c:v>1.85</c:v>
                </c:pt>
                <c:pt idx="4">
                  <c:v>2.59</c:v>
                </c:pt>
              </c:numCache>
            </c:numRef>
          </c:val>
          <c:extLst>
            <c:ext xmlns:c16="http://schemas.microsoft.com/office/drawing/2014/chart" uri="{C3380CC4-5D6E-409C-BE32-E72D297353CC}">
              <c16:uniqueId val="{00000000-9CDE-4B97-8808-A3267B37117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4.07</c:v>
                </c:pt>
                <c:pt idx="1">
                  <c:v>4.54</c:v>
                </c:pt>
                <c:pt idx="2">
                  <c:v>4.8499999999999996</c:v>
                </c:pt>
                <c:pt idx="3">
                  <c:v>4.95</c:v>
                </c:pt>
                <c:pt idx="4">
                  <c:v>5.64</c:v>
                </c:pt>
              </c:numCache>
            </c:numRef>
          </c:val>
          <c:smooth val="0"/>
          <c:extLst>
            <c:ext xmlns:c16="http://schemas.microsoft.com/office/drawing/2014/chart" uri="{C3380CC4-5D6E-409C-BE32-E72D297353CC}">
              <c16:uniqueId val="{00000001-9CDE-4B97-8808-A3267B37117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83-433C-83CE-8790103B5BB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11.01</c:v>
                </c:pt>
                <c:pt idx="1">
                  <c:v>10.199999999999999</c:v>
                </c:pt>
                <c:pt idx="2">
                  <c:v>9.1999999999999993</c:v>
                </c:pt>
                <c:pt idx="3">
                  <c:v>7.69</c:v>
                </c:pt>
                <c:pt idx="4">
                  <c:v>5.95</c:v>
                </c:pt>
              </c:numCache>
            </c:numRef>
          </c:val>
          <c:smooth val="0"/>
          <c:extLst>
            <c:ext xmlns:c16="http://schemas.microsoft.com/office/drawing/2014/chart" uri="{C3380CC4-5D6E-409C-BE32-E72D297353CC}">
              <c16:uniqueId val="{00000001-CF83-433C-83CE-8790103B5BB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130</c:v>
                </c:pt>
                <c:pt idx="1">
                  <c:v>108.58</c:v>
                </c:pt>
                <c:pt idx="2">
                  <c:v>103.89</c:v>
                </c:pt>
                <c:pt idx="3">
                  <c:v>91.96</c:v>
                </c:pt>
                <c:pt idx="4">
                  <c:v>104.69</c:v>
                </c:pt>
              </c:numCache>
            </c:numRef>
          </c:val>
          <c:extLst>
            <c:ext xmlns:c16="http://schemas.microsoft.com/office/drawing/2014/chart" uri="{C3380CC4-5D6E-409C-BE32-E72D297353CC}">
              <c16:uniqueId val="{00000000-AFF2-46CF-BE42-758ACF83B31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54.03</c:v>
                </c:pt>
                <c:pt idx="1">
                  <c:v>65.83</c:v>
                </c:pt>
                <c:pt idx="2">
                  <c:v>72.22</c:v>
                </c:pt>
                <c:pt idx="3">
                  <c:v>73.02</c:v>
                </c:pt>
                <c:pt idx="4">
                  <c:v>72.930000000000007</c:v>
                </c:pt>
              </c:numCache>
            </c:numRef>
          </c:val>
          <c:smooth val="0"/>
          <c:extLst>
            <c:ext xmlns:c16="http://schemas.microsoft.com/office/drawing/2014/chart" uri="{C3380CC4-5D6E-409C-BE32-E72D297353CC}">
              <c16:uniqueId val="{00000001-AFF2-46CF-BE42-758ACF83B31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664.73</c:v>
                </c:pt>
                <c:pt idx="1">
                  <c:v>611.85</c:v>
                </c:pt>
                <c:pt idx="2">
                  <c:v>566.92999999999995</c:v>
                </c:pt>
                <c:pt idx="3">
                  <c:v>520.6</c:v>
                </c:pt>
                <c:pt idx="4">
                  <c:v>503.15</c:v>
                </c:pt>
              </c:numCache>
            </c:numRef>
          </c:val>
          <c:extLst>
            <c:ext xmlns:c16="http://schemas.microsoft.com/office/drawing/2014/chart" uri="{C3380CC4-5D6E-409C-BE32-E72D297353CC}">
              <c16:uniqueId val="{00000000-0D16-4BDF-8225-8C72862941B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802.49</c:v>
                </c:pt>
                <c:pt idx="1">
                  <c:v>805.14</c:v>
                </c:pt>
                <c:pt idx="2">
                  <c:v>730.93</c:v>
                </c:pt>
                <c:pt idx="3">
                  <c:v>708.89</c:v>
                </c:pt>
                <c:pt idx="4">
                  <c:v>730.52</c:v>
                </c:pt>
              </c:numCache>
            </c:numRef>
          </c:val>
          <c:smooth val="0"/>
          <c:extLst>
            <c:ext xmlns:c16="http://schemas.microsoft.com/office/drawing/2014/chart" uri="{C3380CC4-5D6E-409C-BE32-E72D297353CC}">
              <c16:uniqueId val="{00000001-0D16-4BDF-8225-8C72862941B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146.9</c:v>
                </c:pt>
                <c:pt idx="1">
                  <c:v>134.02000000000001</c:v>
                </c:pt>
                <c:pt idx="2">
                  <c:v>133.69</c:v>
                </c:pt>
                <c:pt idx="3">
                  <c:v>139.07</c:v>
                </c:pt>
                <c:pt idx="4">
                  <c:v>138.41999999999999</c:v>
                </c:pt>
              </c:numCache>
            </c:numRef>
          </c:val>
          <c:extLst>
            <c:ext xmlns:c16="http://schemas.microsoft.com/office/drawing/2014/chart" uri="{C3380CC4-5D6E-409C-BE32-E72D297353CC}">
              <c16:uniqueId val="{00000000-4317-4F50-9D35-E28E8053617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103.18</c:v>
                </c:pt>
                <c:pt idx="1">
                  <c:v>100.22</c:v>
                </c:pt>
                <c:pt idx="2">
                  <c:v>98.09</c:v>
                </c:pt>
                <c:pt idx="3">
                  <c:v>97.91</c:v>
                </c:pt>
                <c:pt idx="4">
                  <c:v>98.61</c:v>
                </c:pt>
              </c:numCache>
            </c:numRef>
          </c:val>
          <c:smooth val="0"/>
          <c:extLst>
            <c:ext xmlns:c16="http://schemas.microsoft.com/office/drawing/2014/chart" uri="{C3380CC4-5D6E-409C-BE32-E72D297353CC}">
              <c16:uniqueId val="{00000001-4317-4F50-9D35-E28E8053617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126.69</c:v>
                </c:pt>
                <c:pt idx="1">
                  <c:v>138.30000000000001</c:v>
                </c:pt>
                <c:pt idx="2">
                  <c:v>137.63</c:v>
                </c:pt>
                <c:pt idx="3">
                  <c:v>131.33000000000001</c:v>
                </c:pt>
                <c:pt idx="4">
                  <c:v>127.35</c:v>
                </c:pt>
              </c:numCache>
            </c:numRef>
          </c:val>
          <c:extLst>
            <c:ext xmlns:c16="http://schemas.microsoft.com/office/drawing/2014/chart" uri="{C3380CC4-5D6E-409C-BE32-E72D297353CC}">
              <c16:uniqueId val="{00000000-F5FD-4212-95F8-A6969B1BA28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141.11000000000001</c:v>
                </c:pt>
                <c:pt idx="1">
                  <c:v>144.79</c:v>
                </c:pt>
                <c:pt idx="2">
                  <c:v>146.08000000000001</c:v>
                </c:pt>
                <c:pt idx="3">
                  <c:v>144.11000000000001</c:v>
                </c:pt>
                <c:pt idx="4">
                  <c:v>141.24</c:v>
                </c:pt>
              </c:numCache>
            </c:numRef>
          </c:val>
          <c:smooth val="0"/>
          <c:extLst>
            <c:ext xmlns:c16="http://schemas.microsoft.com/office/drawing/2014/chart" uri="{C3380CC4-5D6E-409C-BE32-E72D297353CC}">
              <c16:uniqueId val="{00000001-F5FD-4212-95F8-A6969B1BA28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滋賀県　大津市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4" t="s">
        <v>9</v>
      </c>
      <c r="BM7" s="5"/>
      <c r="BN7" s="5"/>
      <c r="BO7" s="5"/>
      <c r="BP7" s="5"/>
      <c r="BQ7" s="5"/>
      <c r="BR7" s="5"/>
      <c r="BS7" s="5"/>
      <c r="BT7" s="5"/>
      <c r="BU7" s="5"/>
      <c r="BV7" s="5"/>
      <c r="BW7" s="5"/>
      <c r="BX7" s="5"/>
      <c r="BY7" s="6"/>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Ac1</v>
      </c>
      <c r="X8" s="66"/>
      <c r="Y8" s="66"/>
      <c r="Z8" s="66"/>
      <c r="AA8" s="66"/>
      <c r="AB8" s="66"/>
      <c r="AC8" s="66"/>
      <c r="AD8" s="67" t="str">
        <f>データ!$M$6</f>
        <v>自治体職員</v>
      </c>
      <c r="AE8" s="67"/>
      <c r="AF8" s="67"/>
      <c r="AG8" s="67"/>
      <c r="AH8" s="67"/>
      <c r="AI8" s="67"/>
      <c r="AJ8" s="67"/>
      <c r="AK8" s="3"/>
      <c r="AL8" s="63">
        <f>データ!S6</f>
        <v>344218</v>
      </c>
      <c r="AM8" s="63"/>
      <c r="AN8" s="63"/>
      <c r="AO8" s="63"/>
      <c r="AP8" s="63"/>
      <c r="AQ8" s="63"/>
      <c r="AR8" s="63"/>
      <c r="AS8" s="63"/>
      <c r="AT8" s="62">
        <f>データ!T6</f>
        <v>464.51</v>
      </c>
      <c r="AU8" s="62"/>
      <c r="AV8" s="62"/>
      <c r="AW8" s="62"/>
      <c r="AX8" s="62"/>
      <c r="AY8" s="62"/>
      <c r="AZ8" s="62"/>
      <c r="BA8" s="62"/>
      <c r="BB8" s="62">
        <f>データ!U6</f>
        <v>741.03</v>
      </c>
      <c r="BC8" s="62"/>
      <c r="BD8" s="62"/>
      <c r="BE8" s="62"/>
      <c r="BF8" s="62"/>
      <c r="BG8" s="62"/>
      <c r="BH8" s="62"/>
      <c r="BI8" s="62"/>
      <c r="BJ8" s="3"/>
      <c r="BK8" s="3"/>
      <c r="BL8" s="64" t="s">
        <v>10</v>
      </c>
      <c r="BM8" s="65"/>
      <c r="BN8" s="7" t="s">
        <v>11</v>
      </c>
      <c r="BO8" s="8"/>
      <c r="BP8" s="8"/>
      <c r="BQ8" s="8"/>
      <c r="BR8" s="8"/>
      <c r="BS8" s="8"/>
      <c r="BT8" s="8"/>
      <c r="BU8" s="8"/>
      <c r="BV8" s="8"/>
      <c r="BW8" s="8"/>
      <c r="BX8" s="8"/>
      <c r="BY8" s="9"/>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10" t="s">
        <v>21</v>
      </c>
      <c r="BO9" s="11"/>
      <c r="BP9" s="11"/>
      <c r="BQ9" s="11"/>
      <c r="BR9" s="11"/>
      <c r="BS9" s="11"/>
      <c r="BT9" s="11"/>
      <c r="BU9" s="11"/>
      <c r="BV9" s="11"/>
      <c r="BW9" s="11"/>
      <c r="BX9" s="11"/>
      <c r="BY9" s="12"/>
    </row>
    <row r="10" spans="1:78" ht="18.75" customHeight="1" x14ac:dyDescent="0.15">
      <c r="A10" s="2"/>
      <c r="B10" s="62" t="str">
        <f>データ!N6</f>
        <v>-</v>
      </c>
      <c r="C10" s="62"/>
      <c r="D10" s="62"/>
      <c r="E10" s="62"/>
      <c r="F10" s="62"/>
      <c r="G10" s="62"/>
      <c r="H10" s="62"/>
      <c r="I10" s="62">
        <f>データ!O6</f>
        <v>71.5</v>
      </c>
      <c r="J10" s="62"/>
      <c r="K10" s="62"/>
      <c r="L10" s="62"/>
      <c r="M10" s="62"/>
      <c r="N10" s="62"/>
      <c r="O10" s="62"/>
      <c r="P10" s="62">
        <f>データ!P6</f>
        <v>97.07</v>
      </c>
      <c r="Q10" s="62"/>
      <c r="R10" s="62"/>
      <c r="S10" s="62"/>
      <c r="T10" s="62"/>
      <c r="U10" s="62"/>
      <c r="V10" s="62"/>
      <c r="W10" s="62">
        <f>データ!Q6</f>
        <v>79.739999999999995</v>
      </c>
      <c r="X10" s="62"/>
      <c r="Y10" s="62"/>
      <c r="Z10" s="62"/>
      <c r="AA10" s="62"/>
      <c r="AB10" s="62"/>
      <c r="AC10" s="62"/>
      <c r="AD10" s="63">
        <f>データ!R6</f>
        <v>2931</v>
      </c>
      <c r="AE10" s="63"/>
      <c r="AF10" s="63"/>
      <c r="AG10" s="63"/>
      <c r="AH10" s="63"/>
      <c r="AI10" s="63"/>
      <c r="AJ10" s="63"/>
      <c r="AK10" s="2"/>
      <c r="AL10" s="63">
        <f>データ!V6</f>
        <v>333478</v>
      </c>
      <c r="AM10" s="63"/>
      <c r="AN10" s="63"/>
      <c r="AO10" s="63"/>
      <c r="AP10" s="63"/>
      <c r="AQ10" s="63"/>
      <c r="AR10" s="63"/>
      <c r="AS10" s="63"/>
      <c r="AT10" s="62">
        <f>データ!W6</f>
        <v>54.19</v>
      </c>
      <c r="AU10" s="62"/>
      <c r="AV10" s="62"/>
      <c r="AW10" s="62"/>
      <c r="AX10" s="62"/>
      <c r="AY10" s="62"/>
      <c r="AZ10" s="62"/>
      <c r="BA10" s="62"/>
      <c r="BB10" s="62">
        <f>データ!X6</f>
        <v>6153.87</v>
      </c>
      <c r="BC10" s="62"/>
      <c r="BD10" s="62"/>
      <c r="BE10" s="62"/>
      <c r="BF10" s="62"/>
      <c r="BG10" s="62"/>
      <c r="BH10" s="62"/>
      <c r="BI10" s="62"/>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9"/>
      <c r="BM15" s="50"/>
      <c r="BN15" s="50"/>
      <c r="BO15" s="50"/>
      <c r="BP15" s="50"/>
      <c r="BQ15" s="50"/>
      <c r="BR15" s="50"/>
      <c r="BS15" s="50"/>
      <c r="BT15" s="50"/>
      <c r="BU15" s="50"/>
      <c r="BV15" s="50"/>
      <c r="BW15" s="50"/>
      <c r="BX15" s="50"/>
      <c r="BY15" s="50"/>
      <c r="BZ15" s="5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116</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6" t="s">
        <v>27</v>
      </c>
      <c r="BM45" s="47"/>
      <c r="BN45" s="47"/>
      <c r="BO45" s="47"/>
      <c r="BP45" s="47"/>
      <c r="BQ45" s="47"/>
      <c r="BR45" s="47"/>
      <c r="BS45" s="47"/>
      <c r="BT45" s="47"/>
      <c r="BU45" s="47"/>
      <c r="BV45" s="47"/>
      <c r="BW45" s="47"/>
      <c r="BX45" s="47"/>
      <c r="BY45" s="47"/>
      <c r="BZ45" s="4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9"/>
      <c r="BM46" s="50"/>
      <c r="BN46" s="50"/>
      <c r="BO46" s="50"/>
      <c r="BP46" s="50"/>
      <c r="BQ46" s="50"/>
      <c r="BR46" s="50"/>
      <c r="BS46" s="50"/>
      <c r="BT46" s="50"/>
      <c r="BU46" s="50"/>
      <c r="BV46" s="50"/>
      <c r="BW46" s="50"/>
      <c r="BX46" s="50"/>
      <c r="BY46" s="50"/>
      <c r="BZ46" s="5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115</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43" t="s">
        <v>28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78"/>
      <c r="BM60" s="79"/>
      <c r="BN60" s="79"/>
      <c r="BO60" s="79"/>
      <c r="BP60" s="79"/>
      <c r="BQ60" s="79"/>
      <c r="BR60" s="79"/>
      <c r="BS60" s="79"/>
      <c r="BT60" s="79"/>
      <c r="BU60" s="79"/>
      <c r="BV60" s="79"/>
      <c r="BW60" s="79"/>
      <c r="BX60" s="79"/>
      <c r="BY60" s="79"/>
      <c r="BZ60" s="80"/>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6" t="s">
        <v>29</v>
      </c>
      <c r="BM64" s="47"/>
      <c r="BN64" s="47"/>
      <c r="BO64" s="47"/>
      <c r="BP64" s="47"/>
      <c r="BQ64" s="47"/>
      <c r="BR64" s="47"/>
      <c r="BS64" s="47"/>
      <c r="BT64" s="47"/>
      <c r="BU64" s="47"/>
      <c r="BV64" s="47"/>
      <c r="BW64" s="47"/>
      <c r="BX64" s="47"/>
      <c r="BY64" s="47"/>
      <c r="BZ64" s="4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9"/>
      <c r="BM65" s="50"/>
      <c r="BN65" s="50"/>
      <c r="BO65" s="50"/>
      <c r="BP65" s="50"/>
      <c r="BQ65" s="50"/>
      <c r="BR65" s="50"/>
      <c r="BS65" s="50"/>
      <c r="BT65" s="50"/>
      <c r="BU65" s="50"/>
      <c r="BV65" s="50"/>
      <c r="BW65" s="50"/>
      <c r="BX65" s="50"/>
      <c r="BY65" s="50"/>
      <c r="BZ65" s="5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114</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yle1dfPtIYunItTayO8/T8OHt5ZpSnUhbpiu69ZuTrNTt+xh+33+178E23V+TUyRb1Eu1aEKMHokEtMYyrKSw==" saltValue="ywTWq/i5i0fFRWxLZJt1B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1" t="s">
        <v>52</v>
      </c>
      <c r="I3" s="72"/>
      <c r="J3" s="72"/>
      <c r="K3" s="72"/>
      <c r="L3" s="72"/>
      <c r="M3" s="72"/>
      <c r="N3" s="72"/>
      <c r="O3" s="72"/>
      <c r="P3" s="72"/>
      <c r="Q3" s="72"/>
      <c r="R3" s="72"/>
      <c r="S3" s="72"/>
      <c r="T3" s="72"/>
      <c r="U3" s="72"/>
      <c r="V3" s="72"/>
      <c r="W3" s="72"/>
      <c r="X3" s="73"/>
      <c r="Y3" s="77" t="s">
        <v>53</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54</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15">
      <c r="A4" s="28" t="s">
        <v>55</v>
      </c>
      <c r="B4" s="30"/>
      <c r="C4" s="30"/>
      <c r="D4" s="30"/>
      <c r="E4" s="30"/>
      <c r="F4" s="30"/>
      <c r="G4" s="30"/>
      <c r="H4" s="74"/>
      <c r="I4" s="75"/>
      <c r="J4" s="75"/>
      <c r="K4" s="75"/>
      <c r="L4" s="75"/>
      <c r="M4" s="75"/>
      <c r="N4" s="75"/>
      <c r="O4" s="75"/>
      <c r="P4" s="75"/>
      <c r="Q4" s="75"/>
      <c r="R4" s="75"/>
      <c r="S4" s="75"/>
      <c r="T4" s="75"/>
      <c r="U4" s="75"/>
      <c r="V4" s="75"/>
      <c r="W4" s="75"/>
      <c r="X4" s="76"/>
      <c r="Y4" s="70" t="s">
        <v>56</v>
      </c>
      <c r="Z4" s="70"/>
      <c r="AA4" s="70"/>
      <c r="AB4" s="70"/>
      <c r="AC4" s="70"/>
      <c r="AD4" s="70"/>
      <c r="AE4" s="70"/>
      <c r="AF4" s="70"/>
      <c r="AG4" s="70"/>
      <c r="AH4" s="70"/>
      <c r="AI4" s="70"/>
      <c r="AJ4" s="70" t="s">
        <v>57</v>
      </c>
      <c r="AK4" s="70"/>
      <c r="AL4" s="70"/>
      <c r="AM4" s="70"/>
      <c r="AN4" s="70"/>
      <c r="AO4" s="70"/>
      <c r="AP4" s="70"/>
      <c r="AQ4" s="70"/>
      <c r="AR4" s="70"/>
      <c r="AS4" s="70"/>
      <c r="AT4" s="70"/>
      <c r="AU4" s="70" t="s">
        <v>58</v>
      </c>
      <c r="AV4" s="70"/>
      <c r="AW4" s="70"/>
      <c r="AX4" s="70"/>
      <c r="AY4" s="70"/>
      <c r="AZ4" s="70"/>
      <c r="BA4" s="70"/>
      <c r="BB4" s="70"/>
      <c r="BC4" s="70"/>
      <c r="BD4" s="70"/>
      <c r="BE4" s="70"/>
      <c r="BF4" s="70" t="s">
        <v>59</v>
      </c>
      <c r="BG4" s="70"/>
      <c r="BH4" s="70"/>
      <c r="BI4" s="70"/>
      <c r="BJ4" s="70"/>
      <c r="BK4" s="70"/>
      <c r="BL4" s="70"/>
      <c r="BM4" s="70"/>
      <c r="BN4" s="70"/>
      <c r="BO4" s="70"/>
      <c r="BP4" s="70"/>
      <c r="BQ4" s="70" t="s">
        <v>60</v>
      </c>
      <c r="BR4" s="70"/>
      <c r="BS4" s="70"/>
      <c r="BT4" s="70"/>
      <c r="BU4" s="70"/>
      <c r="BV4" s="70"/>
      <c r="BW4" s="70"/>
      <c r="BX4" s="70"/>
      <c r="BY4" s="70"/>
      <c r="BZ4" s="70"/>
      <c r="CA4" s="70"/>
      <c r="CB4" s="70" t="s">
        <v>61</v>
      </c>
      <c r="CC4" s="70"/>
      <c r="CD4" s="70"/>
      <c r="CE4" s="70"/>
      <c r="CF4" s="70"/>
      <c r="CG4" s="70"/>
      <c r="CH4" s="70"/>
      <c r="CI4" s="70"/>
      <c r="CJ4" s="70"/>
      <c r="CK4" s="70"/>
      <c r="CL4" s="70"/>
      <c r="CM4" s="70" t="s">
        <v>62</v>
      </c>
      <c r="CN4" s="70"/>
      <c r="CO4" s="70"/>
      <c r="CP4" s="70"/>
      <c r="CQ4" s="70"/>
      <c r="CR4" s="70"/>
      <c r="CS4" s="70"/>
      <c r="CT4" s="70"/>
      <c r="CU4" s="70"/>
      <c r="CV4" s="70"/>
      <c r="CW4" s="70"/>
      <c r="CX4" s="70" t="s">
        <v>63</v>
      </c>
      <c r="CY4" s="70"/>
      <c r="CZ4" s="70"/>
      <c r="DA4" s="70"/>
      <c r="DB4" s="70"/>
      <c r="DC4" s="70"/>
      <c r="DD4" s="70"/>
      <c r="DE4" s="70"/>
      <c r="DF4" s="70"/>
      <c r="DG4" s="70"/>
      <c r="DH4" s="70"/>
      <c r="DI4" s="70" t="s">
        <v>64</v>
      </c>
      <c r="DJ4" s="70"/>
      <c r="DK4" s="70"/>
      <c r="DL4" s="70"/>
      <c r="DM4" s="70"/>
      <c r="DN4" s="70"/>
      <c r="DO4" s="70"/>
      <c r="DP4" s="70"/>
      <c r="DQ4" s="70"/>
      <c r="DR4" s="70"/>
      <c r="DS4" s="70"/>
      <c r="DT4" s="70" t="s">
        <v>65</v>
      </c>
      <c r="DU4" s="70"/>
      <c r="DV4" s="70"/>
      <c r="DW4" s="70"/>
      <c r="DX4" s="70"/>
      <c r="DY4" s="70"/>
      <c r="DZ4" s="70"/>
      <c r="EA4" s="70"/>
      <c r="EB4" s="70"/>
      <c r="EC4" s="70"/>
      <c r="ED4" s="70"/>
      <c r="EE4" s="70" t="s">
        <v>66</v>
      </c>
      <c r="EF4" s="70"/>
      <c r="EG4" s="70"/>
      <c r="EH4" s="70"/>
      <c r="EI4" s="70"/>
      <c r="EJ4" s="70"/>
      <c r="EK4" s="70"/>
      <c r="EL4" s="70"/>
      <c r="EM4" s="70"/>
      <c r="EN4" s="70"/>
      <c r="EO4" s="70"/>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252018</v>
      </c>
      <c r="D6" s="33">
        <f t="shared" si="3"/>
        <v>46</v>
      </c>
      <c r="E6" s="33">
        <f t="shared" si="3"/>
        <v>17</v>
      </c>
      <c r="F6" s="33">
        <f t="shared" si="3"/>
        <v>1</v>
      </c>
      <c r="G6" s="33">
        <f t="shared" si="3"/>
        <v>0</v>
      </c>
      <c r="H6" s="33" t="str">
        <f t="shared" si="3"/>
        <v>滋賀県　大津市</v>
      </c>
      <c r="I6" s="33" t="str">
        <f t="shared" si="3"/>
        <v>法適用</v>
      </c>
      <c r="J6" s="33" t="str">
        <f t="shared" si="3"/>
        <v>下水道事業</v>
      </c>
      <c r="K6" s="33" t="str">
        <f t="shared" si="3"/>
        <v>公共下水道</v>
      </c>
      <c r="L6" s="33" t="str">
        <f t="shared" si="3"/>
        <v>Ac1</v>
      </c>
      <c r="M6" s="33" t="str">
        <f t="shared" si="3"/>
        <v>自治体職員</v>
      </c>
      <c r="N6" s="34" t="str">
        <f t="shared" si="3"/>
        <v>-</v>
      </c>
      <c r="O6" s="34">
        <f t="shared" si="3"/>
        <v>71.5</v>
      </c>
      <c r="P6" s="34">
        <f t="shared" si="3"/>
        <v>97.07</v>
      </c>
      <c r="Q6" s="34">
        <f t="shared" si="3"/>
        <v>79.739999999999995</v>
      </c>
      <c r="R6" s="34">
        <f t="shared" si="3"/>
        <v>2931</v>
      </c>
      <c r="S6" s="34">
        <f t="shared" si="3"/>
        <v>344218</v>
      </c>
      <c r="T6" s="34">
        <f t="shared" si="3"/>
        <v>464.51</v>
      </c>
      <c r="U6" s="34">
        <f t="shared" si="3"/>
        <v>741.03</v>
      </c>
      <c r="V6" s="34">
        <f t="shared" si="3"/>
        <v>333478</v>
      </c>
      <c r="W6" s="34">
        <f t="shared" si="3"/>
        <v>54.19</v>
      </c>
      <c r="X6" s="34">
        <f t="shared" si="3"/>
        <v>6153.87</v>
      </c>
      <c r="Y6" s="35">
        <f>IF(Y7="",NA(),Y7)</f>
        <v>115.68</v>
      </c>
      <c r="Z6" s="35">
        <f t="shared" ref="Z6:AH6" si="4">IF(Z7="",NA(),Z7)</f>
        <v>110.32</v>
      </c>
      <c r="AA6" s="35">
        <f t="shared" si="4"/>
        <v>119.26</v>
      </c>
      <c r="AB6" s="35">
        <f t="shared" si="4"/>
        <v>109.3</v>
      </c>
      <c r="AC6" s="35">
        <f t="shared" si="4"/>
        <v>108.5</v>
      </c>
      <c r="AD6" s="35">
        <f t="shared" si="4"/>
        <v>107.45</v>
      </c>
      <c r="AE6" s="35">
        <f t="shared" si="4"/>
        <v>107.43</v>
      </c>
      <c r="AF6" s="35">
        <f t="shared" si="4"/>
        <v>107.64</v>
      </c>
      <c r="AG6" s="35">
        <f t="shared" si="4"/>
        <v>107.03</v>
      </c>
      <c r="AH6" s="35">
        <f t="shared" si="4"/>
        <v>106.55</v>
      </c>
      <c r="AI6" s="34" t="str">
        <f>IF(AI7="","",IF(AI7="-","【-】","【"&amp;SUBSTITUTE(TEXT(AI7,"#,##0.00"),"-","△")&amp;"】"))</f>
        <v>【106.67】</v>
      </c>
      <c r="AJ6" s="34">
        <f>IF(AJ7="",NA(),AJ7)</f>
        <v>0</v>
      </c>
      <c r="AK6" s="34">
        <f t="shared" ref="AK6:AS6" si="5">IF(AK7="",NA(),AK7)</f>
        <v>0</v>
      </c>
      <c r="AL6" s="34">
        <f t="shared" si="5"/>
        <v>0</v>
      </c>
      <c r="AM6" s="34">
        <f t="shared" si="5"/>
        <v>0</v>
      </c>
      <c r="AN6" s="34">
        <f t="shared" si="5"/>
        <v>0</v>
      </c>
      <c r="AO6" s="35">
        <f t="shared" si="5"/>
        <v>11.01</v>
      </c>
      <c r="AP6" s="35">
        <f t="shared" si="5"/>
        <v>10.199999999999999</v>
      </c>
      <c r="AQ6" s="35">
        <f t="shared" si="5"/>
        <v>9.1999999999999993</v>
      </c>
      <c r="AR6" s="35">
        <f t="shared" si="5"/>
        <v>7.69</v>
      </c>
      <c r="AS6" s="35">
        <f t="shared" si="5"/>
        <v>5.95</v>
      </c>
      <c r="AT6" s="34" t="str">
        <f>IF(AT7="","",IF(AT7="-","【-】","【"&amp;SUBSTITUTE(TEXT(AT7,"#,##0.00"),"-","△")&amp;"】"))</f>
        <v>【3.64】</v>
      </c>
      <c r="AU6" s="35">
        <f>IF(AU7="",NA(),AU7)</f>
        <v>130</v>
      </c>
      <c r="AV6" s="35">
        <f t="shared" ref="AV6:BD6" si="6">IF(AV7="",NA(),AV7)</f>
        <v>108.58</v>
      </c>
      <c r="AW6" s="35">
        <f t="shared" si="6"/>
        <v>103.89</v>
      </c>
      <c r="AX6" s="35">
        <f t="shared" si="6"/>
        <v>91.96</v>
      </c>
      <c r="AY6" s="35">
        <f t="shared" si="6"/>
        <v>104.69</v>
      </c>
      <c r="AZ6" s="35">
        <f t="shared" si="6"/>
        <v>54.03</v>
      </c>
      <c r="BA6" s="35">
        <f t="shared" si="6"/>
        <v>65.83</v>
      </c>
      <c r="BB6" s="35">
        <f t="shared" si="6"/>
        <v>72.22</v>
      </c>
      <c r="BC6" s="35">
        <f t="shared" si="6"/>
        <v>73.02</v>
      </c>
      <c r="BD6" s="35">
        <f t="shared" si="6"/>
        <v>72.930000000000007</v>
      </c>
      <c r="BE6" s="34" t="str">
        <f>IF(BE7="","",IF(BE7="-","【-】","【"&amp;SUBSTITUTE(TEXT(BE7,"#,##0.00"),"-","△")&amp;"】"))</f>
        <v>【67.52】</v>
      </c>
      <c r="BF6" s="35">
        <f>IF(BF7="",NA(),BF7)</f>
        <v>664.73</v>
      </c>
      <c r="BG6" s="35">
        <f t="shared" ref="BG6:BO6" si="7">IF(BG7="",NA(),BG7)</f>
        <v>611.85</v>
      </c>
      <c r="BH6" s="35">
        <f t="shared" si="7"/>
        <v>566.92999999999995</v>
      </c>
      <c r="BI6" s="35">
        <f t="shared" si="7"/>
        <v>520.6</v>
      </c>
      <c r="BJ6" s="35">
        <f t="shared" si="7"/>
        <v>503.15</v>
      </c>
      <c r="BK6" s="35">
        <f t="shared" si="7"/>
        <v>802.49</v>
      </c>
      <c r="BL6" s="35">
        <f t="shared" si="7"/>
        <v>805.14</v>
      </c>
      <c r="BM6" s="35">
        <f t="shared" si="7"/>
        <v>730.93</v>
      </c>
      <c r="BN6" s="35">
        <f t="shared" si="7"/>
        <v>708.89</v>
      </c>
      <c r="BO6" s="35">
        <f t="shared" si="7"/>
        <v>730.52</v>
      </c>
      <c r="BP6" s="34" t="str">
        <f>IF(BP7="","",IF(BP7="-","【-】","【"&amp;SUBSTITUTE(TEXT(BP7,"#,##0.00"),"-","△")&amp;"】"))</f>
        <v>【705.21】</v>
      </c>
      <c r="BQ6" s="35">
        <f>IF(BQ7="",NA(),BQ7)</f>
        <v>146.9</v>
      </c>
      <c r="BR6" s="35">
        <f t="shared" ref="BR6:BZ6" si="8">IF(BR7="",NA(),BR7)</f>
        <v>134.02000000000001</v>
      </c>
      <c r="BS6" s="35">
        <f t="shared" si="8"/>
        <v>133.69</v>
      </c>
      <c r="BT6" s="35">
        <f t="shared" si="8"/>
        <v>139.07</v>
      </c>
      <c r="BU6" s="35">
        <f t="shared" si="8"/>
        <v>138.41999999999999</v>
      </c>
      <c r="BV6" s="35">
        <f t="shared" si="8"/>
        <v>103.18</v>
      </c>
      <c r="BW6" s="35">
        <f t="shared" si="8"/>
        <v>100.22</v>
      </c>
      <c r="BX6" s="35">
        <f t="shared" si="8"/>
        <v>98.09</v>
      </c>
      <c r="BY6" s="35">
        <f t="shared" si="8"/>
        <v>97.91</v>
      </c>
      <c r="BZ6" s="35">
        <f t="shared" si="8"/>
        <v>98.61</v>
      </c>
      <c r="CA6" s="34" t="str">
        <f>IF(CA7="","",IF(CA7="-","【-】","【"&amp;SUBSTITUTE(TEXT(CA7,"#,##0.00"),"-","△")&amp;"】"))</f>
        <v>【98.96】</v>
      </c>
      <c r="CB6" s="35">
        <f>IF(CB7="",NA(),CB7)</f>
        <v>126.69</v>
      </c>
      <c r="CC6" s="35">
        <f t="shared" ref="CC6:CK6" si="9">IF(CC7="",NA(),CC7)</f>
        <v>138.30000000000001</v>
      </c>
      <c r="CD6" s="35">
        <f t="shared" si="9"/>
        <v>137.63</v>
      </c>
      <c r="CE6" s="35">
        <f t="shared" si="9"/>
        <v>131.33000000000001</v>
      </c>
      <c r="CF6" s="35">
        <f t="shared" si="9"/>
        <v>127.35</v>
      </c>
      <c r="CG6" s="35">
        <f t="shared" si="9"/>
        <v>141.11000000000001</v>
      </c>
      <c r="CH6" s="35">
        <f t="shared" si="9"/>
        <v>144.79</v>
      </c>
      <c r="CI6" s="35">
        <f t="shared" si="9"/>
        <v>146.08000000000001</v>
      </c>
      <c r="CJ6" s="35">
        <f t="shared" si="9"/>
        <v>144.11000000000001</v>
      </c>
      <c r="CK6" s="35">
        <f t="shared" si="9"/>
        <v>141.24</v>
      </c>
      <c r="CL6" s="34" t="str">
        <f>IF(CL7="","",IF(CL7="-","【-】","【"&amp;SUBSTITUTE(TEXT(CL7,"#,##0.00"),"-","△")&amp;"】"))</f>
        <v>【134.52】</v>
      </c>
      <c r="CM6" s="35">
        <f>IF(CM7="",NA(),CM7)</f>
        <v>67.22</v>
      </c>
      <c r="CN6" s="35">
        <f t="shared" ref="CN6:CV6" si="10">IF(CN7="",NA(),CN7)</f>
        <v>66.55</v>
      </c>
      <c r="CO6" s="35">
        <f t="shared" si="10"/>
        <v>65.930000000000007</v>
      </c>
      <c r="CP6" s="35">
        <f t="shared" si="10"/>
        <v>64.48</v>
      </c>
      <c r="CQ6" s="35">
        <f t="shared" si="10"/>
        <v>62.39</v>
      </c>
      <c r="CR6" s="35">
        <f t="shared" si="10"/>
        <v>63.26</v>
      </c>
      <c r="CS6" s="35">
        <f t="shared" si="10"/>
        <v>61.54</v>
      </c>
      <c r="CT6" s="35">
        <f t="shared" si="10"/>
        <v>61.93</v>
      </c>
      <c r="CU6" s="35">
        <f t="shared" si="10"/>
        <v>61.32</v>
      </c>
      <c r="CV6" s="35">
        <f t="shared" si="10"/>
        <v>61.7</v>
      </c>
      <c r="CW6" s="34" t="str">
        <f>IF(CW7="","",IF(CW7="-","【-】","【"&amp;SUBSTITUTE(TEXT(CW7,"#,##0.00"),"-","△")&amp;"】"))</f>
        <v>【59.57】</v>
      </c>
      <c r="CX6" s="35">
        <f>IF(CX7="",NA(),CX7)</f>
        <v>97.82</v>
      </c>
      <c r="CY6" s="35">
        <f t="shared" ref="CY6:DG6" si="11">IF(CY7="",NA(),CY7)</f>
        <v>97.92</v>
      </c>
      <c r="CZ6" s="35">
        <f t="shared" si="11"/>
        <v>98.01</v>
      </c>
      <c r="DA6" s="35">
        <f t="shared" si="11"/>
        <v>98.1</v>
      </c>
      <c r="DB6" s="35">
        <f t="shared" si="11"/>
        <v>98.14</v>
      </c>
      <c r="DC6" s="35">
        <f t="shared" si="11"/>
        <v>94.07</v>
      </c>
      <c r="DD6" s="35">
        <f t="shared" si="11"/>
        <v>94.13</v>
      </c>
      <c r="DE6" s="35">
        <f t="shared" si="11"/>
        <v>94.45</v>
      </c>
      <c r="DF6" s="35">
        <f t="shared" si="11"/>
        <v>94.58</v>
      </c>
      <c r="DG6" s="35">
        <f t="shared" si="11"/>
        <v>94.56</v>
      </c>
      <c r="DH6" s="34" t="str">
        <f>IF(DH7="","",IF(DH7="-","【-】","【"&amp;SUBSTITUTE(TEXT(DH7,"#,##0.00"),"-","△")&amp;"】"))</f>
        <v>【95.57】</v>
      </c>
      <c r="DI6" s="35">
        <f>IF(DI7="",NA(),DI7)</f>
        <v>19.440000000000001</v>
      </c>
      <c r="DJ6" s="35">
        <f t="shared" ref="DJ6:DR6" si="12">IF(DJ7="",NA(),DJ7)</f>
        <v>22.14</v>
      </c>
      <c r="DK6" s="35">
        <f t="shared" si="12"/>
        <v>25.37</v>
      </c>
      <c r="DL6" s="35">
        <f t="shared" si="12"/>
        <v>27.19</v>
      </c>
      <c r="DM6" s="35">
        <f t="shared" si="12"/>
        <v>29.61</v>
      </c>
      <c r="DN6" s="35">
        <f t="shared" si="12"/>
        <v>28.95</v>
      </c>
      <c r="DO6" s="35">
        <f t="shared" si="12"/>
        <v>30.11</v>
      </c>
      <c r="DP6" s="35">
        <f t="shared" si="12"/>
        <v>30.45</v>
      </c>
      <c r="DQ6" s="35">
        <f t="shared" si="12"/>
        <v>31.01</v>
      </c>
      <c r="DR6" s="35">
        <f t="shared" si="12"/>
        <v>28.87</v>
      </c>
      <c r="DS6" s="34" t="str">
        <f>IF(DS7="","",IF(DS7="-","【-】","【"&amp;SUBSTITUTE(TEXT(DS7,"#,##0.00"),"-","△")&amp;"】"))</f>
        <v>【36.52】</v>
      </c>
      <c r="DT6" s="35">
        <f>IF(DT7="",NA(),DT7)</f>
        <v>0.78</v>
      </c>
      <c r="DU6" s="35">
        <f t="shared" ref="DU6:EC6" si="13">IF(DU7="",NA(),DU7)</f>
        <v>1.07</v>
      </c>
      <c r="DV6" s="35">
        <f t="shared" si="13"/>
        <v>1.29</v>
      </c>
      <c r="DW6" s="35">
        <f t="shared" si="13"/>
        <v>1.85</v>
      </c>
      <c r="DX6" s="35">
        <f t="shared" si="13"/>
        <v>2.59</v>
      </c>
      <c r="DY6" s="35">
        <f t="shared" si="13"/>
        <v>4.07</v>
      </c>
      <c r="DZ6" s="35">
        <f t="shared" si="13"/>
        <v>4.54</v>
      </c>
      <c r="EA6" s="35">
        <f t="shared" si="13"/>
        <v>4.8499999999999996</v>
      </c>
      <c r="EB6" s="35">
        <f t="shared" si="13"/>
        <v>4.95</v>
      </c>
      <c r="EC6" s="35">
        <f t="shared" si="13"/>
        <v>5.64</v>
      </c>
      <c r="ED6" s="34" t="str">
        <f>IF(ED7="","",IF(ED7="-","【-】","【"&amp;SUBSTITUTE(TEXT(ED7,"#,##0.00"),"-","△")&amp;"】"))</f>
        <v>【5.72】</v>
      </c>
      <c r="EE6" s="35">
        <f>IF(EE7="",NA(),EE7)</f>
        <v>0.06</v>
      </c>
      <c r="EF6" s="35">
        <f t="shared" ref="EF6:EN6" si="14">IF(EF7="",NA(),EF7)</f>
        <v>0.08</v>
      </c>
      <c r="EG6" s="35">
        <f t="shared" si="14"/>
        <v>0.03</v>
      </c>
      <c r="EH6" s="35">
        <f t="shared" si="14"/>
        <v>0.01</v>
      </c>
      <c r="EI6" s="35">
        <f t="shared" si="14"/>
        <v>0.05</v>
      </c>
      <c r="EJ6" s="35">
        <f t="shared" si="14"/>
        <v>0.13</v>
      </c>
      <c r="EK6" s="35">
        <f t="shared" si="14"/>
        <v>0.17</v>
      </c>
      <c r="EL6" s="35">
        <f t="shared" si="14"/>
        <v>0.21</v>
      </c>
      <c r="EM6" s="35">
        <f t="shared" si="14"/>
        <v>0.19</v>
      </c>
      <c r="EN6" s="35">
        <f t="shared" si="14"/>
        <v>0.19</v>
      </c>
      <c r="EO6" s="34" t="str">
        <f>IF(EO7="","",IF(EO7="-","【-】","【"&amp;SUBSTITUTE(TEXT(EO7,"#,##0.00"),"-","△")&amp;"】"))</f>
        <v>【0.30】</v>
      </c>
    </row>
    <row r="7" spans="1:148" s="36" customFormat="1" x14ac:dyDescent="0.15">
      <c r="A7" s="28"/>
      <c r="B7" s="37">
        <v>2020</v>
      </c>
      <c r="C7" s="37">
        <v>252018</v>
      </c>
      <c r="D7" s="37">
        <v>46</v>
      </c>
      <c r="E7" s="37">
        <v>17</v>
      </c>
      <c r="F7" s="37">
        <v>1</v>
      </c>
      <c r="G7" s="37">
        <v>0</v>
      </c>
      <c r="H7" s="37" t="s">
        <v>96</v>
      </c>
      <c r="I7" s="37" t="s">
        <v>97</v>
      </c>
      <c r="J7" s="37" t="s">
        <v>98</v>
      </c>
      <c r="K7" s="37" t="s">
        <v>99</v>
      </c>
      <c r="L7" s="37" t="s">
        <v>100</v>
      </c>
      <c r="M7" s="37" t="s">
        <v>101</v>
      </c>
      <c r="N7" s="38" t="s">
        <v>102</v>
      </c>
      <c r="O7" s="38">
        <v>71.5</v>
      </c>
      <c r="P7" s="38">
        <v>97.07</v>
      </c>
      <c r="Q7" s="38">
        <v>79.739999999999995</v>
      </c>
      <c r="R7" s="38">
        <v>2931</v>
      </c>
      <c r="S7" s="38">
        <v>344218</v>
      </c>
      <c r="T7" s="38">
        <v>464.51</v>
      </c>
      <c r="U7" s="38">
        <v>741.03</v>
      </c>
      <c r="V7" s="38">
        <v>333478</v>
      </c>
      <c r="W7" s="38">
        <v>54.19</v>
      </c>
      <c r="X7" s="38">
        <v>6153.87</v>
      </c>
      <c r="Y7" s="38">
        <v>115.68</v>
      </c>
      <c r="Z7" s="38">
        <v>110.32</v>
      </c>
      <c r="AA7" s="38">
        <v>119.26</v>
      </c>
      <c r="AB7" s="38">
        <v>109.3</v>
      </c>
      <c r="AC7" s="38">
        <v>108.5</v>
      </c>
      <c r="AD7" s="38">
        <v>107.45</v>
      </c>
      <c r="AE7" s="38">
        <v>107.43</v>
      </c>
      <c r="AF7" s="38">
        <v>107.64</v>
      </c>
      <c r="AG7" s="38">
        <v>107.03</v>
      </c>
      <c r="AH7" s="38">
        <v>106.55</v>
      </c>
      <c r="AI7" s="38">
        <v>106.67</v>
      </c>
      <c r="AJ7" s="38">
        <v>0</v>
      </c>
      <c r="AK7" s="38">
        <v>0</v>
      </c>
      <c r="AL7" s="38">
        <v>0</v>
      </c>
      <c r="AM7" s="38">
        <v>0</v>
      </c>
      <c r="AN7" s="38">
        <v>0</v>
      </c>
      <c r="AO7" s="38">
        <v>11.01</v>
      </c>
      <c r="AP7" s="38">
        <v>10.199999999999999</v>
      </c>
      <c r="AQ7" s="38">
        <v>9.1999999999999993</v>
      </c>
      <c r="AR7" s="38">
        <v>7.69</v>
      </c>
      <c r="AS7" s="38">
        <v>5.95</v>
      </c>
      <c r="AT7" s="38">
        <v>3.64</v>
      </c>
      <c r="AU7" s="38">
        <v>130</v>
      </c>
      <c r="AV7" s="38">
        <v>108.58</v>
      </c>
      <c r="AW7" s="38">
        <v>103.89</v>
      </c>
      <c r="AX7" s="38">
        <v>91.96</v>
      </c>
      <c r="AY7" s="38">
        <v>104.69</v>
      </c>
      <c r="AZ7" s="38">
        <v>54.03</v>
      </c>
      <c r="BA7" s="38">
        <v>65.83</v>
      </c>
      <c r="BB7" s="38">
        <v>72.22</v>
      </c>
      <c r="BC7" s="38">
        <v>73.02</v>
      </c>
      <c r="BD7" s="38">
        <v>72.930000000000007</v>
      </c>
      <c r="BE7" s="38">
        <v>67.52</v>
      </c>
      <c r="BF7" s="38">
        <v>664.73</v>
      </c>
      <c r="BG7" s="38">
        <v>611.85</v>
      </c>
      <c r="BH7" s="38">
        <v>566.92999999999995</v>
      </c>
      <c r="BI7" s="38">
        <v>520.6</v>
      </c>
      <c r="BJ7" s="38">
        <v>503.15</v>
      </c>
      <c r="BK7" s="38">
        <v>802.49</v>
      </c>
      <c r="BL7" s="38">
        <v>805.14</v>
      </c>
      <c r="BM7" s="38">
        <v>730.93</v>
      </c>
      <c r="BN7" s="38">
        <v>708.89</v>
      </c>
      <c r="BO7" s="38">
        <v>730.52</v>
      </c>
      <c r="BP7" s="38">
        <v>705.21</v>
      </c>
      <c r="BQ7" s="38">
        <v>146.9</v>
      </c>
      <c r="BR7" s="38">
        <v>134.02000000000001</v>
      </c>
      <c r="BS7" s="38">
        <v>133.69</v>
      </c>
      <c r="BT7" s="38">
        <v>139.07</v>
      </c>
      <c r="BU7" s="38">
        <v>138.41999999999999</v>
      </c>
      <c r="BV7" s="38">
        <v>103.18</v>
      </c>
      <c r="BW7" s="38">
        <v>100.22</v>
      </c>
      <c r="BX7" s="38">
        <v>98.09</v>
      </c>
      <c r="BY7" s="38">
        <v>97.91</v>
      </c>
      <c r="BZ7" s="38">
        <v>98.61</v>
      </c>
      <c r="CA7" s="38">
        <v>98.96</v>
      </c>
      <c r="CB7" s="38">
        <v>126.69</v>
      </c>
      <c r="CC7" s="38">
        <v>138.30000000000001</v>
      </c>
      <c r="CD7" s="38">
        <v>137.63</v>
      </c>
      <c r="CE7" s="38">
        <v>131.33000000000001</v>
      </c>
      <c r="CF7" s="38">
        <v>127.35</v>
      </c>
      <c r="CG7" s="38">
        <v>141.11000000000001</v>
      </c>
      <c r="CH7" s="38">
        <v>144.79</v>
      </c>
      <c r="CI7" s="38">
        <v>146.08000000000001</v>
      </c>
      <c r="CJ7" s="38">
        <v>144.11000000000001</v>
      </c>
      <c r="CK7" s="38">
        <v>141.24</v>
      </c>
      <c r="CL7" s="38">
        <v>134.52000000000001</v>
      </c>
      <c r="CM7" s="38">
        <v>67.22</v>
      </c>
      <c r="CN7" s="38">
        <v>66.55</v>
      </c>
      <c r="CO7" s="38">
        <v>65.930000000000007</v>
      </c>
      <c r="CP7" s="38">
        <v>64.48</v>
      </c>
      <c r="CQ7" s="38">
        <v>62.39</v>
      </c>
      <c r="CR7" s="38">
        <v>63.26</v>
      </c>
      <c r="CS7" s="38">
        <v>61.54</v>
      </c>
      <c r="CT7" s="38">
        <v>61.93</v>
      </c>
      <c r="CU7" s="38">
        <v>61.32</v>
      </c>
      <c r="CV7" s="38">
        <v>61.7</v>
      </c>
      <c r="CW7" s="38">
        <v>59.57</v>
      </c>
      <c r="CX7" s="38">
        <v>97.82</v>
      </c>
      <c r="CY7" s="38">
        <v>97.92</v>
      </c>
      <c r="CZ7" s="38">
        <v>98.01</v>
      </c>
      <c r="DA7" s="38">
        <v>98.1</v>
      </c>
      <c r="DB7" s="38">
        <v>98.14</v>
      </c>
      <c r="DC7" s="38">
        <v>94.07</v>
      </c>
      <c r="DD7" s="38">
        <v>94.13</v>
      </c>
      <c r="DE7" s="38">
        <v>94.45</v>
      </c>
      <c r="DF7" s="38">
        <v>94.58</v>
      </c>
      <c r="DG7" s="38">
        <v>94.56</v>
      </c>
      <c r="DH7" s="38">
        <v>95.57</v>
      </c>
      <c r="DI7" s="38">
        <v>19.440000000000001</v>
      </c>
      <c r="DJ7" s="38">
        <v>22.14</v>
      </c>
      <c r="DK7" s="38">
        <v>25.37</v>
      </c>
      <c r="DL7" s="38">
        <v>27.19</v>
      </c>
      <c r="DM7" s="38">
        <v>29.61</v>
      </c>
      <c r="DN7" s="38">
        <v>28.95</v>
      </c>
      <c r="DO7" s="38">
        <v>30.11</v>
      </c>
      <c r="DP7" s="38">
        <v>30.45</v>
      </c>
      <c r="DQ7" s="38">
        <v>31.01</v>
      </c>
      <c r="DR7" s="38">
        <v>28.87</v>
      </c>
      <c r="DS7" s="38">
        <v>36.520000000000003</v>
      </c>
      <c r="DT7" s="38">
        <v>0.78</v>
      </c>
      <c r="DU7" s="38">
        <v>1.07</v>
      </c>
      <c r="DV7" s="38">
        <v>1.29</v>
      </c>
      <c r="DW7" s="38">
        <v>1.85</v>
      </c>
      <c r="DX7" s="38">
        <v>2.59</v>
      </c>
      <c r="DY7" s="38">
        <v>4.07</v>
      </c>
      <c r="DZ7" s="38">
        <v>4.54</v>
      </c>
      <c r="EA7" s="38">
        <v>4.8499999999999996</v>
      </c>
      <c r="EB7" s="38">
        <v>4.95</v>
      </c>
      <c r="EC7" s="38">
        <v>5.64</v>
      </c>
      <c r="ED7" s="38">
        <v>5.72</v>
      </c>
      <c r="EE7" s="38">
        <v>0.06</v>
      </c>
      <c r="EF7" s="38">
        <v>0.08</v>
      </c>
      <c r="EG7" s="38">
        <v>0.03</v>
      </c>
      <c r="EH7" s="38">
        <v>0.01</v>
      </c>
      <c r="EI7" s="38">
        <v>0.05</v>
      </c>
      <c r="EJ7" s="38">
        <v>0.13</v>
      </c>
      <c r="EK7" s="38">
        <v>0.17</v>
      </c>
      <c r="EL7" s="38">
        <v>0.21</v>
      </c>
      <c r="EM7" s="38">
        <v>0.19</v>
      </c>
      <c r="EN7" s="38">
        <v>0.19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kigyokanri</cp:lastModifiedBy>
  <dcterms:created xsi:type="dcterms:W3CDTF">2021-12-03T07:14:38Z</dcterms:created>
  <dcterms:modified xsi:type="dcterms:W3CDTF">2022-02-28T05:58:29Z</dcterms:modified>
  <cp:category/>
</cp:coreProperties>
</file>