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5.R1年度（H30決算）\"/>
    </mc:Choice>
  </mc:AlternateContent>
  <workbookProtection workbookAlgorithmName="SHA-512" workbookHashValue="FSu/3iQuLSuhShdDZiysq0vV7YXtC4QvE36irxEI1VabtBkelDNkbrXgRdhfuDoM+qSZL/JmspMERcrFtcgBCQ==" workbookSaltValue="Jf+ymZoLkVb6wHYH31ic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<sst xmlns="http://schemas.openxmlformats.org/spreadsheetml/2006/main" count="223" uniqueCount="110">
  <si>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</si>
  <si>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</si>
  <si>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</si>
  <si>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</si>
  <si>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</si>
  <si>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</si>
  <si>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</si>
  <si>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</si>
  <si>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</si>
  <si>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</si>
  <si>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</si>
  <si>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</si>
  <si>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</si>
  <si>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</si>
  <si>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</si>
  <si>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</si>
  <si>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</si>
  <si>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</si>
  <si>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</si>
  <si>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</si>
  <si>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</si>
  <si>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</si>
  <si>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</si>
  <si>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</si>
  <si>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</si>
  <si>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</si>
  <si>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</si>
  <si>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</si>
  <si>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</si>
  <si>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</si>
  <si>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</si>
  <si>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</si>
  <si>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</si>
  <si>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</si>
  <si>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</si>
  <si>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</si>
  <si>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</si>
  <si>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</si>
  <si>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</si>
  <si>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</si>
  <si>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</si>
  <si>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</si>
  <si>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</si>
  <si>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</si>
  <si>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</si>
  <si>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</si>
  <si>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</si>
  <si>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</si>
  <si>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</si>
  <si>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</si>
  <si>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</si>
  <si>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</si>
  <si>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</si>
  <si>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</si>
  <si>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</si>
  <si>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</si>
  <si>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</si>
  <si>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</si>
  <si>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</si>
  <si>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</si>
  <si>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</si>
  <si>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</si>
  <si>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</si>
  <si>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</si>
  <si>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</si>
  <si>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</si>
  <si>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</si>
  <si>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</si>
  <si>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</si>
  <si>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</si>
  <si>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</si>
  <si>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</si>
  <si>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</si>
  <si>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</si>
  <si>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</si>
  <si>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</si>
  <si>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</si>
  <si>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</si>
  <si>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</si>
  <si>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</si>
  <si>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</si>
  <si>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</si>
  <si>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</si>
  <si>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</si>
  <si>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</si>
  <si>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</si>
  <si>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</si>
  <si>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</si>
  <si>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</si>
  <si>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</si>
  <si>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</si>
  <si>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</si>
  <si>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</si>
  <si>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</si>
  <si>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</si>
  <si>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</si>
  <si>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</si>
  <si>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</si>
  <si>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</si>
  <si>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</si>
  <si>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</si>
  <si>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</si>
  <si>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</si>
  <si>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</si>
  <si>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</si>
  <si>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</si>
  <si>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</si>
  <si>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資産の老朽化度合を示しています。全国平均及び類似団体平均よりは下回っているものの、増加傾向を示しており、経年化が進行していることが分かります。施設として新しいため、老朽化対策等を施していませんが、将来的な改築更新を見据え、費用の平準化に努めつつ、計画的かつ効率的な施設の管理を行っていく必要があります。</t>
    </r>
    <rPh sb="41" eb="43">
      <t>シサン</t>
    </rPh>
    <rPh sb="44" eb="46">
      <t>ロウキュウ</t>
    </rPh>
    <rPh sb="46" eb="47">
      <t>カ</t>
    </rPh>
    <rPh sb="47" eb="49">
      <t>ドア</t>
    </rPh>
    <rPh sb="50" eb="51">
      <t>シメ</t>
    </rPh>
    <rPh sb="164" eb="167">
      <t>ケイカクテキ</t>
    </rPh>
    <phoneticPr fontId="4"/>
  </si>
  <si>
    <t>　特定環境保全公共下水道事業とは、市街化区域以外の区域にある下水道のことで、公共下水道事業と一体で下水道事業として運営しており、各々の事業費は、全体の事業費を各種比率で按分して算出しています。
　本市においては、一般会計からの繰入金がここ数年減額されており、公共下水道と同様に流動比率などの指標が悪化しています。今後は、より一層、経営の効率化に努めるとともに、今後の一般会計からの繰入金のあり方についても市の財政当局と調整を行っていきます。</t>
    <rPh sb="17" eb="20">
      <t>シガイカ</t>
    </rPh>
    <rPh sb="20" eb="22">
      <t>クイキ</t>
    </rPh>
    <rPh sb="22" eb="24">
      <t>イガイ</t>
    </rPh>
    <rPh sb="25" eb="27">
      <t>クイキ</t>
    </rPh>
    <rPh sb="30" eb="33">
      <t>ゲスイドウ</t>
    </rPh>
    <rPh sb="129" eb="131">
      <t>コウキョウ</t>
    </rPh>
    <rPh sb="131" eb="133">
      <t>ゲスイ</t>
    </rPh>
    <rPh sb="133" eb="134">
      <t>ドウ</t>
    </rPh>
    <rPh sb="135" eb="137">
      <t>ドウヨウ</t>
    </rPh>
    <phoneticPr fontId="4"/>
  </si>
  <si>
    <r>
      <t>※一部指標の修正について
　次の指標の一部に誤りがありました。正しくは次のとおりです。
①経常収支比率　H28(当該値)61.07   ⇒(正)100.36
                H29(当該値)65.46   ⇒(正)100.84
②累積欠損金比率H28(当該値)127.99  ⇒(正)0.00
                H29(当該値)113.48  ⇒(正)0.00
③流動比率　　　H27(当該値)148.16  ⇒(正)163.74
                H28(当該値)13.58   ⇒(正)45.96
                H29(当該値)12.93   ⇒(正)△61.40
                H30(当該値)△115.37⇒(正)△203.60</t>
    </r>
    <r>
      <rPr>
        <b/>
        <sz val="10"/>
        <rFont val="ＭＳ ゴシック"/>
        <family val="3"/>
        <charset val="128"/>
      </rPr>
      <t xml:space="preserve">
①経常収支比率、③流動比率及び⑤経費回収率</t>
    </r>
    <r>
      <rPr>
        <sz val="10"/>
        <rFont val="ＭＳ ゴシック"/>
        <family val="3"/>
        <charset val="128"/>
      </rPr>
      <t xml:space="preserve">は、100％以上が良い状態である指標です。①経常収支比率及び⑤経費回収率は、共に全国平均及び類似団体平均を上回りましたが、③流動比率については、公共下水道事業と同様に、一般会計からの繰入金減額により、昨年度から0％を下回っています。
</t>
    </r>
    <r>
      <rPr>
        <b/>
        <sz val="10"/>
        <rFont val="ＭＳ ゴシック"/>
        <family val="3"/>
        <charset val="128"/>
      </rPr>
      <t>④企業債残高対事業規模比率</t>
    </r>
    <r>
      <rPr>
        <sz val="10"/>
        <rFont val="ＭＳ ゴシック"/>
        <family val="3"/>
        <charset val="128"/>
      </rPr>
      <t xml:space="preserve">は、企業債残高の規模を表す指標で、低い方が良い状態です。企業債の発行抑制により、減少が続いていますが、全国平均及び類似都市平均を上回っています。
</t>
    </r>
    <r>
      <rPr>
        <b/>
        <sz val="10"/>
        <rFont val="ＭＳ ゴシック"/>
        <family val="3"/>
        <charset val="128"/>
      </rPr>
      <t>⑥汚水処理原価</t>
    </r>
    <r>
      <rPr>
        <sz val="10"/>
        <rFont val="ＭＳ ゴシック"/>
        <family val="3"/>
        <charset val="128"/>
      </rPr>
      <t xml:space="preserve">は、有収水量1㎥あたりの費用を表す指標で、低い方が良い状態です。全国平均及び類似都市平均を下回っています。
</t>
    </r>
    <r>
      <rPr>
        <b/>
        <sz val="10"/>
        <rFont val="ＭＳ ゴシック"/>
        <family val="3"/>
        <charset val="128"/>
      </rPr>
      <t>⑦施設利用率</t>
    </r>
    <r>
      <rPr>
        <sz val="10"/>
        <rFont val="ＭＳ ゴシック"/>
        <family val="3"/>
        <charset val="128"/>
      </rPr>
      <t xml:space="preserve">は、高い方が施設の利用状況や規模が良い状態である指標です。全国平均及び類似団体平均を上回っています。
</t>
    </r>
    <r>
      <rPr>
        <b/>
        <sz val="10"/>
        <rFont val="ＭＳ ゴシック"/>
        <family val="3"/>
        <charset val="128"/>
      </rPr>
      <t>⑧水洗化率</t>
    </r>
    <r>
      <rPr>
        <sz val="10"/>
        <rFont val="ＭＳ ゴシック"/>
        <family val="3"/>
        <charset val="128"/>
      </rPr>
      <t>は、処理区域内人口のうち汚水処理をしている人口の割合を表す指標です。増加が続いており、全国平均及び類似団体平均を上回っています。</t>
    </r>
    <rPh sb="123" eb="125">
      <t>ルイセキ</t>
    </rPh>
    <rPh sb="125" eb="128">
      <t>ケッソンキン</t>
    </rPh>
    <rPh sb="128" eb="130">
      <t>ヒリツ</t>
    </rPh>
    <rPh sb="372" eb="373">
      <t>オヨ</t>
    </rPh>
    <rPh sb="375" eb="377">
      <t>ケイヒ</t>
    </rPh>
    <rPh sb="377" eb="379">
      <t>カイシュウ</t>
    </rPh>
    <rPh sb="379" eb="380">
      <t>リツ</t>
    </rPh>
    <rPh sb="402" eb="404">
      <t>ケイジョウ</t>
    </rPh>
    <rPh sb="404" eb="406">
      <t>シュウシ</t>
    </rPh>
    <rPh sb="406" eb="408">
      <t>ヒリツ</t>
    </rPh>
    <rPh sb="408" eb="409">
      <t>オヨ</t>
    </rPh>
    <rPh sb="411" eb="413">
      <t>ケイヒ</t>
    </rPh>
    <rPh sb="413" eb="415">
      <t>カイシュウ</t>
    </rPh>
    <rPh sb="415" eb="416">
      <t>リツ</t>
    </rPh>
    <rPh sb="418" eb="419">
      <t>トモ</t>
    </rPh>
    <rPh sb="420" eb="422">
      <t>ゼンコク</t>
    </rPh>
    <rPh sb="422" eb="424">
      <t>ヘイキン</t>
    </rPh>
    <rPh sb="424" eb="425">
      <t>オヨ</t>
    </rPh>
    <rPh sb="426" eb="428">
      <t>ルイジ</t>
    </rPh>
    <rPh sb="428" eb="430">
      <t>ダンタイ</t>
    </rPh>
    <rPh sb="430" eb="432">
      <t>ヘイキン</t>
    </rPh>
    <rPh sb="433" eb="435">
      <t>ウワマワ</t>
    </rPh>
    <rPh sb="442" eb="444">
      <t>リュウドウ</t>
    </rPh>
    <rPh sb="444" eb="446">
      <t>ヒリツ</t>
    </rPh>
    <rPh sb="452" eb="454">
      <t>コウキョウ</t>
    </rPh>
    <rPh sb="454" eb="456">
      <t>ゲスイ</t>
    </rPh>
    <rPh sb="456" eb="457">
      <t>ドウ</t>
    </rPh>
    <rPh sb="457" eb="459">
      <t>ジギョウ</t>
    </rPh>
    <rPh sb="460" eb="462">
      <t>ドウヨウ</t>
    </rPh>
    <rPh sb="464" eb="466">
      <t>イッパン</t>
    </rPh>
    <rPh sb="466" eb="468">
      <t>カイケイ</t>
    </rPh>
    <rPh sb="480" eb="483">
      <t>サクネンド</t>
    </rPh>
    <rPh sb="542" eb="544">
      <t>ハッコウ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</si>
</sst>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5-4A1C-821D-73C6C2BD12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C1B5-4A1C-821D-73C6C2BD12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77.989999999999995</c:v>
                </c:pt>
                <c:pt idx="1">
                  <c:v>77.95</c:v>
                </c:pt>
                <c:pt idx="2">
                  <c:v>75.05</c:v>
                </c:pt>
                <c:pt idx="3">
                  <c:v>75.94</c:v>
                </c:pt>
                <c:pt idx="4">
                  <c:v>75.02</c:v>
                </c:pt>
              </c:numCache>
            </c:numRef>
          </c:val>
          <c:extLst>
            <c:ext xmlns:c16="http://schemas.microsoft.com/office/drawing/2014/chart" uri="{C3380CC4-5D6E-409C-BE32-E72D297353CC}">
              <c16:uniqueId val="{00000000-0AEC-4008-9F20-BC971A04A7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0AEC-4008-9F20-BC971A04A7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87.51</c:v>
                </c:pt>
                <c:pt idx="1">
                  <c:v>88.84</c:v>
                </c:pt>
                <c:pt idx="2">
                  <c:v>91.11</c:v>
                </c:pt>
                <c:pt idx="3">
                  <c:v>92.59</c:v>
                </c:pt>
                <c:pt idx="4">
                  <c:v>95.07</c:v>
                </c:pt>
              </c:numCache>
            </c:numRef>
          </c:val>
          <c:extLst>
            <c:ext xmlns:c16="http://schemas.microsoft.com/office/drawing/2014/chart" uri="{C3380CC4-5D6E-409C-BE32-E72D297353CC}">
              <c16:uniqueId val="{00000000-B2AE-43B5-9CBF-0731BF49A0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B2AE-43B5-9CBF-0731BF49A0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102.88</c:v>
                </c:pt>
                <c:pt idx="1">
                  <c:v>104.04</c:v>
                </c:pt>
                <c:pt idx="2">
                  <c:v>61.07</c:v>
                </c:pt>
                <c:pt idx="3">
                  <c:v>65.459999999999994</c:v>
                </c:pt>
                <c:pt idx="4">
                  <c:v>104.73</c:v>
                </c:pt>
              </c:numCache>
            </c:numRef>
          </c:val>
          <c:extLst>
            <c:ext xmlns:c16="http://schemas.microsoft.com/office/drawing/2014/chart" uri="{C3380CC4-5D6E-409C-BE32-E72D297353CC}">
              <c16:uniqueId val="{00000000-E3A9-42CB-B4A3-2A91A7B301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E3A9-42CB-B4A3-2A91A7B301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11.79</c:v>
                </c:pt>
                <c:pt idx="1">
                  <c:v>13.94</c:v>
                </c:pt>
                <c:pt idx="2">
                  <c:v>15.83</c:v>
                </c:pt>
                <c:pt idx="3">
                  <c:v>17.690000000000001</c:v>
                </c:pt>
                <c:pt idx="4">
                  <c:v>24.22</c:v>
                </c:pt>
              </c:numCache>
            </c:numRef>
          </c:val>
          <c:extLst>
            <c:ext xmlns:c16="http://schemas.microsoft.com/office/drawing/2014/chart" uri="{C3380CC4-5D6E-409C-BE32-E72D297353CC}">
              <c16:uniqueId val="{00000000-2547-4FA8-A5B1-1529D4C553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2547-4FA8-A5B1-1529D4C553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4-400C-B7F8-FFBCABE883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39D4-400C-B7F8-FFBCABE883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127.99</c:v>
                </c:pt>
                <c:pt idx="3" formatCode="#,##0.00;&quot;△&quot;#,##0.00;&quot;-&quot;">
                  <c:v>113.48</c:v>
                </c:pt>
                <c:pt idx="4">
                  <c:v>0</c:v>
                </c:pt>
              </c:numCache>
            </c:numRef>
          </c:val>
          <c:extLst>
            <c:ext xmlns:c16="http://schemas.microsoft.com/office/drawing/2014/chart" uri="{C3380CC4-5D6E-409C-BE32-E72D297353CC}">
              <c16:uniqueId val="{00000000-8CB9-4D74-B329-2788E13C7E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8CB9-4D74-B329-2788E13C7E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165.51</c:v>
                </c:pt>
                <c:pt idx="1">
                  <c:v>148.16</c:v>
                </c:pt>
                <c:pt idx="2">
                  <c:v>13.58</c:v>
                </c:pt>
                <c:pt idx="3">
                  <c:v>12.93</c:v>
                </c:pt>
                <c:pt idx="4">
                  <c:v>-115.37</c:v>
                </c:pt>
              </c:numCache>
            </c:numRef>
          </c:val>
          <c:extLst>
            <c:ext xmlns:c16="http://schemas.microsoft.com/office/drawing/2014/chart" uri="{C3380CC4-5D6E-409C-BE32-E72D297353CC}">
              <c16:uniqueId val="{00000000-2137-4614-B3E7-EB17BE1929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2137-4614-B3E7-EB17BE1929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3252.71</c:v>
                </c:pt>
                <c:pt idx="1">
                  <c:v>2887.93</c:v>
                </c:pt>
                <c:pt idx="2">
                  <c:v>2554.94</c:v>
                </c:pt>
                <c:pt idx="3">
                  <c:v>2410.31</c:v>
                </c:pt>
                <c:pt idx="4">
                  <c:v>2208.2800000000002</c:v>
                </c:pt>
              </c:numCache>
            </c:numRef>
          </c:val>
          <c:extLst>
            <c:ext xmlns:c16="http://schemas.microsoft.com/office/drawing/2014/chart" uri="{C3380CC4-5D6E-409C-BE32-E72D297353CC}">
              <c16:uniqueId val="{00000000-2602-4867-A90D-4369153481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602-4867-A90D-4369153481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99.49</c:v>
                </c:pt>
                <c:pt idx="1">
                  <c:v>104.04</c:v>
                </c:pt>
                <c:pt idx="2">
                  <c:v>105.95</c:v>
                </c:pt>
                <c:pt idx="3">
                  <c:v>108.73</c:v>
                </c:pt>
                <c:pt idx="4">
                  <c:v>107.56</c:v>
                </c:pt>
              </c:numCache>
            </c:numRef>
          </c:val>
          <c:extLst>
            <c:ext xmlns:c16="http://schemas.microsoft.com/office/drawing/2014/chart" uri="{C3380CC4-5D6E-409C-BE32-E72D297353CC}">
              <c16:uniqueId val="{00000000-29D3-46FD-B0F2-26C8D2018C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9D3-46FD-B0F2-26C8D2018C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185.3</c:v>
                </c:pt>
                <c:pt idx="1">
                  <c:v>180.73</c:v>
                </c:pt>
                <c:pt idx="2">
                  <c:v>147.63999999999999</c:v>
                </c:pt>
                <c:pt idx="3">
                  <c:v>173.31</c:v>
                </c:pt>
                <c:pt idx="4">
                  <c:v>176.51</c:v>
                </c:pt>
              </c:numCache>
            </c:numRef>
          </c:val>
          <c:extLst>
            <c:ext xmlns:c16="http://schemas.microsoft.com/office/drawing/2014/chart" uri="{C3380CC4-5D6E-409C-BE32-E72D297353CC}">
              <c16:uniqueId val="{00000000-F838-416B-9B63-3046E52BC2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838-416B-9B63-3046E52BC2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滋賀県　大津市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法適用</v>
      </c>
      <c r="C8" s="83"/>
      <c r="D8" s="83"/>
      <c r="E8" s="83"/>
      <c r="F8" s="83"/>
      <c r="G8" s="83"/>
      <c r="H8" s="83"/>
      <c r="I8" s="83" t="str">
        <f>データ!J6</f>
        <v>下水道事業</v>
      </c>
      <c r="J8" s="83"/>
      <c r="K8" s="83"/>
      <c r="L8" s="83"/>
      <c r="M8" s="83"/>
      <c r="N8" s="83"/>
      <c r="O8" s="83"/>
      <c r="P8" s="83" t="str">
        <f>データ!K6</f>
        <v>特定環境保全公共下水道</v>
      </c>
      <c r="Q8" s="83"/>
      <c r="R8" s="83"/>
      <c r="S8" s="83"/>
      <c r="T8" s="83"/>
      <c r="U8" s="83"/>
      <c r="V8" s="83"/>
      <c r="W8" s="83" t="str">
        <f>データ!L6</f>
        <v>D2</v>
      </c>
      <c r="X8" s="83"/>
      <c r="Y8" s="83"/>
      <c r="Z8" s="83"/>
      <c r="AA8" s="83"/>
      <c r="AB8" s="83"/>
      <c r="AC8" s="83"/>
      <c r="AD8" s="84" t="str">
        <f>データ!$M$6</f>
        <v>自治体職員</v>
      </c>
      <c r="AE8" s="84"/>
      <c r="AF8" s="84"/>
      <c r="AG8" s="84"/>
      <c r="AH8" s="84"/>
      <c r="AI8" s="84"/>
      <c r="AJ8" s="84"/>
      <c r="AK8" s="3"/>
      <c r="AL8" s="80">
        <f>データ!S6</f>
        <v>342950</v>
      </c>
      <c r="AM8" s="80"/>
      <c r="AN8" s="80"/>
      <c r="AO8" s="80"/>
      <c r="AP8" s="80"/>
      <c r="AQ8" s="80"/>
      <c r="AR8" s="80"/>
      <c r="AS8" s="80"/>
      <c r="AT8" s="79">
        <f>データ!T6</f>
        <v>464.51</v>
      </c>
      <c r="AU8" s="79"/>
      <c r="AV8" s="79"/>
      <c r="AW8" s="79"/>
      <c r="AX8" s="79"/>
      <c r="AY8" s="79"/>
      <c r="AZ8" s="79"/>
      <c r="BA8" s="79"/>
      <c r="BB8" s="79">
        <f>データ!U6</f>
        <v>738.3</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f>データ!O6</f>
        <v>59.52</v>
      </c>
      <c r="J10" s="79"/>
      <c r="K10" s="79"/>
      <c r="L10" s="79"/>
      <c r="M10" s="79"/>
      <c r="N10" s="79"/>
      <c r="O10" s="79"/>
      <c r="P10" s="79">
        <f>データ!P6</f>
        <v>1.55</v>
      </c>
      <c r="Q10" s="79"/>
      <c r="R10" s="79"/>
      <c r="S10" s="79"/>
      <c r="T10" s="79"/>
      <c r="U10" s="79"/>
      <c r="V10" s="79"/>
      <c r="W10" s="79">
        <f>データ!Q6</f>
        <v>82.54</v>
      </c>
      <c r="X10" s="79"/>
      <c r="Y10" s="79"/>
      <c r="Z10" s="79"/>
      <c r="AA10" s="79"/>
      <c r="AB10" s="79"/>
      <c r="AC10" s="79"/>
      <c r="AD10" s="80">
        <f>データ!R6</f>
        <v>2878</v>
      </c>
      <c r="AE10" s="80"/>
      <c r="AF10" s="80"/>
      <c r="AG10" s="80"/>
      <c r="AH10" s="80"/>
      <c r="AI10" s="80"/>
      <c r="AJ10" s="80"/>
      <c r="AK10" s="2"/>
      <c r="AL10" s="80">
        <f>データ!V6</f>
        <v>5316</v>
      </c>
      <c r="AM10" s="80"/>
      <c r="AN10" s="80"/>
      <c r="AO10" s="80"/>
      <c r="AP10" s="80"/>
      <c r="AQ10" s="80"/>
      <c r="AR10" s="80"/>
      <c r="AS10" s="80"/>
      <c r="AT10" s="79">
        <f>データ!W6</f>
        <v>2.39</v>
      </c>
      <c r="AU10" s="79"/>
      <c r="AV10" s="79"/>
      <c r="AW10" s="79"/>
      <c r="AX10" s="79"/>
      <c r="AY10" s="79"/>
      <c r="AZ10" s="79"/>
      <c r="BA10" s="79"/>
      <c r="BB10" s="79">
        <f>データ!X6</f>
        <v>2224.27</v>
      </c>
      <c r="BC10" s="79"/>
      <c r="BD10" s="79"/>
      <c r="BE10" s="79"/>
      <c r="BF10" s="79"/>
      <c r="BG10" s="79"/>
      <c r="BH10" s="79"/>
      <c r="BI10" s="79"/>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109</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wJ0D8Pki7MghOOK4lTSptOCcsuU9RrVT9OuzZpd3TSJ67fRr7Wn7q9ThnciJvERum7WdRj97/6djwpdbsrwrA==" saltValue="zcgmseQPpGFKAwykKNHE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28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54</v>
      </c>
      <c r="B4" s="30"/>
      <c r="C4" s="30"/>
      <c r="D4" s="30"/>
      <c r="E4" s="30"/>
      <c r="F4" s="30"/>
      <c r="G4" s="30"/>
      <c r="H4" s="91"/>
      <c r="I4" s="92"/>
      <c r="J4" s="92"/>
      <c r="K4" s="92"/>
      <c r="L4" s="92"/>
      <c r="M4" s="92"/>
      <c r="N4" s="92"/>
      <c r="O4" s="92"/>
      <c r="P4" s="92"/>
      <c r="Q4" s="92"/>
      <c r="R4" s="92"/>
      <c r="S4" s="92"/>
      <c r="T4" s="92"/>
      <c r="U4" s="92"/>
      <c r="V4" s="92"/>
      <c r="W4" s="92"/>
      <c r="X4" s="93"/>
      <c r="Y4" s="87" t="s">
        <v>55</v>
      </c>
      <c r="Z4" s="87"/>
      <c r="AA4" s="87"/>
      <c r="AB4" s="87"/>
      <c r="AC4" s="87"/>
      <c r="AD4" s="87"/>
      <c r="AE4" s="87"/>
      <c r="AF4" s="87"/>
      <c r="AG4" s="87"/>
      <c r="AH4" s="87"/>
      <c r="AI4" s="87"/>
      <c r="AJ4" s="87" t="s">
        <v>56</v>
      </c>
      <c r="AK4" s="87"/>
      <c r="AL4" s="87"/>
      <c r="AM4" s="87"/>
      <c r="AN4" s="87"/>
      <c r="AO4" s="87"/>
      <c r="AP4" s="87"/>
      <c r="AQ4" s="87"/>
      <c r="AR4" s="87"/>
      <c r="AS4" s="87"/>
      <c r="AT4" s="87"/>
      <c r="AU4" s="87" t="s">
        <v>57</v>
      </c>
      <c r="AV4" s="87"/>
      <c r="AW4" s="87"/>
      <c r="AX4" s="87"/>
      <c r="AY4" s="87"/>
      <c r="AZ4" s="87"/>
      <c r="BA4" s="87"/>
      <c r="BB4" s="87"/>
      <c r="BC4" s="87"/>
      <c r="BD4" s="87"/>
      <c r="BE4" s="87"/>
      <c r="BF4" s="87" t="s">
        <v>58</v>
      </c>
      <c r="BG4" s="87"/>
      <c r="BH4" s="87"/>
      <c r="BI4" s="87"/>
      <c r="BJ4" s="87"/>
      <c r="BK4" s="87"/>
      <c r="BL4" s="87"/>
      <c r="BM4" s="87"/>
      <c r="BN4" s="87"/>
      <c r="BO4" s="87"/>
      <c r="BP4" s="87"/>
      <c r="BQ4" s="87" t="s">
        <v>59</v>
      </c>
      <c r="BR4" s="87"/>
      <c r="BS4" s="87"/>
      <c r="BT4" s="87"/>
      <c r="BU4" s="87"/>
      <c r="BV4" s="87"/>
      <c r="BW4" s="87"/>
      <c r="BX4" s="87"/>
      <c r="BY4" s="87"/>
      <c r="BZ4" s="87"/>
      <c r="CA4" s="87"/>
      <c r="CB4" s="87" t="s">
        <v>60</v>
      </c>
      <c r="CC4" s="87"/>
      <c r="CD4" s="87"/>
      <c r="CE4" s="87"/>
      <c r="CF4" s="87"/>
      <c r="CG4" s="87"/>
      <c r="CH4" s="87"/>
      <c r="CI4" s="87"/>
      <c r="CJ4" s="87"/>
      <c r="CK4" s="87"/>
      <c r="CL4" s="87"/>
      <c r="CM4" s="87" t="s">
        <v>61</v>
      </c>
      <c r="CN4" s="87"/>
      <c r="CO4" s="87"/>
      <c r="CP4" s="87"/>
      <c r="CQ4" s="87"/>
      <c r="CR4" s="87"/>
      <c r="CS4" s="87"/>
      <c r="CT4" s="87"/>
      <c r="CU4" s="87"/>
      <c r="CV4" s="87"/>
      <c r="CW4" s="87"/>
      <c r="CX4" s="87" t="s">
        <v>62</v>
      </c>
      <c r="CY4" s="87"/>
      <c r="CZ4" s="87"/>
      <c r="DA4" s="87"/>
      <c r="DB4" s="87"/>
      <c r="DC4" s="87"/>
      <c r="DD4" s="87"/>
      <c r="DE4" s="87"/>
      <c r="DF4" s="87"/>
      <c r="DG4" s="87"/>
      <c r="DH4" s="87"/>
      <c r="DI4" s="87" t="s">
        <v>63</v>
      </c>
      <c r="DJ4" s="87"/>
      <c r="DK4" s="87"/>
      <c r="DL4" s="87"/>
      <c r="DM4" s="87"/>
      <c r="DN4" s="87"/>
      <c r="DO4" s="87"/>
      <c r="DP4" s="87"/>
      <c r="DQ4" s="87"/>
      <c r="DR4" s="87"/>
      <c r="DS4" s="87"/>
      <c r="DT4" s="87" t="s">
        <v>64</v>
      </c>
      <c r="DU4" s="87"/>
      <c r="DV4" s="87"/>
      <c r="DW4" s="87"/>
      <c r="DX4" s="87"/>
      <c r="DY4" s="87"/>
      <c r="DZ4" s="87"/>
      <c r="EA4" s="87"/>
      <c r="EB4" s="87"/>
      <c r="EC4" s="87"/>
      <c r="ED4" s="87"/>
      <c r="EE4" s="87" t="s">
        <v>65</v>
      </c>
      <c r="EF4" s="87"/>
      <c r="EG4" s="87"/>
      <c r="EH4" s="87"/>
      <c r="EI4" s="87"/>
      <c r="EJ4" s="87"/>
      <c r="EK4" s="87"/>
      <c r="EL4" s="87"/>
      <c r="EM4" s="87"/>
      <c r="EN4" s="87"/>
      <c r="EO4" s="87"/>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252018</v>
      </c>
      <c r="D6" s="33">
        <f t="shared" si="3"/>
        <v>46</v>
      </c>
      <c r="E6" s="33">
        <f t="shared" si="3"/>
        <v>17</v>
      </c>
      <c r="F6" s="33">
        <f t="shared" si="3"/>
        <v>4</v>
      </c>
      <c r="G6" s="33">
        <f t="shared" si="3"/>
        <v>0</v>
      </c>
      <c r="H6" s="33" t="str">
        <f t="shared" si="3"/>
        <v>滋賀県　大津市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59.52</v>
      </c>
      <c r="P6" s="34">
        <f t="shared" si="3"/>
        <v>1.55</v>
      </c>
      <c r="Q6" s="34">
        <f t="shared" si="3"/>
        <v>82.54</v>
      </c>
      <c r="R6" s="34">
        <f t="shared" si="3"/>
        <v>2878</v>
      </c>
      <c r="S6" s="34">
        <f t="shared" si="3"/>
        <v>342950</v>
      </c>
      <c r="T6" s="34">
        <f t="shared" si="3"/>
        <v>464.51</v>
      </c>
      <c r="U6" s="34">
        <f t="shared" si="3"/>
        <v>738.3</v>
      </c>
      <c r="V6" s="34">
        <f t="shared" si="3"/>
        <v>5316</v>
      </c>
      <c r="W6" s="34">
        <f t="shared" si="3"/>
        <v>2.39</v>
      </c>
      <c r="X6" s="34">
        <f t="shared" si="3"/>
        <v>2224.27</v>
      </c>
      <c r="Y6" s="35">
        <f>IF(Y7="",NA(),Y7)</f>
        <v>102.88</v>
      </c>
      <c r="Z6" s="35">
        <f t="shared" ref="Z6:AH6" si="4">IF(Z7="",NA(),Z7)</f>
        <v>104.04</v>
      </c>
      <c r="AA6" s="35">
        <f t="shared" si="4"/>
        <v>61.07</v>
      </c>
      <c r="AB6" s="35">
        <f t="shared" si="4"/>
        <v>65.459999999999994</v>
      </c>
      <c r="AC6" s="35">
        <f t="shared" si="4"/>
        <v>104.73</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5">
        <f t="shared" si="5"/>
        <v>127.99</v>
      </c>
      <c r="AM6" s="35">
        <f t="shared" si="5"/>
        <v>113.48</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165.51</v>
      </c>
      <c r="AV6" s="35">
        <f t="shared" ref="AV6:BD6" si="6">IF(AV7="",NA(),AV7)</f>
        <v>148.16</v>
      </c>
      <c r="AW6" s="35">
        <f t="shared" si="6"/>
        <v>13.58</v>
      </c>
      <c r="AX6" s="35">
        <f t="shared" si="6"/>
        <v>12.93</v>
      </c>
      <c r="AY6" s="35">
        <f t="shared" si="6"/>
        <v>-115.37</v>
      </c>
      <c r="AZ6" s="35">
        <f t="shared" si="6"/>
        <v>63.22</v>
      </c>
      <c r="BA6" s="35">
        <f t="shared" si="6"/>
        <v>49.07</v>
      </c>
      <c r="BB6" s="35">
        <f t="shared" si="6"/>
        <v>46.78</v>
      </c>
      <c r="BC6" s="35">
        <f t="shared" si="6"/>
        <v>47.44</v>
      </c>
      <c r="BD6" s="35">
        <f t="shared" si="6"/>
        <v>49.18</v>
      </c>
      <c r="BE6" s="34" t="str">
        <f>IF(BE7="","",IF(BE7="-","【-】","【"&amp;SUBSTITUTE(TEXT(BE7,"#,##0.00"),"-","△")&amp;"】"))</f>
        <v>【54.23】</v>
      </c>
      <c r="BF6" s="35">
        <f>IF(BF7="",NA(),BF7)</f>
        <v>3252.71</v>
      </c>
      <c r="BG6" s="35">
        <f t="shared" ref="BG6:BO6" si="7">IF(BG7="",NA(),BG7)</f>
        <v>2887.93</v>
      </c>
      <c r="BH6" s="35">
        <f t="shared" si="7"/>
        <v>2554.94</v>
      </c>
      <c r="BI6" s="35">
        <f t="shared" si="7"/>
        <v>2410.31</v>
      </c>
      <c r="BJ6" s="35">
        <f t="shared" si="7"/>
        <v>2208.2800000000002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99.49</v>
      </c>
      <c r="BR6" s="35">
        <f t="shared" ref="BR6:BZ6" si="8">IF(BR7="",NA(),BR7)</f>
        <v>104.04</v>
      </c>
      <c r="BS6" s="35">
        <f t="shared" si="8"/>
        <v>105.95</v>
      </c>
      <c r="BT6" s="35">
        <f t="shared" si="8"/>
        <v>108.73</v>
      </c>
      <c r="BU6" s="35">
        <f t="shared" si="8"/>
        <v>107.56</v>
      </c>
      <c r="BV6" s="35">
        <f t="shared" si="8"/>
        <v>66.56</v>
      </c>
      <c r="BW6" s="35">
        <f t="shared" si="8"/>
        <v>66.22</v>
      </c>
      <c r="BX6" s="35">
        <f t="shared" si="8"/>
        <v>69.87</v>
      </c>
      <c r="BY6" s="35">
        <f t="shared" si="8"/>
        <v>74.3</v>
      </c>
      <c r="BZ6" s="35">
        <f t="shared" si="8"/>
        <v>72.260000000000005</v>
      </c>
      <c r="CA6" s="34" t="str">
        <f>IF(CA7="","",IF(CA7="-","【-】","【"&amp;SUBSTITUTE(TEXT(CA7,"#,##0.00"),"-","△")&amp;"】"))</f>
        <v>【74.48】</v>
      </c>
      <c r="CB6" s="35">
        <f>IF(CB7="",NA(),CB7)</f>
        <v>185.3</v>
      </c>
      <c r="CC6" s="35">
        <f t="shared" ref="CC6:CK6" si="9">IF(CC7="",NA(),CC7)</f>
        <v>180.73</v>
      </c>
      <c r="CD6" s="35">
        <f t="shared" si="9"/>
        <v>147.63999999999999</v>
      </c>
      <c r="CE6" s="35">
        <f t="shared" si="9"/>
        <v>173.31</v>
      </c>
      <c r="CF6" s="35">
        <f t="shared" si="9"/>
        <v>176.51</v>
      </c>
      <c r="CG6" s="35">
        <f t="shared" si="9"/>
        <v>244.29</v>
      </c>
      <c r="CH6" s="35">
        <f t="shared" si="9"/>
        <v>246.72</v>
      </c>
      <c r="CI6" s="35">
        <f t="shared" si="9"/>
        <v>234.96</v>
      </c>
      <c r="CJ6" s="35">
        <f t="shared" si="9"/>
        <v>221.81</v>
      </c>
      <c r="CK6" s="35">
        <f t="shared" si="9"/>
        <v>230.02</v>
      </c>
      <c r="CL6" s="34" t="str">
        <f>IF(CL7="","",IF(CL7="-","【-】","【"&amp;SUBSTITUTE(TEXT(CL7,"#,##0.00"),"-","△")&amp;"】"))</f>
        <v>【219.46】</v>
      </c>
      <c r="CM6" s="35">
        <f>IF(CM7="",NA(),CM7)</f>
        <v>77.989999999999995</v>
      </c>
      <c r="CN6" s="35">
        <f t="shared" ref="CN6:CV6" si="10">IF(CN7="",NA(),CN7)</f>
        <v>77.95</v>
      </c>
      <c r="CO6" s="35">
        <f t="shared" si="10"/>
        <v>75.05</v>
      </c>
      <c r="CP6" s="35">
        <f t="shared" si="10"/>
        <v>75.94</v>
      </c>
      <c r="CQ6" s="35">
        <f t="shared" si="10"/>
        <v>75.02</v>
      </c>
      <c r="CR6" s="35">
        <f t="shared" si="10"/>
        <v>43.58</v>
      </c>
      <c r="CS6" s="35">
        <f t="shared" si="10"/>
        <v>41.35</v>
      </c>
      <c r="CT6" s="35">
        <f t="shared" si="10"/>
        <v>42.9</v>
      </c>
      <c r="CU6" s="35">
        <f t="shared" si="10"/>
        <v>43.36</v>
      </c>
      <c r="CV6" s="35">
        <f t="shared" si="10"/>
        <v>42.56</v>
      </c>
      <c r="CW6" s="34" t="str">
        <f>IF(CW7="","",IF(CW7="-","【-】","【"&amp;SUBSTITUTE(TEXT(CW7,"#,##0.00"),"-","△")&amp;"】"))</f>
        <v>【42.82】</v>
      </c>
      <c r="CX6" s="35">
        <f>IF(CX7="",NA(),CX7)</f>
        <v>87.51</v>
      </c>
      <c r="CY6" s="35">
        <f t="shared" ref="CY6:DG6" si="11">IF(CY7="",NA(),CY7)</f>
        <v>88.84</v>
      </c>
      <c r="CZ6" s="35">
        <f t="shared" si="11"/>
        <v>91.11</v>
      </c>
      <c r="DA6" s="35">
        <f t="shared" si="11"/>
        <v>92.59</v>
      </c>
      <c r="DB6" s="35">
        <f t="shared" si="11"/>
        <v>95.07</v>
      </c>
      <c r="DC6" s="35">
        <f t="shared" si="11"/>
        <v>82.35</v>
      </c>
      <c r="DD6" s="35">
        <f t="shared" si="11"/>
        <v>82.9</v>
      </c>
      <c r="DE6" s="35">
        <f t="shared" si="11"/>
        <v>83.5</v>
      </c>
      <c r="DF6" s="35">
        <f t="shared" si="11"/>
        <v>83.06</v>
      </c>
      <c r="DG6" s="35">
        <f t="shared" si="11"/>
        <v>83.32</v>
      </c>
      <c r="DH6" s="34" t="str">
        <f>IF(DH7="","",IF(DH7="-","【-】","【"&amp;SUBSTITUTE(TEXT(DH7,"#,##0.00"),"-","△")&amp;"】"))</f>
        <v>【83.36】</v>
      </c>
      <c r="DI6" s="35">
        <f>IF(DI7="",NA(),DI7)</f>
        <v>11.79</v>
      </c>
      <c r="DJ6" s="35">
        <f t="shared" ref="DJ6:DR6" si="12">IF(DJ7="",NA(),DJ7)</f>
        <v>13.94</v>
      </c>
      <c r="DK6" s="35">
        <f t="shared" si="12"/>
        <v>15.83</v>
      </c>
      <c r="DL6" s="35">
        <f t="shared" si="12"/>
        <v>17.690000000000001</v>
      </c>
      <c r="DM6" s="35">
        <f t="shared" si="12"/>
        <v>24.22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252018</v>
      </c>
      <c r="D7" s="37">
        <v>46</v>
      </c>
      <c r="E7" s="37">
        <v>17</v>
      </c>
      <c r="F7" s="37">
        <v>4</v>
      </c>
      <c r="G7" s="37">
        <v>0</v>
      </c>
      <c r="H7" s="37" t="s">
        <v>95</v>
      </c>
      <c r="I7" s="37" t="s">
        <v>96</v>
      </c>
      <c r="J7" s="37" t="s">
        <v>97</v>
      </c>
      <c r="K7" s="37" t="s">
        <v>98</v>
      </c>
      <c r="L7" s="37" t="s">
        <v>99</v>
      </c>
      <c r="M7" s="37" t="s">
        <v>100</v>
      </c>
      <c r="N7" s="38" t="s">
        <v>101</v>
      </c>
      <c r="O7" s="38">
        <v>59.52</v>
      </c>
      <c r="P7" s="38">
        <v>1.55</v>
      </c>
      <c r="Q7" s="38">
        <v>82.54</v>
      </c>
      <c r="R7" s="38">
        <v>2878</v>
      </c>
      <c r="S7" s="38">
        <v>342950</v>
      </c>
      <c r="T7" s="38">
        <v>464.51</v>
      </c>
      <c r="U7" s="38">
        <v>738.3</v>
      </c>
      <c r="V7" s="38">
        <v>5316</v>
      </c>
      <c r="W7" s="38">
        <v>2.39</v>
      </c>
      <c r="X7" s="38">
        <v>2224.27</v>
      </c>
      <c r="Y7" s="38">
        <v>102.88</v>
      </c>
      <c r="Z7" s="38">
        <v>104.04</v>
      </c>
      <c r="AA7" s="38">
        <v>61.07</v>
      </c>
      <c r="AB7" s="38">
        <v>65.459999999999994</v>
      </c>
      <c r="AC7" s="38">
        <v>104.73</v>
      </c>
      <c r="AD7" s="38">
        <v>101.24</v>
      </c>
      <c r="AE7" s="38">
        <v>100.94</v>
      </c>
      <c r="AF7" s="38">
        <v>100.85</v>
      </c>
      <c r="AG7" s="38">
        <v>102.13</v>
      </c>
      <c r="AH7" s="38">
        <v>101.72</v>
      </c>
      <c r="AI7" s="38">
        <v>101.92</v>
      </c>
      <c r="AJ7" s="38">
        <v>0</v>
      </c>
      <c r="AK7" s="38">
        <v>0</v>
      </c>
      <c r="AL7" s="38">
        <v>127.99</v>
      </c>
      <c r="AM7" s="38">
        <v>113.48</v>
      </c>
      <c r="AN7" s="38">
        <v>0</v>
      </c>
      <c r="AO7" s="38">
        <v>184.13</v>
      </c>
      <c r="AP7" s="38">
        <v>101.85</v>
      </c>
      <c r="AQ7" s="38">
        <v>110.77</v>
      </c>
      <c r="AR7" s="38">
        <v>109.51</v>
      </c>
      <c r="AS7" s="38">
        <v>112.88</v>
      </c>
      <c r="AT7" s="38">
        <v>88.06</v>
      </c>
      <c r="AU7" s="38">
        <v>165.51</v>
      </c>
      <c r="AV7" s="38">
        <v>148.16</v>
      </c>
      <c r="AW7" s="38">
        <v>13.58</v>
      </c>
      <c r="AX7" s="38">
        <v>12.93</v>
      </c>
      <c r="AY7" s="38">
        <v>-115.37</v>
      </c>
      <c r="AZ7" s="38">
        <v>63.22</v>
      </c>
      <c r="BA7" s="38">
        <v>49.07</v>
      </c>
      <c r="BB7" s="38">
        <v>46.78</v>
      </c>
      <c r="BC7" s="38">
        <v>47.44</v>
      </c>
      <c r="BD7" s="38">
        <v>49.18</v>
      </c>
      <c r="BE7" s="38">
        <v>54.23</v>
      </c>
      <c r="BF7" s="38">
        <v>3252.71</v>
      </c>
      <c r="BG7" s="38">
        <v>2887.93</v>
      </c>
      <c r="BH7" s="38">
        <v>2554.94</v>
      </c>
      <c r="BI7" s="38">
        <v>2410.31</v>
      </c>
      <c r="BJ7" s="38">
        <v>2208.2800000000002</v>
      </c>
      <c r="BK7" s="38">
        <v>1436</v>
      </c>
      <c r="BL7" s="38">
        <v>1434.89</v>
      </c>
      <c r="BM7" s="38">
        <v>1298.9100000000001</v>
      </c>
      <c r="BN7" s="38">
        <v>1243.71</v>
      </c>
      <c r="BO7" s="38">
        <v>1194.1500000000001</v>
      </c>
      <c r="BP7" s="38">
        <v>1209.4000000000001</v>
      </c>
      <c r="BQ7" s="38">
        <v>99.49</v>
      </c>
      <c r="BR7" s="38">
        <v>104.04</v>
      </c>
      <c r="BS7" s="38">
        <v>105.95</v>
      </c>
      <c r="BT7" s="38">
        <v>108.73</v>
      </c>
      <c r="BU7" s="38">
        <v>107.56</v>
      </c>
      <c r="BV7" s="38">
        <v>66.56</v>
      </c>
      <c r="BW7" s="38">
        <v>66.22</v>
      </c>
      <c r="BX7" s="38">
        <v>69.87</v>
      </c>
      <c r="BY7" s="38">
        <v>74.3</v>
      </c>
      <c r="BZ7" s="38">
        <v>72.260000000000005</v>
      </c>
      <c r="CA7" s="38">
        <v>74.48</v>
      </c>
      <c r="CB7" s="38">
        <v>185.3</v>
      </c>
      <c r="CC7" s="38">
        <v>180.73</v>
      </c>
      <c r="CD7" s="38">
        <v>147.63999999999999</v>
      </c>
      <c r="CE7" s="38">
        <v>173.31</v>
      </c>
      <c r="CF7" s="38">
        <v>176.51</v>
      </c>
      <c r="CG7" s="38">
        <v>244.29</v>
      </c>
      <c r="CH7" s="38">
        <v>246.72</v>
      </c>
      <c r="CI7" s="38">
        <v>234.96</v>
      </c>
      <c r="CJ7" s="38">
        <v>221.81</v>
      </c>
      <c r="CK7" s="38">
        <v>230.02</v>
      </c>
      <c r="CL7" s="38">
        <v>219.46</v>
      </c>
      <c r="CM7" s="38">
        <v>77.989999999999995</v>
      </c>
      <c r="CN7" s="38">
        <v>77.95</v>
      </c>
      <c r="CO7" s="38">
        <v>75.05</v>
      </c>
      <c r="CP7" s="38">
        <v>75.94</v>
      </c>
      <c r="CQ7" s="38">
        <v>75.02</v>
      </c>
      <c r="CR7" s="38">
        <v>43.58</v>
      </c>
      <c r="CS7" s="38">
        <v>41.35</v>
      </c>
      <c r="CT7" s="38">
        <v>42.9</v>
      </c>
      <c r="CU7" s="38">
        <v>43.36</v>
      </c>
      <c r="CV7" s="38">
        <v>42.56</v>
      </c>
      <c r="CW7" s="38">
        <v>42.82</v>
      </c>
      <c r="CX7" s="38">
        <v>87.51</v>
      </c>
      <c r="CY7" s="38">
        <v>88.84</v>
      </c>
      <c r="CZ7" s="38">
        <v>91.11</v>
      </c>
      <c r="DA7" s="38">
        <v>92.59</v>
      </c>
      <c r="DB7" s="38">
        <v>95.07</v>
      </c>
      <c r="DC7" s="38">
        <v>82.35</v>
      </c>
      <c r="DD7" s="38">
        <v>82.9</v>
      </c>
      <c r="DE7" s="38">
        <v>83.5</v>
      </c>
      <c r="DF7" s="38">
        <v>83.06</v>
      </c>
      <c r="DG7" s="38">
        <v>83.32</v>
      </c>
      <c r="DH7" s="38">
        <v>83.36</v>
      </c>
      <c r="DI7" s="38">
        <v>11.79</v>
      </c>
      <c r="DJ7" s="38">
        <v>13.94</v>
      </c>
      <c r="DK7" s="38">
        <v>15.83</v>
      </c>
      <c r="DL7" s="38">
        <v>17.690000000000001</v>
      </c>
      <c r="DM7" s="38">
        <v>24.22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2020-02-13T07:56:35Z</cp:lastPrinted>
  <dcterms:created xsi:type="dcterms:W3CDTF">2019-12-05T04:50:25Z</dcterms:created>
  <dcterms:modified xsi:type="dcterms:W3CDTF">2020-02-13T07:56:36Z</dcterms:modified>
  <cp:category/>
</cp:coreProperties>
</file>