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8.R4年度（R3決算）\02_起案用\"/>
    </mc:Choice>
  </mc:AlternateContent>
  <xr:revisionPtr revIDLastSave="0" documentId="13_ncr:1_{3D11D74B-7AAB-4451-BC75-87E851C45D07}" xr6:coauthVersionLast="36" xr6:coauthVersionMax="36" xr10:uidLastSave="{00000000-0000-0000-0000-000000000000}"/>
  <workbookProtection workbookAlgorithmName="SHA-512" workbookHashValue="dr65AqaUutGq/wINL4L4V9pEDXJ0Y++RFnHwIciSfj9H7x78IZj3G5NCgSxVuxwk9XSHitRMC+rum0YwYmwIdw==" workbookSaltValue="l5jXEPudGHaBYMT5LAJS5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<sst xmlns="http://schemas.openxmlformats.org/spreadsheetml/2006/main" count="228" uniqueCount="114">
  <si>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</si>
  <si>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</si>
  <si>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</si>
  <si>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</si>
  <si>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</si>
  <si>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</si>
  <si>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</si>
  <si>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</si>
  <si>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</si>
  <si>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</si>
  <si>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</si>
  <si>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</si>
  <si>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</si>
  <si>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</si>
  <si>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</si>
  <si>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</si>
  <si>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</si>
  <si>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</si>
  <si>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</si>
  <si>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</si>
  <si>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</si>
  <si>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</si>
  <si>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</si>
  <si>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</si>
  <si>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</si>
  <si>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</si>
  <si>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</si>
  <si>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</si>
  <si>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</si>
  <si>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</si>
  <si>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</si>
  <si>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</si>
  <si>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</si>
  <si>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</si>
  <si>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</si>
  <si>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</si>
  <si>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</si>
  <si>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</si>
  <si>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</si>
  <si>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</si>
  <si>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</si>
  <si>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</si>
  <si>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</si>
  <si>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</si>
  <si>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</si>
  <si>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</si>
  <si>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</si>
  <si>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</si>
  <si>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</si>
  <si>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</si>
  <si>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</si>
  <si>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</si>
  <si>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</si>
  <si>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</si>
  <si>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</si>
  <si>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</si>
  <si>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</si>
  <si>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</si>
  <si>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</si>
  <si>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</si>
  <si>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</si>
  <si>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</si>
  <si>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</si>
  <si>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</si>
  <si>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</si>
  <si>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</si>
  <si>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</si>
  <si>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</si>
  <si>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</si>
  <si>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</si>
  <si>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</si>
  <si>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</si>
  <si>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</si>
  <si>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</si>
  <si>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</si>
  <si>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</si>
  <si>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</si>
  <si>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</si>
  <si>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</si>
  <si>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</si>
  <si>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</si>
  <si>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</si>
  <si>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</si>
  <si>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</si>
  <si>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</si>
  <si>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</si>
  <si>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</si>
  <si>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</si>
  <si>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</si>
  <si>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</si>
  <si>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</si>
  <si>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</si>
  <si>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</si>
  <si>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</si>
  <si>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</si>
  <si>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</si>
  <si>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</si>
  <si>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</si>
  <si>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</si>
  <si>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</si>
  <si>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</si>
  <si>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</si>
  <si>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</si>
  <si>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</si>
  <si>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</si>
  <si>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</si>
  <si>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</si>
  <si>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</si>
  <si>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</si>
  <si>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</si>
  <si>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</si>
  <si>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t>
    </r>
    <r>
      <rPr>
        <b/>
        <sz val="11"/>
        <rFont val="ＭＳ ゴシック"/>
        <family val="3"/>
        <charset val="128"/>
      </rPr>
      <t>②管路経年化率</t>
    </r>
    <r>
      <rPr>
        <sz val="11"/>
        <rFont val="ＭＳ ゴシック"/>
        <family val="3"/>
        <charset val="128"/>
      </rPr>
      <t xml:space="preserve">は、法定耐用年数を超えた管路延長の割合を表す指標です。それぞれが、資産と管路の老朽化度合を示しています。①有形固定資産減価償却率は全国平均及び類似団体平均を、②管路経年化率は、全国平均をそれぞれ上回っており、ともに増加傾向を示していることから、経年化が進行していることが分かります。
</t>
    </r>
    <r>
      <rPr>
        <b/>
        <sz val="11"/>
        <rFont val="ＭＳ ゴシック"/>
        <family val="3"/>
        <charset val="128"/>
      </rPr>
      <t>③管路更新率</t>
    </r>
    <r>
      <rPr>
        <sz val="11"/>
        <rFont val="ＭＳ ゴシック"/>
        <family val="3"/>
        <charset val="128"/>
      </rPr>
      <t>は、管路延長のうち当該年度に更新した管路延長の割合を表す指標です。基幹管路を優先して更新していることもあり、全国平均及び類似団体平均よりも低い水準となっています。今後、計画的かつ効率的な管路更新を実施していく必要があります。</t>
    </r>
    <rPh sb="51" eb="52">
      <t>サダ</t>
    </rPh>
    <rPh sb="136" eb="138">
      <t>ゼンコク</t>
    </rPh>
    <rPh sb="138" eb="140">
      <t>ヘイキン</t>
    </rPh>
    <rPh sb="145" eb="146">
      <t>ウエ</t>
    </rPh>
    <rPh sb="280" eb="283">
      <t>ケイカクテキ</t>
    </rPh>
    <phoneticPr fontId="4"/>
  </si>
  <si>
    <r>
      <t xml:space="preserve">
</t>
    </r>
    <r>
      <rPr>
        <b/>
        <sz val="11"/>
        <rFont val="ＭＳ ゴシック"/>
        <family val="3"/>
        <charset val="128"/>
      </rPr>
      <t>①経常収支比率</t>
    </r>
    <r>
      <rPr>
        <sz val="11"/>
        <rFont val="ＭＳ ゴシック"/>
        <family val="3"/>
        <charset val="128"/>
      </rPr>
      <t>と、</t>
    </r>
    <r>
      <rPr>
        <b/>
        <sz val="11"/>
        <rFont val="ＭＳ ゴシック"/>
        <family val="3"/>
        <charset val="128"/>
      </rPr>
      <t>⑤料金回収率</t>
    </r>
    <r>
      <rPr>
        <sz val="11"/>
        <rFont val="ＭＳ ゴシック"/>
        <family val="3"/>
        <charset val="128"/>
      </rPr>
      <t xml:space="preserve">は、100％以上が良い状態である指標で、全国平均及び類似団体平均を上回っています。
</t>
    </r>
    <r>
      <rPr>
        <b/>
        <sz val="11"/>
        <rFont val="ＭＳ ゴシック"/>
        <family val="3"/>
        <charset val="128"/>
      </rPr>
      <t>③流動比率</t>
    </r>
    <r>
      <rPr>
        <sz val="11"/>
        <rFont val="ＭＳ ゴシック"/>
        <family val="3"/>
        <charset val="128"/>
      </rPr>
      <t xml:space="preserve">は、短期的な支払能力を表す指標で、100％以上であれば支払能力がある状態です。全国平均及び類似団体平均を下回っていますが、100％を上回っており、1年以内（短期）の支払に対して十分な現金を保有しています。
</t>
    </r>
    <r>
      <rPr>
        <b/>
        <sz val="11"/>
        <rFont val="ＭＳ ゴシック"/>
        <family val="3"/>
        <charset val="128"/>
      </rPr>
      <t>④企業債残高対給水収益比率</t>
    </r>
    <r>
      <rPr>
        <sz val="11"/>
        <rFont val="ＭＳ ゴシック"/>
        <family val="3"/>
        <charset val="128"/>
      </rPr>
      <t xml:space="preserve">は、企業債残高の規模を表す指標で、低い方が良い状態です。類似団体平均を上回っていますが、企業債の発行抑制等により減少傾向にあり、改善が見られます。
</t>
    </r>
    <r>
      <rPr>
        <b/>
        <sz val="11"/>
        <rFont val="ＭＳ ゴシック"/>
        <family val="3"/>
        <charset val="128"/>
      </rPr>
      <t>⑥給水原価</t>
    </r>
    <r>
      <rPr>
        <sz val="11"/>
        <rFont val="ＭＳ ゴシック"/>
        <family val="3"/>
        <charset val="128"/>
      </rPr>
      <t xml:space="preserve">は、有収水量1㎥あたりの費用を表す指標で、低い方が良い状態です。全国平均及び類似団体平均を下回っており、概ね横ばいで推移しています。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配水量が減少したことにより、全国平均及び類似団体平均を下回っています。現在、浄水場の統廃合などダウンサイジングを進めているところです。
</t>
    </r>
    <r>
      <rPr>
        <b/>
        <sz val="11"/>
        <rFont val="ＭＳ ゴシック"/>
        <family val="3"/>
        <charset val="128"/>
      </rPr>
      <t>⑧有収率</t>
    </r>
    <r>
      <rPr>
        <sz val="11"/>
        <rFont val="ＭＳ ゴシック"/>
        <family val="3"/>
        <charset val="128"/>
      </rPr>
      <t>は、100％に近いほど施設の稼動が収益に反映されていると言える指標です。全国平均及び類似団体平均を上回っており、漏水調査の計画的な実施と古くなった水道管の計画的な更新により改善が見られます。</t>
    </r>
    <rPh sb="168" eb="170">
      <t>ケイコウ</t>
    </rPh>
    <rPh sb="174" eb="176">
      <t>カイゼン</t>
    </rPh>
    <rPh sb="177" eb="178">
      <t>ミ</t>
    </rPh>
    <rPh sb="243" eb="244">
      <t>ヨコ</t>
    </rPh>
    <rPh sb="247" eb="249">
      <t>スイイ</t>
    </rPh>
    <rPh sb="291" eb="293">
      <t>キュウスイ</t>
    </rPh>
    <rPh sb="293" eb="294">
      <t>リョウ</t>
    </rPh>
    <rPh sb="295" eb="297">
      <t>ゲンショウ</t>
    </rPh>
    <rPh sb="297" eb="299">
      <t>ケイコウ</t>
    </rPh>
    <rPh sb="304" eb="305">
      <t>タイ</t>
    </rPh>
    <rPh sb="307" eb="309">
      <t>シセツ</t>
    </rPh>
    <rPh sb="309" eb="311">
      <t>ノウリョク</t>
    </rPh>
    <rPh sb="312" eb="313">
      <t>オオム</t>
    </rPh>
    <rPh sb="314" eb="316">
      <t>イジ</t>
    </rPh>
    <rPh sb="444" eb="447">
      <t>ケイカクテキ</t>
    </rPh>
    <phoneticPr fontId="4"/>
  </si>
  <si>
    <t>　経常収支比率・料金回収率は100％を超えていることに加え、企業債残高対給水収益比率は減少していることから、経営の健全度は良好な状態を維持できているといえます。
　また、既に高水準である有収率が年々向上していることから、適切な漏水対策と施設整備が実施できているといえます。
　ただし、今後は、人口の減少に伴う水需要の減少や、水道施設の老朽化に伴う改築・更新費用の増加が見込まれており、経営状況を注視していく必要があります。
　令和2年度に改定した「湖都大津・新水道ビジョン」に基づき、お客様に安心安全な水道水を提供し続けることができるよう、持続可能な経営を実施していきます。</t>
    <rPh sb="67" eb="69">
      <t>イジ</t>
    </rPh>
    <rPh sb="85" eb="86">
      <t>スデ</t>
    </rPh>
    <rPh sb="87" eb="90">
      <t>コウスイジュン</t>
    </rPh>
    <rPh sb="93" eb="95">
      <t>ユウシュウ</t>
    </rPh>
    <rPh sb="95" eb="96">
      <t>リツ</t>
    </rPh>
    <rPh sb="97" eb="99">
      <t>ネンネン</t>
    </rPh>
    <rPh sb="99" eb="101">
      <t>コウジョウ</t>
    </rPh>
    <rPh sb="110" eb="112">
      <t>テキセツ</t>
    </rPh>
    <rPh sb="113" eb="115">
      <t>ロウスイ</t>
    </rPh>
    <rPh sb="115" eb="117">
      <t>タイサク</t>
    </rPh>
    <rPh sb="118" eb="120">
      <t>シセツ</t>
    </rPh>
    <rPh sb="120" eb="122">
      <t>セイビ</t>
    </rPh>
    <rPh sb="123" eb="1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</si>
</sst>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0.36</c:v>
                </c:pt>
                <c:pt idx="1">
                  <c:v>0.44</c:v>
                </c:pt>
                <c:pt idx="2">
                  <c:v>0.32</c:v>
                </c:pt>
                <c:pt idx="3">
                  <c:v>0.2</c:v>
                </c:pt>
                <c:pt idx="4">
                  <c:v>0.33</c:v>
                </c:pt>
              </c:numCache>
            </c:numRef>
          </c:val>
          <c:extLst>
            <c:ext xmlns:c16="http://schemas.microsoft.com/office/drawing/2014/chart" uri="{C3380CC4-5D6E-409C-BE32-E72D297353CC}">
              <c16:uniqueId val="{00000000-52DF-43C8-A96D-DC0239D519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52DF-43C8-A96D-DC0239D519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124.8</c:v>
                </c:pt>
                <c:pt idx="1">
                  <c:v>127.73</c:v>
                </c:pt>
                <c:pt idx="2">
                  <c:v>127.34</c:v>
                </c:pt>
                <c:pt idx="3">
                  <c:v>121.84</c:v>
                </c:pt>
                <c:pt idx="4">
                  <c:v>124.79</c:v>
                </c:pt>
              </c:numCache>
            </c:numRef>
          </c:val>
          <c:extLst>
            <c:ext xmlns:c16="http://schemas.microsoft.com/office/drawing/2014/chart" uri="{C3380CC4-5D6E-409C-BE32-E72D297353CC}">
              <c16:uniqueId val="{00000000-C853-4439-9F98-0234ADA4F2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C853-4439-9F98-0234ADA4F2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46.85</c:v>
                </c:pt>
                <c:pt idx="1">
                  <c:v>48.5</c:v>
                </c:pt>
                <c:pt idx="2">
                  <c:v>49.78</c:v>
                </c:pt>
                <c:pt idx="3">
                  <c:v>51.22</c:v>
                </c:pt>
                <c:pt idx="4">
                  <c:v>52.58</c:v>
                </c:pt>
              </c:numCache>
            </c:numRef>
          </c:val>
          <c:extLst>
            <c:ext xmlns:c16="http://schemas.microsoft.com/office/drawing/2014/chart" uri="{C3380CC4-5D6E-409C-BE32-E72D297353CC}">
              <c16:uniqueId val="{00000000-D8A9-4088-8264-9D6752E226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D8A9-4088-8264-9D6752E226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16.86</c:v>
                </c:pt>
                <c:pt idx="1">
                  <c:v>18.149999999999999</c:v>
                </c:pt>
                <c:pt idx="2">
                  <c:v>19.489999999999998</c:v>
                </c:pt>
                <c:pt idx="3">
                  <c:v>21.93</c:v>
                </c:pt>
                <c:pt idx="4">
                  <c:v>23.74</c:v>
                </c:pt>
              </c:numCache>
            </c:numRef>
          </c:val>
          <c:extLst>
            <c:ext xmlns:c16="http://schemas.microsoft.com/office/drawing/2014/chart" uri="{C3380CC4-5D6E-409C-BE32-E72D297353CC}">
              <c16:uniqueId val="{00000000-A4AD-4679-ACA3-01954D13F5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A4AD-4679-ACA3-01954D13F5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B-4EE5-AC79-99670CF866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CB-4EE5-AC79-99670CF866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204.17</c:v>
                </c:pt>
                <c:pt idx="1">
                  <c:v>222.7</c:v>
                </c:pt>
                <c:pt idx="2">
                  <c:v>189.86</c:v>
                </c:pt>
                <c:pt idx="3">
                  <c:v>186.05</c:v>
                </c:pt>
                <c:pt idx="4">
                  <c:v>207.32</c:v>
                </c:pt>
              </c:numCache>
            </c:numRef>
          </c:val>
          <c:extLst>
            <c:ext xmlns:c16="http://schemas.microsoft.com/office/drawing/2014/chart" uri="{C3380CC4-5D6E-409C-BE32-E72D297353CC}">
              <c16:uniqueId val="{00000000-6827-4B22-8E4B-416C400E90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6827-4B22-8E4B-416C400E90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329.56</c:v>
                </c:pt>
                <c:pt idx="1">
                  <c:v>307.01</c:v>
                </c:pt>
                <c:pt idx="2">
                  <c:v>290.41000000000003</c:v>
                </c:pt>
                <c:pt idx="3">
                  <c:v>271.61</c:v>
                </c:pt>
                <c:pt idx="4">
                  <c:v>263.64</c:v>
                </c:pt>
              </c:numCache>
            </c:numRef>
          </c:val>
          <c:extLst>
            <c:ext xmlns:c16="http://schemas.microsoft.com/office/drawing/2014/chart" uri="{C3380CC4-5D6E-409C-BE32-E72D297353CC}">
              <c16:uniqueId val="{00000000-C5E6-4E2E-9839-4D53E479FA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C5E6-4E2E-9839-4D53E479FA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121.36</c:v>
                </c:pt>
                <c:pt idx="1">
                  <c:v>122.43</c:v>
                </c:pt>
                <c:pt idx="2">
                  <c:v>123.44</c:v>
                </c:pt>
                <c:pt idx="3">
                  <c:v>118.16</c:v>
                </c:pt>
                <c:pt idx="4">
                  <c:v>120.55</c:v>
                </c:pt>
              </c:numCache>
            </c:numRef>
          </c:val>
          <c:extLst>
            <c:ext xmlns:c16="http://schemas.microsoft.com/office/drawing/2014/chart" uri="{C3380CC4-5D6E-409C-BE32-E72D297353CC}">
              <c16:uniqueId val="{00000000-6922-423F-AC74-FBC54CB7F8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6922-423F-AC74-FBC54CB7F8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130.9</c:v>
                </c:pt>
                <c:pt idx="1">
                  <c:v>131.66999999999999</c:v>
                </c:pt>
                <c:pt idx="2">
                  <c:v>130.33000000000001</c:v>
                </c:pt>
                <c:pt idx="3">
                  <c:v>133.88999999999999</c:v>
                </c:pt>
                <c:pt idx="4">
                  <c:v>130.28</c:v>
                </c:pt>
              </c:numCache>
            </c:numRef>
          </c:val>
          <c:extLst>
            <c:ext xmlns:c16="http://schemas.microsoft.com/office/drawing/2014/chart" uri="{C3380CC4-5D6E-409C-BE32-E72D297353CC}">
              <c16:uniqueId val="{00000000-B85E-4A21-8EF9-C3E7683C4C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B85E-4A21-8EF9-C3E7683C4C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61.31</c:v>
                </c:pt>
                <c:pt idx="1">
                  <c:v>60.4</c:v>
                </c:pt>
                <c:pt idx="2">
                  <c:v>59.47</c:v>
                </c:pt>
                <c:pt idx="3">
                  <c:v>60.06</c:v>
                </c:pt>
                <c:pt idx="4">
                  <c:v>58.43</c:v>
                </c:pt>
              </c:numCache>
            </c:numRef>
          </c:val>
          <c:extLst>
            <c:ext xmlns:c16="http://schemas.microsoft.com/office/drawing/2014/chart" uri="{C3380CC4-5D6E-409C-BE32-E72D297353CC}">
              <c16:uniqueId val="{00000000-479B-4728-88FC-16D2237156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479B-4728-88FC-16D2237156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94.29</c:v>
                </c:pt>
                <c:pt idx="1">
                  <c:v>94.95</c:v>
                </c:pt>
                <c:pt idx="2">
                  <c:v>95.05</c:v>
                </c:pt>
                <c:pt idx="3">
                  <c:v>95.26</c:v>
                </c:pt>
                <c:pt idx="4">
                  <c:v>96.44</c:v>
                </c:pt>
              </c:numCache>
            </c:numRef>
          </c:val>
          <c:extLst>
            <c:ext xmlns:c16="http://schemas.microsoft.com/office/drawing/2014/chart" uri="{C3380CC4-5D6E-409C-BE32-E72D297353CC}">
              <c16:uniqueId val="{00000000-AD0A-4C31-B22B-4B1E42EFCF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AD0A-4C31-B22B-4B1E42EFCF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滋賀県　大津市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9"/>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A1</v>
      </c>
      <c r="X8" s="77"/>
      <c r="Y8" s="77"/>
      <c r="Z8" s="77"/>
      <c r="AA8" s="77"/>
      <c r="AB8" s="77"/>
      <c r="AC8" s="77"/>
      <c r="AD8" s="77" t="str">
        <f>データ!$M$6</f>
        <v>自治体職員</v>
      </c>
      <c r="AE8" s="77"/>
      <c r="AF8" s="77"/>
      <c r="AG8" s="77"/>
      <c r="AH8" s="77"/>
      <c r="AI8" s="77"/>
      <c r="AJ8" s="77"/>
      <c r="AK8" s="2"/>
      <c r="AL8" s="68">
        <f>データ!$R$6</f>
        <v>344247</v>
      </c>
      <c r="AM8" s="68"/>
      <c r="AN8" s="68"/>
      <c r="AO8" s="68"/>
      <c r="AP8" s="68"/>
      <c r="AQ8" s="68"/>
      <c r="AR8" s="68"/>
      <c r="AS8" s="68"/>
      <c r="AT8" s="38">
        <f>データ!$S$6</f>
        <v>464.51</v>
      </c>
      <c r="AU8" s="39"/>
      <c r="AV8" s="39"/>
      <c r="AW8" s="39"/>
      <c r="AX8" s="39"/>
      <c r="AY8" s="39"/>
      <c r="AZ8" s="39"/>
      <c r="BA8" s="39"/>
      <c r="BB8" s="57">
        <f>データ!$T$6</f>
        <v>741.1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6" t="s">
        <v>12</v>
      </c>
      <c r="C9" s="47"/>
      <c r="D9" s="47"/>
      <c r="E9" s="47"/>
      <c r="F9" s="47"/>
      <c r="G9" s="47"/>
      <c r="H9" s="47"/>
      <c r="I9" s="46" t="s">
        <v>13</v>
      </c>
      <c r="J9" s="47"/>
      <c r="K9" s="47"/>
      <c r="L9" s="47"/>
      <c r="M9" s="47"/>
      <c r="N9" s="47"/>
      <c r="O9" s="69"/>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8" t="str">
        <f>データ!$N$6</f>
        <v>-</v>
      </c>
      <c r="C10" s="39"/>
      <c r="D10" s="39"/>
      <c r="E10" s="39"/>
      <c r="F10" s="39"/>
      <c r="G10" s="39"/>
      <c r="H10" s="39"/>
      <c r="I10" s="38">
        <f>データ!$O$6</f>
        <v>73.36</v>
      </c>
      <c r="J10" s="39"/>
      <c r="K10" s="39"/>
      <c r="L10" s="39"/>
      <c r="M10" s="39"/>
      <c r="N10" s="39"/>
      <c r="O10" s="67"/>
      <c r="P10" s="57">
        <f>データ!$P$6</f>
        <v>99.67</v>
      </c>
      <c r="Q10" s="57"/>
      <c r="R10" s="57"/>
      <c r="S10" s="57"/>
      <c r="T10" s="57"/>
      <c r="U10" s="57"/>
      <c r="V10" s="57"/>
      <c r="W10" s="68">
        <f>データ!$Q$6</f>
        <v>2772</v>
      </c>
      <c r="X10" s="68"/>
      <c r="Y10" s="68"/>
      <c r="Z10" s="68"/>
      <c r="AA10" s="68"/>
      <c r="AB10" s="68"/>
      <c r="AC10" s="68"/>
      <c r="AD10" s="2"/>
      <c r="AE10" s="2"/>
      <c r="AF10" s="2"/>
      <c r="AG10" s="2"/>
      <c r="AH10" s="2"/>
      <c r="AI10" s="2"/>
      <c r="AJ10" s="2"/>
      <c r="AK10" s="2"/>
      <c r="AL10" s="68">
        <f>データ!$U$6</f>
        <v>342689</v>
      </c>
      <c r="AM10" s="68"/>
      <c r="AN10" s="68"/>
      <c r="AO10" s="68"/>
      <c r="AP10" s="68"/>
      <c r="AQ10" s="68"/>
      <c r="AR10" s="68"/>
      <c r="AS10" s="68"/>
      <c r="AT10" s="38">
        <f>データ!$V$6</f>
        <v>93.42</v>
      </c>
      <c r="AU10" s="39"/>
      <c r="AV10" s="39"/>
      <c r="AW10" s="39"/>
      <c r="AX10" s="39"/>
      <c r="AY10" s="39"/>
      <c r="AZ10" s="39"/>
      <c r="BA10" s="39"/>
      <c r="BB10" s="57">
        <f>データ!$W$6</f>
        <v>3668.26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2" t="s">
        <v>25</v>
      </c>
      <c r="BM14" s="33"/>
      <c r="BN14" s="33"/>
      <c r="BO14" s="33"/>
      <c r="BP14" s="33"/>
      <c r="BQ14" s="33"/>
      <c r="BR14" s="33"/>
      <c r="BS14" s="33"/>
      <c r="BT14" s="33"/>
      <c r="BU14" s="33"/>
      <c r="BV14" s="33"/>
      <c r="BW14" s="33"/>
      <c r="BX14" s="33"/>
      <c r="BY14" s="33"/>
      <c r="BZ14" s="3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0" t="s">
        <v>112</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111</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41"/>
      <c r="BN58" s="41"/>
      <c r="BO58" s="41"/>
      <c r="BP58" s="41"/>
      <c r="BQ58" s="41"/>
      <c r="BR58" s="41"/>
      <c r="BS58" s="41"/>
      <c r="BT58" s="41"/>
      <c r="BU58" s="41"/>
      <c r="BV58" s="41"/>
      <c r="BW58" s="41"/>
      <c r="BX58" s="41"/>
      <c r="BY58" s="41"/>
      <c r="BZ58" s="4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41"/>
      <c r="BN59" s="41"/>
      <c r="BO59" s="41"/>
      <c r="BP59" s="41"/>
      <c r="BQ59" s="41"/>
      <c r="BR59" s="41"/>
      <c r="BS59" s="41"/>
      <c r="BT59" s="41"/>
      <c r="BU59" s="41"/>
      <c r="BV59" s="41"/>
      <c r="BW59" s="41"/>
      <c r="BX59" s="41"/>
      <c r="BY59" s="41"/>
      <c r="BZ59" s="42"/>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0"/>
      <c r="BM60" s="41"/>
      <c r="BN60" s="41"/>
      <c r="BO60" s="41"/>
      <c r="BP60" s="41"/>
      <c r="BQ60" s="41"/>
      <c r="BR60" s="41"/>
      <c r="BS60" s="41"/>
      <c r="BT60" s="41"/>
      <c r="BU60" s="41"/>
      <c r="BV60" s="41"/>
      <c r="BW60" s="41"/>
      <c r="BX60" s="41"/>
      <c r="BY60" s="41"/>
      <c r="BZ60" s="42"/>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0" t="s">
        <v>113</v>
      </c>
      <c r="BM66" s="53"/>
      <c r="BN66" s="53"/>
      <c r="BO66" s="53"/>
      <c r="BP66" s="53"/>
      <c r="BQ66" s="53"/>
      <c r="BR66" s="53"/>
      <c r="BS66" s="53"/>
      <c r="BT66" s="53"/>
      <c r="BU66" s="53"/>
      <c r="BV66" s="53"/>
      <c r="BW66" s="53"/>
      <c r="BX66" s="53"/>
      <c r="BY66" s="53"/>
      <c r="BZ66" s="4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0"/>
      <c r="BM67" s="53"/>
      <c r="BN67" s="53"/>
      <c r="BO67" s="53"/>
      <c r="BP67" s="53"/>
      <c r="BQ67" s="53"/>
      <c r="BR67" s="53"/>
      <c r="BS67" s="53"/>
      <c r="BT67" s="53"/>
      <c r="BU67" s="53"/>
      <c r="BV67" s="53"/>
      <c r="BW67" s="53"/>
      <c r="BX67" s="53"/>
      <c r="BY67" s="53"/>
      <c r="BZ67" s="4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0"/>
      <c r="BM68" s="53"/>
      <c r="BN68" s="53"/>
      <c r="BO68" s="53"/>
      <c r="BP68" s="53"/>
      <c r="BQ68" s="53"/>
      <c r="BR68" s="53"/>
      <c r="BS68" s="53"/>
      <c r="BT68" s="53"/>
      <c r="BU68" s="53"/>
      <c r="BV68" s="53"/>
      <c r="BW68" s="53"/>
      <c r="BX68" s="53"/>
      <c r="BY68" s="53"/>
      <c r="BZ68" s="4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0"/>
      <c r="BM69" s="53"/>
      <c r="BN69" s="53"/>
      <c r="BO69" s="53"/>
      <c r="BP69" s="53"/>
      <c r="BQ69" s="53"/>
      <c r="BR69" s="53"/>
      <c r="BS69" s="53"/>
      <c r="BT69" s="53"/>
      <c r="BU69" s="53"/>
      <c r="BV69" s="53"/>
      <c r="BW69" s="53"/>
      <c r="BX69" s="53"/>
      <c r="BY69" s="53"/>
      <c r="BZ69" s="4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0"/>
      <c r="BM70" s="53"/>
      <c r="BN70" s="53"/>
      <c r="BO70" s="53"/>
      <c r="BP70" s="53"/>
      <c r="BQ70" s="53"/>
      <c r="BR70" s="53"/>
      <c r="BS70" s="53"/>
      <c r="BT70" s="53"/>
      <c r="BU70" s="53"/>
      <c r="BV70" s="53"/>
      <c r="BW70" s="53"/>
      <c r="BX70" s="53"/>
      <c r="BY70" s="53"/>
      <c r="BZ70" s="4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0"/>
      <c r="BM71" s="53"/>
      <c r="BN71" s="53"/>
      <c r="BO71" s="53"/>
      <c r="BP71" s="53"/>
      <c r="BQ71" s="53"/>
      <c r="BR71" s="53"/>
      <c r="BS71" s="53"/>
      <c r="BT71" s="53"/>
      <c r="BU71" s="53"/>
      <c r="BV71" s="53"/>
      <c r="BW71" s="53"/>
      <c r="BX71" s="53"/>
      <c r="BY71" s="53"/>
      <c r="BZ71" s="4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0"/>
      <c r="BM72" s="53"/>
      <c r="BN72" s="53"/>
      <c r="BO72" s="53"/>
      <c r="BP72" s="53"/>
      <c r="BQ72" s="53"/>
      <c r="BR72" s="53"/>
      <c r="BS72" s="53"/>
      <c r="BT72" s="53"/>
      <c r="BU72" s="53"/>
      <c r="BV72" s="53"/>
      <c r="BW72" s="53"/>
      <c r="BX72" s="53"/>
      <c r="BY72" s="53"/>
      <c r="BZ72" s="4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0"/>
      <c r="BM73" s="53"/>
      <c r="BN73" s="53"/>
      <c r="BO73" s="53"/>
      <c r="BP73" s="53"/>
      <c r="BQ73" s="53"/>
      <c r="BR73" s="53"/>
      <c r="BS73" s="53"/>
      <c r="BT73" s="53"/>
      <c r="BU73" s="53"/>
      <c r="BV73" s="53"/>
      <c r="BW73" s="53"/>
      <c r="BX73" s="53"/>
      <c r="BY73" s="53"/>
      <c r="BZ73" s="4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0"/>
      <c r="BM74" s="53"/>
      <c r="BN74" s="53"/>
      <c r="BO74" s="53"/>
      <c r="BP74" s="53"/>
      <c r="BQ74" s="53"/>
      <c r="BR74" s="53"/>
      <c r="BS74" s="53"/>
      <c r="BT74" s="53"/>
      <c r="BU74" s="53"/>
      <c r="BV74" s="53"/>
      <c r="BW74" s="53"/>
      <c r="BX74" s="53"/>
      <c r="BY74" s="53"/>
      <c r="BZ74" s="4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0"/>
      <c r="BM75" s="53"/>
      <c r="BN75" s="53"/>
      <c r="BO75" s="53"/>
      <c r="BP75" s="53"/>
      <c r="BQ75" s="53"/>
      <c r="BR75" s="53"/>
      <c r="BS75" s="53"/>
      <c r="BT75" s="53"/>
      <c r="BU75" s="53"/>
      <c r="BV75" s="53"/>
      <c r="BW75" s="53"/>
      <c r="BX75" s="53"/>
      <c r="BY75" s="53"/>
      <c r="BZ75" s="4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0"/>
      <c r="BM76" s="53"/>
      <c r="BN76" s="53"/>
      <c r="BO76" s="53"/>
      <c r="BP76" s="53"/>
      <c r="BQ76" s="53"/>
      <c r="BR76" s="53"/>
      <c r="BS76" s="53"/>
      <c r="BT76" s="53"/>
      <c r="BU76" s="53"/>
      <c r="BV76" s="53"/>
      <c r="BW76" s="53"/>
      <c r="BX76" s="53"/>
      <c r="BY76" s="53"/>
      <c r="BZ76" s="4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0"/>
      <c r="BM77" s="53"/>
      <c r="BN77" s="53"/>
      <c r="BO77" s="53"/>
      <c r="BP77" s="53"/>
      <c r="BQ77" s="53"/>
      <c r="BR77" s="53"/>
      <c r="BS77" s="53"/>
      <c r="BT77" s="53"/>
      <c r="BU77" s="53"/>
      <c r="BV77" s="53"/>
      <c r="BW77" s="53"/>
      <c r="BX77" s="53"/>
      <c r="BY77" s="53"/>
      <c r="BZ77" s="4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0"/>
      <c r="BM78" s="53"/>
      <c r="BN78" s="53"/>
      <c r="BO78" s="53"/>
      <c r="BP78" s="53"/>
      <c r="BQ78" s="53"/>
      <c r="BR78" s="53"/>
      <c r="BS78" s="53"/>
      <c r="BT78" s="53"/>
      <c r="BU78" s="53"/>
      <c r="BV78" s="53"/>
      <c r="BW78" s="53"/>
      <c r="BX78" s="53"/>
      <c r="BY78" s="53"/>
      <c r="BZ78" s="4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0"/>
      <c r="BM79" s="53"/>
      <c r="BN79" s="53"/>
      <c r="BO79" s="53"/>
      <c r="BP79" s="53"/>
      <c r="BQ79" s="53"/>
      <c r="BR79" s="53"/>
      <c r="BS79" s="53"/>
      <c r="BT79" s="53"/>
      <c r="BU79" s="53"/>
      <c r="BV79" s="53"/>
      <c r="BW79" s="53"/>
      <c r="BX79" s="53"/>
      <c r="BY79" s="53"/>
      <c r="BZ79" s="4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0"/>
      <c r="BM80" s="53"/>
      <c r="BN80" s="53"/>
      <c r="BO80" s="53"/>
      <c r="BP80" s="53"/>
      <c r="BQ80" s="53"/>
      <c r="BR80" s="53"/>
      <c r="BS80" s="53"/>
      <c r="BT80" s="53"/>
      <c r="BU80" s="53"/>
      <c r="BV80" s="53"/>
      <c r="BW80" s="53"/>
      <c r="BX80" s="53"/>
      <c r="BY80" s="53"/>
      <c r="BZ80" s="4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0"/>
      <c r="BM81" s="53"/>
      <c r="BN81" s="53"/>
      <c r="BO81" s="53"/>
      <c r="BP81" s="53"/>
      <c r="BQ81" s="53"/>
      <c r="BR81" s="53"/>
      <c r="BS81" s="53"/>
      <c r="BT81" s="53"/>
      <c r="BU81" s="53"/>
      <c r="BV81" s="53"/>
      <c r="BW81" s="53"/>
      <c r="BX81" s="53"/>
      <c r="BY81" s="53"/>
      <c r="BZ81" s="4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70G3aushs80YfEgeXetX0MXEbkuHXdIthjiL9AWbgK3F7a7Gn5ekQWcZyfe6kiOdzcoLG7ZACFphPBjS6f3vA==" saltValue="fttp+DhzAirskHs+rclq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topLeftCell="CE1" workbookViewId="0">
      <selection activeCell="CL13" sqref="CL13"/>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252018</v>
      </c>
      <c r="D6" s="20">
        <f t="shared" si="3"/>
        <v>46</v>
      </c>
      <c r="E6" s="20">
        <f t="shared" si="3"/>
        <v>1</v>
      </c>
      <c r="F6" s="20">
        <f t="shared" si="3"/>
        <v>0</v>
      </c>
      <c r="G6" s="20">
        <f t="shared" si="3"/>
        <v>1</v>
      </c>
      <c r="H6" s="20" t="str">
        <f t="shared" si="3"/>
        <v>滋賀県　大津市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73.36</v>
      </c>
      <c r="P6" s="21">
        <f t="shared" si="3"/>
        <v>99.67</v>
      </c>
      <c r="Q6" s="21">
        <f t="shared" si="3"/>
        <v>2772</v>
      </c>
      <c r="R6" s="21">
        <f t="shared" si="3"/>
        <v>344247</v>
      </c>
      <c r="S6" s="21">
        <f t="shared" si="3"/>
        <v>464.51</v>
      </c>
      <c r="T6" s="21">
        <f t="shared" si="3"/>
        <v>741.1</v>
      </c>
      <c r="U6" s="21">
        <f t="shared" si="3"/>
        <v>342689</v>
      </c>
      <c r="V6" s="21">
        <f t="shared" si="3"/>
        <v>93.42</v>
      </c>
      <c r="W6" s="21">
        <f t="shared" si="3"/>
        <v>3668.26</v>
      </c>
      <c r="X6" s="22">
        <f>IF(X7="",NA(),X7)</f>
        <v>124.8</v>
      </c>
      <c r="Y6" s="22">
        <f t="shared" ref="Y6:AG6" si="4">IF(Y7="",NA(),Y7)</f>
        <v>127.73</v>
      </c>
      <c r="Z6" s="22">
        <f t="shared" si="4"/>
        <v>127.34</v>
      </c>
      <c r="AA6" s="22">
        <f t="shared" si="4"/>
        <v>121.84</v>
      </c>
      <c r="AB6" s="22">
        <f t="shared" si="4"/>
        <v>124.79</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204.17</v>
      </c>
      <c r="AU6" s="22">
        <f t="shared" ref="AU6:BC6" si="6">IF(AU7="",NA(),AU7)</f>
        <v>222.7</v>
      </c>
      <c r="AV6" s="22">
        <f t="shared" si="6"/>
        <v>189.86</v>
      </c>
      <c r="AW6" s="22">
        <f t="shared" si="6"/>
        <v>186.05</v>
      </c>
      <c r="AX6" s="22">
        <f t="shared" si="6"/>
        <v>207.32</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329.56</v>
      </c>
      <c r="BF6" s="22">
        <f t="shared" ref="BF6:BN6" si="7">IF(BF7="",NA(),BF7)</f>
        <v>307.01</v>
      </c>
      <c r="BG6" s="22">
        <f t="shared" si="7"/>
        <v>290.41000000000003</v>
      </c>
      <c r="BH6" s="22">
        <f t="shared" si="7"/>
        <v>271.61</v>
      </c>
      <c r="BI6" s="22">
        <f t="shared" si="7"/>
        <v>263.64</v>
      </c>
      <c r="BJ6" s="22">
        <f t="shared" si="7"/>
        <v>258.63</v>
      </c>
      <c r="BK6" s="22">
        <f t="shared" si="7"/>
        <v>255.12</v>
      </c>
      <c r="BL6" s="22">
        <f t="shared" si="7"/>
        <v>254.19</v>
      </c>
      <c r="BM6" s="22">
        <f t="shared" si="7"/>
        <v>259.56</v>
      </c>
      <c r="BN6" s="22">
        <f t="shared" si="7"/>
        <v>248.92</v>
      </c>
      <c r="BO6" s="21" t="str">
        <f>IF(BO7="","",IF(BO7="-","【-】","【"&amp;SUBSTITUTE(TEXT(BO7,"#,##0.00"),"-","△")&amp;"】"))</f>
        <v>【265.16】</v>
      </c>
      <c r="BP6" s="22">
        <f>IF(BP7="",NA(),BP7)</f>
        <v>121.36</v>
      </c>
      <c r="BQ6" s="22">
        <f t="shared" ref="BQ6:BY6" si="8">IF(BQ7="",NA(),BQ7)</f>
        <v>122.43</v>
      </c>
      <c r="BR6" s="22">
        <f t="shared" si="8"/>
        <v>123.44</v>
      </c>
      <c r="BS6" s="22">
        <f t="shared" si="8"/>
        <v>118.16</v>
      </c>
      <c r="BT6" s="22">
        <f t="shared" si="8"/>
        <v>120.55</v>
      </c>
      <c r="BU6" s="22">
        <f t="shared" si="8"/>
        <v>110.3</v>
      </c>
      <c r="BV6" s="22">
        <f t="shared" si="8"/>
        <v>109.12</v>
      </c>
      <c r="BW6" s="22">
        <f t="shared" si="8"/>
        <v>107.42</v>
      </c>
      <c r="BX6" s="22">
        <f t="shared" si="8"/>
        <v>105.07</v>
      </c>
      <c r="BY6" s="22">
        <f t="shared" si="8"/>
        <v>107.54</v>
      </c>
      <c r="BZ6" s="21" t="str">
        <f>IF(BZ7="","",IF(BZ7="-","【-】","【"&amp;SUBSTITUTE(TEXT(BZ7,"#,##0.00"),"-","△")&amp;"】"))</f>
        <v>【102.35】</v>
      </c>
      <c r="CA6" s="22">
        <f>IF(CA7="",NA(),CA7)</f>
        <v>130.9</v>
      </c>
      <c r="CB6" s="22">
        <f t="shared" ref="CB6:CJ6" si="9">IF(CB7="",NA(),CB7)</f>
        <v>131.66999999999999</v>
      </c>
      <c r="CC6" s="22">
        <f t="shared" si="9"/>
        <v>130.33000000000001</v>
      </c>
      <c r="CD6" s="22">
        <f t="shared" si="9"/>
        <v>133.88999999999999</v>
      </c>
      <c r="CE6" s="22">
        <f t="shared" si="9"/>
        <v>130.28</v>
      </c>
      <c r="CF6" s="22">
        <f t="shared" si="9"/>
        <v>151.85</v>
      </c>
      <c r="CG6" s="22">
        <f t="shared" si="9"/>
        <v>153.88</v>
      </c>
      <c r="CH6" s="22">
        <f t="shared" si="9"/>
        <v>157.19</v>
      </c>
      <c r="CI6" s="22">
        <f t="shared" si="9"/>
        <v>153.71</v>
      </c>
      <c r="CJ6" s="22">
        <f t="shared" si="9"/>
        <v>155.9</v>
      </c>
      <c r="CK6" s="21" t="str">
        <f>IF(CK7="","",IF(CK7="-","【-】","【"&amp;SUBSTITUTE(TEXT(CK7,"#,##0.00"),"-","△")&amp;"】"))</f>
        <v>【167.74】</v>
      </c>
      <c r="CL6" s="22">
        <f>IF(CL7="",NA(),CL7)</f>
        <v>61.31</v>
      </c>
      <c r="CM6" s="22">
        <f t="shared" ref="CM6:CU6" si="10">IF(CM7="",NA(),CM7)</f>
        <v>60.4</v>
      </c>
      <c r="CN6" s="22">
        <f t="shared" si="10"/>
        <v>59.47</v>
      </c>
      <c r="CO6" s="22">
        <f t="shared" si="10"/>
        <v>60.06</v>
      </c>
      <c r="CP6" s="22">
        <f t="shared" si="10"/>
        <v>58.43</v>
      </c>
      <c r="CQ6" s="22">
        <f t="shared" si="10"/>
        <v>63.54</v>
      </c>
      <c r="CR6" s="22">
        <f t="shared" si="10"/>
        <v>63.53</v>
      </c>
      <c r="CS6" s="22">
        <f t="shared" si="10"/>
        <v>63.16</v>
      </c>
      <c r="CT6" s="22">
        <f t="shared" si="10"/>
        <v>64.41</v>
      </c>
      <c r="CU6" s="22">
        <f t="shared" si="10"/>
        <v>64.11</v>
      </c>
      <c r="CV6" s="21" t="str">
        <f>IF(CV7="","",IF(CV7="-","【-】","【"&amp;SUBSTITUTE(TEXT(CV7,"#,##0.00"),"-","△")&amp;"】"))</f>
        <v>【60.29】</v>
      </c>
      <c r="CW6" s="22">
        <f>IF(CW7="",NA(),CW7)</f>
        <v>94.29</v>
      </c>
      <c r="CX6" s="22">
        <f t="shared" ref="CX6:DF6" si="11">IF(CX7="",NA(),CX7)</f>
        <v>94.95</v>
      </c>
      <c r="CY6" s="22">
        <f t="shared" si="11"/>
        <v>95.05</v>
      </c>
      <c r="CZ6" s="22">
        <f t="shared" si="11"/>
        <v>95.26</v>
      </c>
      <c r="DA6" s="22">
        <f t="shared" si="11"/>
        <v>96.44</v>
      </c>
      <c r="DB6" s="22">
        <f t="shared" si="11"/>
        <v>91.48</v>
      </c>
      <c r="DC6" s="22">
        <f t="shared" si="11"/>
        <v>91.58</v>
      </c>
      <c r="DD6" s="22">
        <f t="shared" si="11"/>
        <v>91.48</v>
      </c>
      <c r="DE6" s="22">
        <f t="shared" si="11"/>
        <v>91.64</v>
      </c>
      <c r="DF6" s="22">
        <f t="shared" si="11"/>
        <v>92.09</v>
      </c>
      <c r="DG6" s="21" t="str">
        <f>IF(DG7="","",IF(DG7="-","【-】","【"&amp;SUBSTITUTE(TEXT(DG7,"#,##0.00"),"-","△")&amp;"】"))</f>
        <v>【90.12】</v>
      </c>
      <c r="DH6" s="22">
        <f>IF(DH7="",NA(),DH7)</f>
        <v>46.85</v>
      </c>
      <c r="DI6" s="22">
        <f t="shared" ref="DI6:DQ6" si="12">IF(DI7="",NA(),DI7)</f>
        <v>48.5</v>
      </c>
      <c r="DJ6" s="22">
        <f t="shared" si="12"/>
        <v>49.78</v>
      </c>
      <c r="DK6" s="22">
        <f t="shared" si="12"/>
        <v>51.22</v>
      </c>
      <c r="DL6" s="22">
        <f t="shared" si="12"/>
        <v>52.58</v>
      </c>
      <c r="DM6" s="22">
        <f t="shared" si="12"/>
        <v>49.66</v>
      </c>
      <c r="DN6" s="22">
        <f t="shared" si="12"/>
        <v>50.41</v>
      </c>
      <c r="DO6" s="22">
        <f t="shared" si="12"/>
        <v>51.13</v>
      </c>
      <c r="DP6" s="22">
        <f t="shared" si="12"/>
        <v>51.62</v>
      </c>
      <c r="DQ6" s="22">
        <f t="shared" si="12"/>
        <v>52.16</v>
      </c>
      <c r="DR6" s="21" t="str">
        <f>IF(DR7="","",IF(DR7="-","【-】","【"&amp;SUBSTITUTE(TEXT(DR7,"#,##0.00"),"-","△")&amp;"】"))</f>
        <v>【50.88】</v>
      </c>
      <c r="DS6" s="22">
        <f>IF(DS7="",NA(),DS7)</f>
        <v>16.86</v>
      </c>
      <c r="DT6" s="22">
        <f t="shared" ref="DT6:EB6" si="13">IF(DT7="",NA(),DT7)</f>
        <v>18.149999999999999</v>
      </c>
      <c r="DU6" s="22">
        <f t="shared" si="13"/>
        <v>19.489999999999998</v>
      </c>
      <c r="DV6" s="22">
        <f t="shared" si="13"/>
        <v>21.93</v>
      </c>
      <c r="DW6" s="22">
        <f t="shared" si="13"/>
        <v>23.74</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0.36</v>
      </c>
      <c r="EE6" s="22">
        <f t="shared" ref="EE6:EM6" si="14">IF(EE7="",NA(),EE7)</f>
        <v>0.44</v>
      </c>
      <c r="EF6" s="22">
        <f t="shared" si="14"/>
        <v>0.32</v>
      </c>
      <c r="EG6" s="22">
        <f t="shared" si="14"/>
        <v>0.2</v>
      </c>
      <c r="EH6" s="22">
        <f t="shared" si="14"/>
        <v>0.33</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252018</v>
      </c>
      <c r="D7" s="24">
        <v>46</v>
      </c>
      <c r="E7" s="24">
        <v>1</v>
      </c>
      <c r="F7" s="24">
        <v>0</v>
      </c>
      <c r="G7" s="24">
        <v>1</v>
      </c>
      <c r="H7" s="24" t="s">
        <v>93</v>
      </c>
      <c r="I7" s="24" t="s">
        <v>94</v>
      </c>
      <c r="J7" s="24" t="s">
        <v>95</v>
      </c>
      <c r="K7" s="24" t="s">
        <v>96</v>
      </c>
      <c r="L7" s="24" t="s">
        <v>97</v>
      </c>
      <c r="M7" s="24" t="s">
        <v>98</v>
      </c>
      <c r="N7" s="25" t="s">
        <v>99</v>
      </c>
      <c r="O7" s="25">
        <v>73.36</v>
      </c>
      <c r="P7" s="25">
        <v>99.67</v>
      </c>
      <c r="Q7" s="25">
        <v>2772</v>
      </c>
      <c r="R7" s="25">
        <v>344247</v>
      </c>
      <c r="S7" s="25">
        <v>464.51</v>
      </c>
      <c r="T7" s="25">
        <v>741.1</v>
      </c>
      <c r="U7" s="25">
        <v>342689</v>
      </c>
      <c r="V7" s="25">
        <v>93.42</v>
      </c>
      <c r="W7" s="25">
        <v>3668.26</v>
      </c>
      <c r="X7" s="25">
        <v>124.8</v>
      </c>
      <c r="Y7" s="25">
        <v>127.73</v>
      </c>
      <c r="Z7" s="25">
        <v>127.34</v>
      </c>
      <c r="AA7" s="25">
        <v>121.84</v>
      </c>
      <c r="AB7" s="25">
        <v>124.79</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204.17</v>
      </c>
      <c r="AU7" s="25">
        <v>222.7</v>
      </c>
      <c r="AV7" s="25">
        <v>189.86</v>
      </c>
      <c r="AW7" s="25">
        <v>186.05</v>
      </c>
      <c r="AX7" s="25">
        <v>207.32</v>
      </c>
      <c r="AY7" s="25">
        <v>254.05</v>
      </c>
      <c r="AZ7" s="25">
        <v>258.22000000000003</v>
      </c>
      <c r="BA7" s="25">
        <v>250.03</v>
      </c>
      <c r="BB7" s="25">
        <v>239.45</v>
      </c>
      <c r="BC7" s="25">
        <v>246.01</v>
      </c>
      <c r="BD7" s="25">
        <v>261.51</v>
      </c>
      <c r="BE7" s="25">
        <v>329.56</v>
      </c>
      <c r="BF7" s="25">
        <v>307.01</v>
      </c>
      <c r="BG7" s="25">
        <v>290.41000000000003</v>
      </c>
      <c r="BH7" s="25">
        <v>271.61</v>
      </c>
      <c r="BI7" s="25">
        <v>263.64</v>
      </c>
      <c r="BJ7" s="25">
        <v>258.63</v>
      </c>
      <c r="BK7" s="25">
        <v>255.12</v>
      </c>
      <c r="BL7" s="25">
        <v>254.19</v>
      </c>
      <c r="BM7" s="25">
        <v>259.56</v>
      </c>
      <c r="BN7" s="25">
        <v>248.92</v>
      </c>
      <c r="BO7" s="25">
        <v>265.16000000000003</v>
      </c>
      <c r="BP7" s="25">
        <v>121.36</v>
      </c>
      <c r="BQ7" s="25">
        <v>122.43</v>
      </c>
      <c r="BR7" s="25">
        <v>123.44</v>
      </c>
      <c r="BS7" s="25">
        <v>118.16</v>
      </c>
      <c r="BT7" s="25">
        <v>120.55</v>
      </c>
      <c r="BU7" s="25">
        <v>110.3</v>
      </c>
      <c r="BV7" s="25">
        <v>109.12</v>
      </c>
      <c r="BW7" s="25">
        <v>107.42</v>
      </c>
      <c r="BX7" s="25">
        <v>105.07</v>
      </c>
      <c r="BY7" s="25">
        <v>107.54</v>
      </c>
      <c r="BZ7" s="25">
        <v>102.35</v>
      </c>
      <c r="CA7" s="25">
        <v>130.9</v>
      </c>
      <c r="CB7" s="25">
        <v>131.66999999999999</v>
      </c>
      <c r="CC7" s="25">
        <v>130.33000000000001</v>
      </c>
      <c r="CD7" s="25">
        <v>133.88999999999999</v>
      </c>
      <c r="CE7" s="25">
        <v>130.28</v>
      </c>
      <c r="CF7" s="25">
        <v>151.85</v>
      </c>
      <c r="CG7" s="25">
        <v>153.88</v>
      </c>
      <c r="CH7" s="25">
        <v>157.19</v>
      </c>
      <c r="CI7" s="25">
        <v>153.71</v>
      </c>
      <c r="CJ7" s="25">
        <v>155.9</v>
      </c>
      <c r="CK7" s="25">
        <v>167.74</v>
      </c>
      <c r="CL7" s="25">
        <v>61.31</v>
      </c>
      <c r="CM7" s="25">
        <v>60.4</v>
      </c>
      <c r="CN7" s="31">
        <v>59.47</v>
      </c>
      <c r="CO7" s="25">
        <v>60.06</v>
      </c>
      <c r="CP7" s="25">
        <v>58.43</v>
      </c>
      <c r="CQ7" s="25">
        <v>63.54</v>
      </c>
      <c r="CR7" s="25">
        <v>63.53</v>
      </c>
      <c r="CS7" s="25">
        <v>63.16</v>
      </c>
      <c r="CT7" s="25">
        <v>64.41</v>
      </c>
      <c r="CU7" s="25">
        <v>64.11</v>
      </c>
      <c r="CV7" s="25">
        <v>60.29</v>
      </c>
      <c r="CW7" s="25">
        <v>94.29</v>
      </c>
      <c r="CX7" s="25">
        <v>94.95</v>
      </c>
      <c r="CY7" s="25">
        <v>95.05</v>
      </c>
      <c r="CZ7" s="25">
        <v>95.26</v>
      </c>
      <c r="DA7" s="25">
        <v>96.44</v>
      </c>
      <c r="DB7" s="25">
        <v>91.48</v>
      </c>
      <c r="DC7" s="25">
        <v>91.58</v>
      </c>
      <c r="DD7" s="25">
        <v>91.48</v>
      </c>
      <c r="DE7" s="25">
        <v>91.64</v>
      </c>
      <c r="DF7" s="25">
        <v>92.09</v>
      </c>
      <c r="DG7" s="25">
        <v>90.12</v>
      </c>
      <c r="DH7" s="25">
        <v>46.85</v>
      </c>
      <c r="DI7" s="25">
        <v>48.5</v>
      </c>
      <c r="DJ7" s="25">
        <v>49.78</v>
      </c>
      <c r="DK7" s="25">
        <v>51.22</v>
      </c>
      <c r="DL7" s="25">
        <v>52.58</v>
      </c>
      <c r="DM7" s="25">
        <v>49.66</v>
      </c>
      <c r="DN7" s="25">
        <v>50.41</v>
      </c>
      <c r="DO7" s="25">
        <v>51.13</v>
      </c>
      <c r="DP7" s="25">
        <v>51.62</v>
      </c>
      <c r="DQ7" s="25">
        <v>52.16</v>
      </c>
      <c r="DR7" s="25">
        <v>50.88</v>
      </c>
      <c r="DS7" s="25">
        <v>16.86</v>
      </c>
      <c r="DT7" s="25">
        <v>18.149999999999999</v>
      </c>
      <c r="DU7" s="25">
        <v>19.489999999999998</v>
      </c>
      <c r="DV7" s="25">
        <v>21.93</v>
      </c>
      <c r="DW7" s="25">
        <v>23.74</v>
      </c>
      <c r="DX7" s="25">
        <v>18.940000000000001</v>
      </c>
      <c r="DY7" s="25">
        <v>20.36</v>
      </c>
      <c r="DZ7" s="25">
        <v>22.41</v>
      </c>
      <c r="EA7" s="25">
        <v>23.68</v>
      </c>
      <c r="EB7" s="25">
        <v>25.76</v>
      </c>
      <c r="EC7" s="25">
        <v>22.3</v>
      </c>
      <c r="ED7" s="25">
        <v>0.36</v>
      </c>
      <c r="EE7" s="25">
        <v>0.44</v>
      </c>
      <c r="EF7" s="25">
        <v>0.32</v>
      </c>
      <c r="EG7" s="25">
        <v>0.2</v>
      </c>
      <c r="EH7" s="25">
        <v>0.33</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2023-01-30T01:21:53Z</cp:lastPrinted>
  <dcterms:created xsi:type="dcterms:W3CDTF">2022-12-01T01:00:51Z</dcterms:created>
  <dcterms:modified xsi:type="dcterms:W3CDTF">2023-01-31T02:59:38Z</dcterms:modified>
  <cp:category/>
</cp:coreProperties>
</file>