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8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<sst xmlns="http://schemas.openxmlformats.org/spreadsheetml/2006/main" count="18" uniqueCount="16">
  <si>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　4月</t>
  </si>
  <si>
    <t>　1月</t>
  </si>
  <si>
    <t>大津</t>
  </si>
  <si>
    <t>瀬田西</t>
  </si>
  <si>
    <t>瀬田東</t>
  </si>
  <si>
    <t>草津田上</t>
  </si>
  <si>
    <t>（単位：台）</t>
  </si>
  <si>
    <t>総数</t>
  </si>
  <si>
    <t>区分</t>
  </si>
  <si>
    <t>58    名神高速道路インターチェンジ入出車数</t>
  </si>
  <si>
    <t>平成</t>
  </si>
  <si>
    <t>年度</t>
  </si>
  <si>
    <t xml:space="preserve"> </t>
  </si>
  <si>
    <t>26年</t>
  </si>
  <si>
    <t xml:space="preserve"> 27年</t>
  </si>
  <si>
    <t>資料：西日本高速道路（株）関西支社滋賀高速道路事務所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</si>
</sst>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 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6"/>
      <name val="ＨＧｺﾞｼｯｸE-PRO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8" fontId="7" fillId="0" borderId="0" xfId="49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8" fontId="7" fillId="0" borderId="0" xfId="49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13" xfId="49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J19" sqref="J19"/>
    </sheetView>
  </sheetViews>
  <sheetFormatPr defaultColWidth="9.140625" defaultRowHeight="12"/>
  <cols>
    <col min="1" max="1" width="5.140625" style="4" customWidth="1"/>
    <col min="2" max="2" width="3.7109375" style="11" customWidth="1"/>
    <col min="3" max="3" width="5.7109375" style="4" customWidth="1"/>
    <col min="4" max="8" width="12.7109375" style="4" customWidth="1"/>
    <col min="9" max="10" width="9.140625" style="4" customWidth="1"/>
    <col min="11" max="11" width="11.57421875" style="4" bestFit="1" customWidth="1"/>
    <col min="12" max="15" width="10.421875" style="4" bestFit="1" customWidth="1"/>
    <col min="16" max="16384" width="9.140625" style="4" customWidth="1"/>
  </cols>
  <sheetData>
    <row r="1" spans="1:8" ht="23.25" customHeight="1">
      <c r="A1" s="1" t="s">
        <v>9</v>
      </c>
      <c r="B1" s="1"/>
      <c r="C1" s="1"/>
      <c r="D1" s="1"/>
      <c r="E1" s="1"/>
      <c r="F1" s="1"/>
      <c r="G1" s="1"/>
      <c r="H1" s="1"/>
    </row>
    <row r="2" spans="1:8" ht="19.5" customHeight="1" thickBot="1">
      <c r="A2" s="5"/>
      <c r="B2" s="6"/>
      <c r="C2" s="5"/>
      <c r="D2" s="7"/>
      <c r="E2" s="7"/>
      <c r="F2" s="7"/>
      <c r="G2" s="7"/>
      <c r="H2" s="8" t="s">
        <v>6</v>
      </c>
    </row>
    <row r="3" spans="1:8" ht="13.5" customHeight="1">
      <c r="A3" s="26" t="s">
        <v>8</v>
      </c>
      <c r="B3" s="26"/>
      <c r="C3" s="27"/>
      <c r="D3" s="30" t="s">
        <v>7</v>
      </c>
      <c r="E3" s="30" t="s">
        <v>2</v>
      </c>
      <c r="F3" s="30" t="s">
        <v>3</v>
      </c>
      <c r="G3" s="30" t="s">
        <v>4</v>
      </c>
      <c r="H3" s="32" t="s">
        <v>5</v>
      </c>
    </row>
    <row r="4" spans="1:8" ht="13.5" customHeight="1">
      <c r="A4" s="28"/>
      <c r="B4" s="28"/>
      <c r="C4" s="29"/>
      <c r="D4" s="31"/>
      <c r="E4" s="31"/>
      <c r="F4" s="31"/>
      <c r="G4" s="31"/>
      <c r="H4" s="33"/>
    </row>
    <row r="5" spans="1:8" ht="18.75" customHeight="1">
      <c r="A5" s="3" t="s">
        <v>10</v>
      </c>
      <c r="B5" s="3">
        <v>22</v>
      </c>
      <c r="C5" s="2" t="s">
        <v>11</v>
      </c>
      <c r="D5" s="17">
        <f>+SUM(E5:H5)</f>
        <v>14518095</v>
      </c>
      <c r="E5" s="18">
        <f>1905714+1933323</f>
        <v>3839037</v>
      </c>
      <c r="F5" s="18">
        <f>1345324+1192839</f>
        <v>2538163</v>
      </c>
      <c r="G5" s="18">
        <f>2128807+2163994</f>
        <v>4292801</v>
      </c>
      <c r="H5" s="18">
        <f>1919764+1928330</f>
        <v>3848094</v>
      </c>
    </row>
    <row r="6" spans="1:8" ht="18.75" customHeight="1">
      <c r="A6" s="3"/>
      <c r="B6" s="3">
        <v>23</v>
      </c>
      <c r="C6" s="2" t="s">
        <v>12</v>
      </c>
      <c r="D6" s="17">
        <f>+SUM(E6:H6)</f>
        <v>14431323</v>
      </c>
      <c r="E6" s="18">
        <f>1861549+1881328</f>
        <v>3742877</v>
      </c>
      <c r="F6" s="18">
        <f>1343069+1186479</f>
        <v>2529548</v>
      </c>
      <c r="G6" s="18">
        <f>2120369+2126465</f>
        <v>4246834</v>
      </c>
      <c r="H6" s="18">
        <f>1927654+1984410</f>
        <v>3912064</v>
      </c>
    </row>
    <row r="7" spans="1:8" ht="18.75" customHeight="1">
      <c r="A7" s="12"/>
      <c r="B7" s="3">
        <v>24</v>
      </c>
      <c r="C7" s="2" t="s">
        <v>12</v>
      </c>
      <c r="D7" s="18">
        <v>14687785</v>
      </c>
      <c r="E7" s="18">
        <v>3766561</v>
      </c>
      <c r="F7" s="18">
        <v>2599642</v>
      </c>
      <c r="G7" s="18">
        <v>4346249</v>
      </c>
      <c r="H7" s="18">
        <v>3975333</v>
      </c>
    </row>
    <row r="8" spans="1:8" ht="18.75" customHeight="1">
      <c r="A8" s="3"/>
      <c r="B8" s="3">
        <v>25</v>
      </c>
      <c r="C8" s="20" t="s">
        <v>12</v>
      </c>
      <c r="D8" s="25">
        <v>15221476</v>
      </c>
      <c r="E8" s="22">
        <v>3791040</v>
      </c>
      <c r="F8" s="22">
        <v>2595395</v>
      </c>
      <c r="G8" s="22">
        <v>4633646</v>
      </c>
      <c r="H8" s="22">
        <v>4201395</v>
      </c>
    </row>
    <row r="9" spans="2:8" ht="18.75" customHeight="1">
      <c r="B9" s="11">
        <v>26</v>
      </c>
      <c r="D9" s="25">
        <f>SUM(E9:H9)</f>
        <v>14116717</v>
      </c>
      <c r="E9" s="22">
        <f>SUM(E11:E22)</f>
        <v>3602385</v>
      </c>
      <c r="F9" s="22">
        <f>SUM(F11:F22)</f>
        <v>2330835</v>
      </c>
      <c r="G9" s="22">
        <f>SUM(G11:G22)</f>
        <v>4431950</v>
      </c>
      <c r="H9" s="22">
        <f>SUM(H11:H22)</f>
        <v>3751547</v>
      </c>
    </row>
    <row r="10" spans="1:8" ht="18.75" customHeight="1">
      <c r="A10" s="3"/>
      <c r="B10" s="3"/>
      <c r="C10" s="10"/>
      <c r="D10" s="19"/>
      <c r="E10" s="19"/>
      <c r="F10" s="19"/>
      <c r="G10" s="19"/>
      <c r="H10" s="19"/>
    </row>
    <row r="11" spans="1:8" ht="18.75" customHeight="1">
      <c r="A11" s="9"/>
      <c r="B11" s="9" t="s">
        <v>13</v>
      </c>
      <c r="C11" s="2" t="s">
        <v>0</v>
      </c>
      <c r="D11" s="21">
        <f aca="true" t="shared" si="0" ref="D11:D22">SUM(E11:H11)</f>
        <v>1179543</v>
      </c>
      <c r="E11" s="22">
        <v>295499</v>
      </c>
      <c r="F11" s="22">
        <v>205291</v>
      </c>
      <c r="G11" s="22">
        <v>360705</v>
      </c>
      <c r="H11" s="22">
        <v>318048</v>
      </c>
    </row>
    <row r="12" spans="1:8" ht="18.75" customHeight="1">
      <c r="A12" s="3"/>
      <c r="C12" s="10">
        <v>5</v>
      </c>
      <c r="D12" s="21">
        <f t="shared" si="0"/>
        <v>1166403</v>
      </c>
      <c r="E12" s="22">
        <v>283778</v>
      </c>
      <c r="F12" s="22">
        <v>169640</v>
      </c>
      <c r="G12" s="22">
        <v>410706</v>
      </c>
      <c r="H12" s="22">
        <v>302279</v>
      </c>
    </row>
    <row r="13" spans="1:8" ht="18.75" customHeight="1">
      <c r="A13" s="3"/>
      <c r="C13" s="10">
        <v>6</v>
      </c>
      <c r="D13" s="21">
        <f t="shared" si="0"/>
        <v>1151977</v>
      </c>
      <c r="E13" s="22">
        <v>293913</v>
      </c>
      <c r="F13" s="22">
        <v>196264</v>
      </c>
      <c r="G13" s="22">
        <v>358921</v>
      </c>
      <c r="H13" s="22">
        <v>302879</v>
      </c>
    </row>
    <row r="14" spans="1:8" ht="18.75" customHeight="1">
      <c r="A14" s="3"/>
      <c r="C14" s="10">
        <v>7</v>
      </c>
      <c r="D14" s="21">
        <f t="shared" si="0"/>
        <v>1219508</v>
      </c>
      <c r="E14" s="22">
        <v>316047</v>
      </c>
      <c r="F14" s="22">
        <v>204967</v>
      </c>
      <c r="G14" s="22">
        <v>374537</v>
      </c>
      <c r="H14" s="22">
        <v>323957</v>
      </c>
    </row>
    <row r="15" spans="1:8" ht="18.75" customHeight="1">
      <c r="A15" s="3"/>
      <c r="C15" s="10">
        <v>8</v>
      </c>
      <c r="D15" s="21">
        <f t="shared" si="0"/>
        <v>1220633</v>
      </c>
      <c r="E15" s="22">
        <v>315522</v>
      </c>
      <c r="F15" s="22">
        <v>193697</v>
      </c>
      <c r="G15" s="22">
        <v>390684</v>
      </c>
      <c r="H15" s="22">
        <v>320730</v>
      </c>
    </row>
    <row r="16" spans="1:8" ht="18.75" customHeight="1">
      <c r="A16" s="3"/>
      <c r="C16" s="10">
        <v>9</v>
      </c>
      <c r="D16" s="21">
        <f t="shared" si="0"/>
        <v>1171307</v>
      </c>
      <c r="E16" s="22">
        <v>299926</v>
      </c>
      <c r="F16" s="22">
        <v>196501</v>
      </c>
      <c r="G16" s="22">
        <v>366799</v>
      </c>
      <c r="H16" s="22">
        <v>308081</v>
      </c>
    </row>
    <row r="17" spans="1:8" ht="18.75" customHeight="1">
      <c r="A17" s="3"/>
      <c r="C17" s="10">
        <v>10</v>
      </c>
      <c r="D17" s="21">
        <f t="shared" si="0"/>
        <v>1198436</v>
      </c>
      <c r="E17" s="22">
        <v>307943</v>
      </c>
      <c r="F17" s="22">
        <v>202676</v>
      </c>
      <c r="G17" s="22">
        <v>369058</v>
      </c>
      <c r="H17" s="22">
        <v>318759</v>
      </c>
    </row>
    <row r="18" spans="1:8" ht="18.75" customHeight="1">
      <c r="A18" s="3"/>
      <c r="C18" s="10">
        <v>11</v>
      </c>
      <c r="D18" s="21">
        <f t="shared" si="0"/>
        <v>1183914</v>
      </c>
      <c r="E18" s="22">
        <v>309843</v>
      </c>
      <c r="F18" s="22">
        <v>195099</v>
      </c>
      <c r="G18" s="22">
        <v>368534</v>
      </c>
      <c r="H18" s="22">
        <v>310438</v>
      </c>
    </row>
    <row r="19" spans="1:8" ht="18.75" customHeight="1">
      <c r="A19" s="3"/>
      <c r="C19" s="10">
        <v>12</v>
      </c>
      <c r="D19" s="21">
        <f t="shared" si="0"/>
        <v>1166387</v>
      </c>
      <c r="E19" s="22">
        <v>299690</v>
      </c>
      <c r="F19" s="22">
        <v>197829</v>
      </c>
      <c r="G19" s="22">
        <v>360319</v>
      </c>
      <c r="H19" s="22">
        <v>308549</v>
      </c>
    </row>
    <row r="20" spans="1:8" ht="18.75" customHeight="1">
      <c r="A20" s="9"/>
      <c r="B20" s="9" t="s">
        <v>14</v>
      </c>
      <c r="C20" s="2" t="s">
        <v>1</v>
      </c>
      <c r="D20" s="21">
        <f t="shared" si="0"/>
        <v>1097925</v>
      </c>
      <c r="E20" s="22">
        <v>277531</v>
      </c>
      <c r="F20" s="22">
        <v>180762</v>
      </c>
      <c r="G20" s="22">
        <v>344503</v>
      </c>
      <c r="H20" s="22">
        <v>295129</v>
      </c>
    </row>
    <row r="21" spans="1:8" ht="18.75" customHeight="1">
      <c r="A21" s="12"/>
      <c r="B21" s="3"/>
      <c r="C21" s="10">
        <v>2</v>
      </c>
      <c r="D21" s="21">
        <f t="shared" si="0"/>
        <v>1087550</v>
      </c>
      <c r="E21" s="22">
        <v>276523</v>
      </c>
      <c r="F21" s="22">
        <v>177273</v>
      </c>
      <c r="G21" s="22">
        <v>332513</v>
      </c>
      <c r="H21" s="22">
        <v>301241</v>
      </c>
    </row>
    <row r="22" spans="1:8" ht="18.75" customHeight="1" thickBot="1">
      <c r="A22" s="13"/>
      <c r="B22" s="14"/>
      <c r="C22" s="15">
        <v>3</v>
      </c>
      <c r="D22" s="23">
        <f t="shared" si="0"/>
        <v>1273134</v>
      </c>
      <c r="E22" s="24">
        <v>326170</v>
      </c>
      <c r="F22" s="24">
        <v>210836</v>
      </c>
      <c r="G22" s="24">
        <v>394671</v>
      </c>
      <c r="H22" s="24">
        <v>341457</v>
      </c>
    </row>
    <row r="23" ht="12">
      <c r="H23" s="16" t="s">
        <v>15</v>
      </c>
    </row>
  </sheetData>
  <sheetProtection/>
  <mergeCells count="6">
    <mergeCell ref="A3:C4"/>
    <mergeCell ref="D3:D4"/>
    <mergeCell ref="E3:E4"/>
    <mergeCell ref="F3:F4"/>
    <mergeCell ref="G3:G4"/>
    <mergeCell ref="H3:H4"/>
  </mergeCells>
  <printOptions/>
  <pageMargins left="0.7874015748031497" right="0.7874015748031497" top="0.7874015748031497" bottom="0.7874015748031497" header="0.5118110236220472" footer="0.5118110236220472"/>
  <pageSetup firstPageNumber="81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2014-06-04T02:14:49Z</cp:lastPrinted>
  <dcterms:created xsi:type="dcterms:W3CDTF">2003-05-16T07:54:00Z</dcterms:created>
  <dcterms:modified xsi:type="dcterms:W3CDTF">2016-04-19T07:28:23Z</dcterms:modified>
  <cp:category/>
  <cp:version/>
  <cp:contentType/>
  <cp:contentStatus/>
</cp:coreProperties>
</file>