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230" windowHeight="7230"/>
  </bookViews>
  <sheets>
    <sheet name="40" sheetId="1" r:id="rId1"/>
  </sheets>
  <calcPr calcId="145621"/>
</workbook>
</file>

<file path=xl/calcChain.xml><?xml version="1.0" encoding="utf-8"?>
<calcChain xmlns="http://schemas.openxmlformats.org/spreadsheetml/2006/main">
  <c r="I7" i="1" l="1"/>
  <c r="G7" i="1"/>
  <c r="E7" i="1"/>
  <c r="C7" i="1"/>
  <c r="B7" i="1"/>
  <c r="I6" i="1"/>
  <c r="G6" i="1"/>
  <c r="E6" i="1"/>
  <c r="C6" i="1"/>
  <c r="B6" i="1"/>
  <c r="I5" i="1"/>
  <c r="G5" i="1"/>
  <c r="E5" i="1"/>
  <c r="C5" i="1"/>
  <c r="B5" i="1"/>
  <c r="I4" i="1"/>
  <c r="G4" i="1"/>
  <c r="C4" i="1"/>
  <c r="B4" i="1"/>
</calcChain>
</file>

<file path=xl/sharedStrings.xml><?xml version="1.0" encoding="utf-8"?>
<sst xmlns="http://schemas.openxmlformats.org/spreadsheetml/2006/main" count="22" uniqueCount="22">
  <si>
    <t>事業所数</t>
    <rPh sb="0" eb="3">
      <t>ジギョウショ</t>
    </rPh>
    <rPh sb="3" eb="4">
      <t>スウ</t>
    </rPh>
    <phoneticPr fontId="1"/>
  </si>
  <si>
    <t>従業者数（人）</t>
    <rPh sb="0" eb="1">
      <t>ジュウ</t>
    </rPh>
    <rPh sb="1" eb="4">
      <t>ギョウシャスウ</t>
    </rPh>
    <rPh sb="5" eb="6">
      <t>ニン</t>
    </rPh>
    <phoneticPr fontId="1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</si>
  <si>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1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</si>
  <si>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9" eb="11">
      <t>マンエン</t>
    </rPh>
    <phoneticPr fontId="1"/>
  </si>
  <si>
    <t>製造品出荷額等
（万円）</t>
    <rPh sb="0" eb="3">
      <t>セイゾウヒン</t>
    </rPh>
    <rPh sb="3" eb="5">
      <t>シュッカ</t>
    </rPh>
    <rPh sb="5" eb="7">
      <t>ガクトウ</t>
    </rPh>
    <rPh sb="9" eb="11">
      <t>マンエン</t>
    </rPh>
    <phoneticPr fontId="1"/>
  </si>
  <si>
    <t>資料：各年工業統計調査</t>
    <rPh sb="0" eb="2">
      <t>シリョウ</t>
    </rPh>
    <rPh sb="3" eb="5">
      <t>カクネン</t>
    </rPh>
    <rPh sb="5" eb="7">
      <t>コウギョウ</t>
    </rPh>
    <rPh sb="7" eb="9">
      <t>トウケイ</t>
    </rPh>
    <rPh sb="9" eb="11">
      <t>チョウサ</t>
    </rPh>
    <phoneticPr fontId="1"/>
  </si>
  <si>
    <t xml:space="preserve"> 　14</t>
  </si>
  <si>
    <t xml:space="preserve"> 　15</t>
  </si>
  <si>
    <t xml:space="preserve"> 　16</t>
  </si>
  <si>
    <t xml:space="preserve"> 　17</t>
  </si>
  <si>
    <t xml:space="preserve"> 　18</t>
  </si>
  <si>
    <t xml:space="preserve"> 　19</t>
  </si>
  <si>
    <t xml:space="preserve"> 　20</t>
  </si>
  <si>
    <t xml:space="preserve"> 　21</t>
  </si>
  <si>
    <t xml:space="preserve"> 　22</t>
  </si>
  <si>
    <t>区　分</t>
    <rPh sb="0" eb="1">
      <t>ク</t>
    </rPh>
    <rPh sb="2" eb="3">
      <t>ブン</t>
    </rPh>
    <phoneticPr fontId="1"/>
  </si>
  <si>
    <t>40　　工業事業所等の推移</t>
    <rPh sb="4" eb="6">
      <t>コウギョウ</t>
    </rPh>
    <rPh sb="6" eb="9">
      <t>ジギョウショ</t>
    </rPh>
    <rPh sb="9" eb="10">
      <t>トウ</t>
    </rPh>
    <rPh sb="11" eb="13">
      <t>スイイ</t>
    </rPh>
    <phoneticPr fontId="1"/>
  </si>
  <si>
    <t xml:space="preserve"> 　24</t>
    <phoneticPr fontId="1"/>
  </si>
  <si>
    <t>（注）1.従業者4人以上の事業所の集計値である。</t>
    <rPh sb="1" eb="2">
      <t>チュウ</t>
    </rPh>
    <rPh sb="5" eb="8">
      <t>ジュウギョウシャ</t>
    </rPh>
    <rPh sb="9" eb="12">
      <t>ニンイジョウ</t>
    </rPh>
    <rPh sb="13" eb="16">
      <t>ジギョウショ</t>
    </rPh>
    <rPh sb="17" eb="19">
      <t>シュウケイ</t>
    </rPh>
    <rPh sb="19" eb="20">
      <t>チ</t>
    </rPh>
    <phoneticPr fontId="1"/>
  </si>
  <si>
    <t xml:space="preserve">       2.平成23年は、工業統計調査は未実施である。</t>
    <rPh sb="9" eb="11">
      <t>ヘイセイ</t>
    </rPh>
    <rPh sb="13" eb="14">
      <t>ネン</t>
    </rPh>
    <rPh sb="16" eb="18">
      <t>コウギョウ</t>
    </rPh>
    <rPh sb="18" eb="20">
      <t>トウケイ</t>
    </rPh>
    <rPh sb="20" eb="22">
      <t>チョウサ</t>
    </rPh>
    <rPh sb="23" eb="24">
      <t>ミ</t>
    </rPh>
    <rPh sb="24" eb="26">
      <t>ジッシ</t>
    </rPh>
    <phoneticPr fontId="1"/>
  </si>
  <si>
    <t>平成13年</t>
    <rPh sb="0" eb="2">
      <t>ヘイセイ</t>
    </rPh>
    <rPh sb="4" eb="5">
      <t>ネン</t>
    </rPh>
    <phoneticPr fontId="1"/>
  </si>
  <si>
    <t xml:space="preserve"> 　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</si>
</sst>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E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Alignment="1">
      <alignment horizontal="left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view="pageLayout" zoomScaleNormal="100" workbookViewId="0"/>
  </sheetViews>
  <sheetFormatPr defaultRowHeight="13.5"/>
  <cols>
    <col min="1" max="1" width="10.875" style="3" customWidth="1"/>
    <col min="2" max="2" width="11.875" style="3" customWidth="1"/>
    <col min="3" max="10" width="7.75" style="3" customWidth="1"/>
    <col min="11" max="11" width="18.875" style="3" customWidth="1"/>
    <col min="12" max="12" width="16.625" style="3" customWidth="1"/>
    <col min="13" max="13" width="8.625" style="3" customWidth="1"/>
    <col min="14" max="14" width="10.125" style="3" customWidth="1"/>
    <col min="15" max="15" width="11.875" style="3" customWidth="1"/>
    <col min="16" max="16" width="12.875" style="3" customWidth="1"/>
    <col min="17" max="21" width="14.25" style="3" customWidth="1"/>
    <col min="22" max="16384" width="9" style="3"/>
  </cols>
  <sheetData>
    <row r="1" spans="1:17" ht="24.75" customHeight="1">
      <c r="A1" s="1" t="s">
        <v>16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.5" customHeight="1" thickBot="1">
      <c r="A2" s="4"/>
      <c r="B2" s="4"/>
      <c r="C2" s="4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</row>
    <row r="3" spans="1:17" ht="37.5" customHeight="1">
      <c r="A3" s="6" t="s">
        <v>15</v>
      </c>
      <c r="B3" s="7" t="s">
        <v>0</v>
      </c>
      <c r="C3" s="24" t="s">
        <v>1</v>
      </c>
      <c r="D3" s="25"/>
      <c r="E3" s="24" t="s">
        <v>2</v>
      </c>
      <c r="F3" s="25"/>
      <c r="G3" s="24" t="s">
        <v>3</v>
      </c>
      <c r="H3" s="25"/>
      <c r="I3" s="24" t="s">
        <v>4</v>
      </c>
      <c r="J3" s="26"/>
      <c r="K3" s="2"/>
      <c r="L3" s="2"/>
      <c r="M3" s="8"/>
      <c r="N3" s="2"/>
      <c r="O3" s="2"/>
      <c r="P3" s="2"/>
      <c r="Q3" s="8"/>
    </row>
    <row r="4" spans="1:17" ht="18.75" customHeight="1">
      <c r="A4" s="9" t="s">
        <v>20</v>
      </c>
      <c r="B4" s="10">
        <f>318+22</f>
        <v>340</v>
      </c>
      <c r="C4" s="21">
        <f>484+15505</f>
        <v>15989</v>
      </c>
      <c r="D4" s="21"/>
      <c r="E4" s="20">
        <v>8843360</v>
      </c>
      <c r="F4" s="20"/>
      <c r="G4" s="20">
        <f>552358+19720021</f>
        <v>20272379</v>
      </c>
      <c r="H4" s="20"/>
      <c r="I4" s="20">
        <f>42339671+719989</f>
        <v>43059660</v>
      </c>
      <c r="J4" s="20"/>
      <c r="M4" s="12"/>
      <c r="Q4" s="12"/>
    </row>
    <row r="5" spans="1:17" ht="18.75" customHeight="1">
      <c r="A5" s="13" t="s">
        <v>6</v>
      </c>
      <c r="B5" s="10">
        <f>298+23</f>
        <v>321</v>
      </c>
      <c r="C5" s="21">
        <f>14458+450</f>
        <v>14908</v>
      </c>
      <c r="D5" s="21"/>
      <c r="E5" s="20">
        <f>8542897+131766</f>
        <v>8674663</v>
      </c>
      <c r="F5" s="20"/>
      <c r="G5" s="20">
        <f>17472565+738201</f>
        <v>18210766</v>
      </c>
      <c r="H5" s="20"/>
      <c r="I5" s="20">
        <f>39719449+947778</f>
        <v>40667227</v>
      </c>
      <c r="J5" s="20"/>
      <c r="M5" s="12"/>
      <c r="Q5" s="12"/>
    </row>
    <row r="6" spans="1:17" ht="18.75" customHeight="1">
      <c r="A6" s="13" t="s">
        <v>7</v>
      </c>
      <c r="B6" s="10">
        <f>309+23</f>
        <v>332</v>
      </c>
      <c r="C6" s="21">
        <f>431+13686</f>
        <v>14117</v>
      </c>
      <c r="D6" s="21"/>
      <c r="E6" s="20">
        <f>7808204+131650</f>
        <v>7939854</v>
      </c>
      <c r="F6" s="20"/>
      <c r="G6" s="20">
        <f>763544+19722937</f>
        <v>20486481</v>
      </c>
      <c r="H6" s="20"/>
      <c r="I6" s="20">
        <f>40179286+1025798</f>
        <v>41205084</v>
      </c>
      <c r="J6" s="20"/>
      <c r="M6" s="12"/>
      <c r="Q6" s="12"/>
    </row>
    <row r="7" spans="1:17" ht="18.75" customHeight="1">
      <c r="A7" s="13" t="s">
        <v>8</v>
      </c>
      <c r="B7" s="10">
        <f>303+21</f>
        <v>324</v>
      </c>
      <c r="C7" s="21">
        <f>12986+474</f>
        <v>13460</v>
      </c>
      <c r="D7" s="21"/>
      <c r="E7" s="20">
        <f>7086956+154558</f>
        <v>7241514</v>
      </c>
      <c r="F7" s="20"/>
      <c r="G7" s="20">
        <f>23295681+567232</f>
        <v>23862913</v>
      </c>
      <c r="H7" s="20"/>
      <c r="I7" s="20">
        <f>44108916+909663</f>
        <v>45018579</v>
      </c>
      <c r="J7" s="20"/>
      <c r="M7" s="12"/>
      <c r="Q7" s="12"/>
    </row>
    <row r="8" spans="1:17" ht="18.75" customHeight="1">
      <c r="A8" s="13" t="s">
        <v>9</v>
      </c>
      <c r="B8" s="10">
        <v>330</v>
      </c>
      <c r="C8" s="21">
        <v>13404</v>
      </c>
      <c r="D8" s="21"/>
      <c r="E8" s="20">
        <v>7168895</v>
      </c>
      <c r="F8" s="20"/>
      <c r="G8" s="20">
        <v>23295149</v>
      </c>
      <c r="H8" s="20"/>
      <c r="I8" s="20">
        <v>42575695</v>
      </c>
      <c r="J8" s="20"/>
      <c r="M8" s="12"/>
      <c r="Q8" s="12"/>
    </row>
    <row r="9" spans="1:17" ht="18.75" customHeight="1">
      <c r="A9" s="13" t="s">
        <v>10</v>
      </c>
      <c r="B9" s="10">
        <v>307</v>
      </c>
      <c r="C9" s="21">
        <v>13534</v>
      </c>
      <c r="D9" s="21"/>
      <c r="E9" s="20">
        <v>7006223</v>
      </c>
      <c r="F9" s="20"/>
      <c r="G9" s="20">
        <v>25830609</v>
      </c>
      <c r="H9" s="20"/>
      <c r="I9" s="20">
        <v>46436620</v>
      </c>
      <c r="J9" s="20"/>
      <c r="M9" s="12"/>
      <c r="Q9" s="12"/>
    </row>
    <row r="10" spans="1:17" ht="18.75" customHeight="1">
      <c r="A10" s="13" t="s">
        <v>11</v>
      </c>
      <c r="B10" s="10">
        <v>303</v>
      </c>
      <c r="C10" s="21">
        <v>12868</v>
      </c>
      <c r="D10" s="21"/>
      <c r="E10" s="20">
        <v>7077190</v>
      </c>
      <c r="F10" s="20"/>
      <c r="G10" s="20">
        <v>23004932</v>
      </c>
      <c r="H10" s="20"/>
      <c r="I10" s="20">
        <v>41260365</v>
      </c>
      <c r="J10" s="20"/>
      <c r="M10" s="12"/>
      <c r="Q10" s="12"/>
    </row>
    <row r="11" spans="1:17" ht="18.75" customHeight="1">
      <c r="A11" s="13" t="s">
        <v>12</v>
      </c>
      <c r="B11" s="10">
        <v>307</v>
      </c>
      <c r="C11" s="21">
        <v>12577</v>
      </c>
      <c r="D11" s="21"/>
      <c r="E11" s="20">
        <v>7121045</v>
      </c>
      <c r="F11" s="20"/>
      <c r="G11" s="20">
        <v>23920926</v>
      </c>
      <c r="H11" s="20"/>
      <c r="I11" s="20">
        <v>37518375</v>
      </c>
      <c r="J11" s="20"/>
      <c r="M11" s="12"/>
      <c r="Q11" s="12"/>
    </row>
    <row r="12" spans="1:17" ht="18.75" customHeight="1">
      <c r="A12" s="13" t="s">
        <v>13</v>
      </c>
      <c r="B12" s="10">
        <v>264</v>
      </c>
      <c r="C12" s="21">
        <v>11806</v>
      </c>
      <c r="D12" s="21"/>
      <c r="E12" s="20">
        <v>6457475</v>
      </c>
      <c r="F12" s="20"/>
      <c r="G12" s="20">
        <v>16731111</v>
      </c>
      <c r="H12" s="20"/>
      <c r="I12" s="20">
        <v>31368055</v>
      </c>
      <c r="J12" s="20"/>
      <c r="M12" s="12"/>
      <c r="Q12" s="12"/>
    </row>
    <row r="13" spans="1:17" ht="18.75" customHeight="1">
      <c r="A13" s="13" t="s">
        <v>14</v>
      </c>
      <c r="B13" s="10">
        <v>260</v>
      </c>
      <c r="C13" s="21">
        <v>11866</v>
      </c>
      <c r="D13" s="22"/>
      <c r="E13" s="21">
        <v>6579207</v>
      </c>
      <c r="F13" s="23"/>
      <c r="G13" s="21">
        <v>18721584</v>
      </c>
      <c r="H13" s="23"/>
      <c r="I13" s="21">
        <v>31606415</v>
      </c>
      <c r="J13" s="22"/>
      <c r="M13" s="12"/>
      <c r="Q13" s="12"/>
    </row>
    <row r="14" spans="1:17" ht="18.75" customHeight="1">
      <c r="A14" s="13" t="s">
        <v>17</v>
      </c>
      <c r="B14" s="10">
        <v>235</v>
      </c>
      <c r="C14" s="21">
        <v>11994</v>
      </c>
      <c r="D14" s="22"/>
      <c r="E14" s="21">
        <v>6668276</v>
      </c>
      <c r="F14" s="23"/>
      <c r="G14" s="21">
        <v>18657557</v>
      </c>
      <c r="H14" s="23"/>
      <c r="I14" s="21">
        <v>32527464</v>
      </c>
      <c r="J14" s="22"/>
      <c r="M14" s="14"/>
      <c r="Q14" s="14"/>
    </row>
    <row r="15" spans="1:17" ht="18.75" customHeight="1" thickBot="1">
      <c r="A15" s="15" t="s">
        <v>21</v>
      </c>
      <c r="B15" s="19">
        <v>224</v>
      </c>
      <c r="C15" s="27">
        <v>11300</v>
      </c>
      <c r="D15" s="27"/>
      <c r="E15" s="27">
        <v>6314254</v>
      </c>
      <c r="F15" s="27"/>
      <c r="G15" s="27">
        <v>17502404</v>
      </c>
      <c r="H15" s="27"/>
      <c r="I15" s="27">
        <v>30023415</v>
      </c>
      <c r="J15" s="27"/>
      <c r="M15" s="11"/>
      <c r="Q15" s="11"/>
    </row>
    <row r="16" spans="1:17" ht="13.5" customHeight="1">
      <c r="A16" s="16" t="s">
        <v>18</v>
      </c>
      <c r="B16" s="16"/>
      <c r="C16" s="16"/>
      <c r="J16" s="17" t="s">
        <v>5</v>
      </c>
    </row>
    <row r="17" spans="1:10" ht="13.5" customHeight="1">
      <c r="A17" s="18" t="s">
        <v>19</v>
      </c>
      <c r="B17" s="16"/>
      <c r="C17" s="16"/>
      <c r="J17" s="17"/>
    </row>
  </sheetData>
  <mergeCells count="52">
    <mergeCell ref="I15:J15"/>
    <mergeCell ref="C11:D11"/>
    <mergeCell ref="G11:H11"/>
    <mergeCell ref="E14:F14"/>
    <mergeCell ref="C15:D15"/>
    <mergeCell ref="E15:F15"/>
    <mergeCell ref="G15:H15"/>
    <mergeCell ref="G7:H7"/>
    <mergeCell ref="G8:H8"/>
    <mergeCell ref="C10:D10"/>
    <mergeCell ref="E9:F9"/>
    <mergeCell ref="E10:F10"/>
    <mergeCell ref="E7:F7"/>
    <mergeCell ref="G9:H9"/>
    <mergeCell ref="G10:H10"/>
    <mergeCell ref="E8:F8"/>
    <mergeCell ref="C7:D7"/>
    <mergeCell ref="C8:D8"/>
    <mergeCell ref="C9:D9"/>
    <mergeCell ref="I3:J3"/>
    <mergeCell ref="I4:J4"/>
    <mergeCell ref="I5:J5"/>
    <mergeCell ref="I6:J6"/>
    <mergeCell ref="I7:J7"/>
    <mergeCell ref="G3:H3"/>
    <mergeCell ref="C3:D3"/>
    <mergeCell ref="C4:D4"/>
    <mergeCell ref="C5:D5"/>
    <mergeCell ref="C6:D6"/>
    <mergeCell ref="G4:H4"/>
    <mergeCell ref="G5:H5"/>
    <mergeCell ref="G6:H6"/>
    <mergeCell ref="E3:F3"/>
    <mergeCell ref="E4:F4"/>
    <mergeCell ref="E5:F5"/>
    <mergeCell ref="E6:F6"/>
    <mergeCell ref="I8:J8"/>
    <mergeCell ref="I9:J9"/>
    <mergeCell ref="C12:D12"/>
    <mergeCell ref="C13:D13"/>
    <mergeCell ref="C14:D14"/>
    <mergeCell ref="G13:H13"/>
    <mergeCell ref="G14:H14"/>
    <mergeCell ref="G12:H12"/>
    <mergeCell ref="E12:F12"/>
    <mergeCell ref="E13:F13"/>
    <mergeCell ref="I10:J10"/>
    <mergeCell ref="I11:J11"/>
    <mergeCell ref="I12:J12"/>
    <mergeCell ref="I13:J13"/>
    <mergeCell ref="I14:J14"/>
    <mergeCell ref="E11:F11"/>
  </mergeCells>
  <phoneticPr fontId="1"/>
  <pageMargins left="0.78740157480314965" right="0.78740157480314965" top="0.78740157480314965" bottom="0.78740157480314965" header="0.51181102362204722" footer="0.51181102362204722"/>
  <pageSetup paperSize="9" firstPageNumber="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尚代</dc:creator>
  <cp:lastModifiedBy>大津市役所</cp:lastModifiedBy>
  <cp:lastPrinted>2015-03-06T00:56:31Z</cp:lastPrinted>
  <dcterms:created xsi:type="dcterms:W3CDTF">1997-01-08T22:48:59Z</dcterms:created>
  <dcterms:modified xsi:type="dcterms:W3CDTF">2015-04-08T04:29:25Z</dcterms:modified>
</cp:coreProperties>
</file>