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5-47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<sst xmlns="http://schemas.openxmlformats.org/spreadsheetml/2006/main" count="14" uniqueCount="14">
  <si>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　分</t>
  </si>
  <si>
    <t>資料:各年商業統計調査</t>
  </si>
  <si>
    <t>（単位：事業所）</t>
  </si>
  <si>
    <t>平成 9 年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</si>
  <si>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</si>
  <si>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</si>
  <si>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</si>
  <si>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</si>
  <si>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</si>
  <si>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</si>
  <si>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</si>
  <si>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</si>
  <si>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</si>
  <si>
    <t>45　　商業事業所数の推移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</si>
</sst>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Layout" workbookViewId="0" topLeftCell="A1">
      <selection activeCell="C11" sqref="C11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3" t="s">
        <v>13</v>
      </c>
      <c r="B1" s="7"/>
      <c r="C1" s="7"/>
      <c r="D1" s="7"/>
      <c r="E1" s="7"/>
      <c r="F1" s="7"/>
    </row>
    <row r="2" spans="1:6" ht="13.5" customHeight="1" thickBot="1">
      <c r="A2" s="8"/>
      <c r="B2" s="8"/>
      <c r="C2" s="8"/>
      <c r="D2" s="9"/>
      <c r="E2" s="9"/>
      <c r="F2" s="12" t="s">
        <v>2</v>
      </c>
    </row>
    <row r="3" spans="1:6" s="5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6" customFormat="1" ht="18.75" customHeight="1">
      <c r="A4" s="15" t="s">
        <v>4</v>
      </c>
      <c r="B4" s="18">
        <f>+B5+B6</f>
        <v>3314</v>
      </c>
      <c r="C4" s="18">
        <f>+C5+C6</f>
        <v>3436</v>
      </c>
      <c r="D4" s="18">
        <f>+D5+D6</f>
        <v>3059</v>
      </c>
      <c r="E4" s="18">
        <f>+E5+E6</f>
        <v>2956</v>
      </c>
      <c r="F4" s="18">
        <f>+F5+F6</f>
        <v>2679</v>
      </c>
    </row>
    <row r="5" spans="1:6" s="6" customFormat="1" ht="18.75" customHeight="1">
      <c r="A5" s="16" t="s">
        <v>5</v>
      </c>
      <c r="B5" s="18">
        <f>506+9</f>
        <v>515</v>
      </c>
      <c r="C5" s="18">
        <f>13+561</f>
        <v>574</v>
      </c>
      <c r="D5" s="18">
        <f>468+11</f>
        <v>479</v>
      </c>
      <c r="E5" s="18">
        <f>460+14</f>
        <v>474</v>
      </c>
      <c r="F5" s="18">
        <v>397</v>
      </c>
    </row>
    <row r="6" spans="1:6" s="6" customFormat="1" ht="18.75" customHeight="1">
      <c r="A6" s="16" t="s">
        <v>6</v>
      </c>
      <c r="B6" s="18">
        <f>SUM(B7:B12)</f>
        <v>2799</v>
      </c>
      <c r="C6" s="18">
        <f>SUM(C7:C12)</f>
        <v>2862</v>
      </c>
      <c r="D6" s="18">
        <f>SUM(D7:D12)</f>
        <v>2580</v>
      </c>
      <c r="E6" s="18">
        <f>SUM(E7:E12)</f>
        <v>2482</v>
      </c>
      <c r="F6" s="18">
        <f>SUM(F7:F12)</f>
        <v>2282</v>
      </c>
    </row>
    <row r="7" spans="1:6" s="6" customFormat="1" ht="18.75" customHeight="1">
      <c r="A7" s="16" t="s">
        <v>7</v>
      </c>
      <c r="B7" s="18">
        <f>0+19</f>
        <v>19</v>
      </c>
      <c r="C7" s="18">
        <v>20</v>
      </c>
      <c r="D7" s="18">
        <v>20</v>
      </c>
      <c r="E7" s="19">
        <v>24</v>
      </c>
      <c r="F7" s="18">
        <v>17</v>
      </c>
    </row>
    <row r="8" spans="1:6" s="6" customFormat="1" ht="18.75" customHeight="1">
      <c r="A8" s="16" t="s">
        <v>8</v>
      </c>
      <c r="B8" s="18">
        <f>477+14</f>
        <v>491</v>
      </c>
      <c r="C8" s="18">
        <f>16+457</f>
        <v>473</v>
      </c>
      <c r="D8" s="18">
        <f>399+13</f>
        <v>412</v>
      </c>
      <c r="E8" s="19">
        <f>370+12</f>
        <v>382</v>
      </c>
      <c r="F8" s="18">
        <v>343</v>
      </c>
    </row>
    <row r="9" spans="1:6" s="6" customFormat="1" ht="18.75" customHeight="1">
      <c r="A9" s="16" t="s">
        <v>9</v>
      </c>
      <c r="B9" s="18">
        <f>931+67</f>
        <v>998</v>
      </c>
      <c r="C9" s="18">
        <f>890+67</f>
        <v>957</v>
      </c>
      <c r="D9" s="18">
        <f>69+802</f>
        <v>871</v>
      </c>
      <c r="E9" s="19">
        <f>797+68</f>
        <v>865</v>
      </c>
      <c r="F9" s="18">
        <v>771</v>
      </c>
    </row>
    <row r="10" spans="1:6" s="6" customFormat="1" ht="18.75" customHeight="1">
      <c r="A10" s="16" t="s">
        <v>10</v>
      </c>
      <c r="B10" s="18">
        <f>150+8</f>
        <v>158</v>
      </c>
      <c r="C10" s="18">
        <f>6+184</f>
        <v>190</v>
      </c>
      <c r="D10" s="18">
        <f>162+4</f>
        <v>166</v>
      </c>
      <c r="E10" s="19">
        <f>6+165</f>
        <v>171</v>
      </c>
      <c r="F10" s="18">
        <v>174</v>
      </c>
    </row>
    <row r="11" spans="1:6" s="6" customFormat="1" ht="18.75" customHeight="1">
      <c r="A11" s="22" t="s">
        <v>11</v>
      </c>
      <c r="B11" s="20">
        <f>12+224</f>
        <v>236</v>
      </c>
      <c r="C11" s="20">
        <f>235+16</f>
        <v>251</v>
      </c>
      <c r="D11" s="20">
        <f>14+218</f>
        <v>232</v>
      </c>
      <c r="E11" s="19">
        <f>217+13</f>
        <v>230</v>
      </c>
      <c r="F11" s="20">
        <v>212</v>
      </c>
    </row>
    <row r="12" spans="1:6" s="6" customFormat="1" ht="18.75" customHeight="1" thickBot="1">
      <c r="A12" s="17" t="s">
        <v>12</v>
      </c>
      <c r="B12" s="21">
        <f>850+47</f>
        <v>897</v>
      </c>
      <c r="C12" s="21">
        <f>60+911</f>
        <v>971</v>
      </c>
      <c r="D12" s="21">
        <f>821+58</f>
        <v>879</v>
      </c>
      <c r="E12" s="21">
        <f>52+758</f>
        <v>810</v>
      </c>
      <c r="F12" s="21">
        <v>765</v>
      </c>
    </row>
    <row r="13" spans="1:6" s="1" customFormat="1" ht="13.5" customHeight="1">
      <c r="A13" s="14"/>
      <c r="B13" s="10"/>
      <c r="C13" s="10"/>
      <c r="D13" s="6"/>
      <c r="E13" s="11"/>
      <c r="F13" s="11" t="s">
        <v>1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2014-01-28T01:17:01Z</cp:lastPrinted>
  <dcterms:created xsi:type="dcterms:W3CDTF">2003-12-15T09:10:45Z</dcterms:created>
  <dcterms:modified xsi:type="dcterms:W3CDTF">2016-04-19T06:33:51Z</dcterms:modified>
  <cp:category/>
  <cp:version/>
  <cp:contentType/>
  <cp:contentStatus/>
</cp:coreProperties>
</file>