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O-2" sheetId="1" r:id="rId1"/>
  </sheets>
  <calcPr calcId="145621"/>
</workbook>
</file>

<file path=xl/calcChain.xml><?xml version="1.0" encoding="utf-8"?>
<calcChain xmlns="http://schemas.openxmlformats.org/spreadsheetml/2006/main">
  <c r="BP48" i="1" l="1"/>
  <c r="BP47" i="1"/>
  <c r="BP46" i="1"/>
  <c r="BP44" i="1"/>
  <c r="BP43" i="1"/>
  <c r="BP42" i="1"/>
  <c r="BP38" i="1"/>
  <c r="BP41" i="1"/>
  <c r="BP40" i="1"/>
  <c r="BP39" i="1"/>
  <c r="BP50" i="1" l="1"/>
  <c r="BP45" i="1"/>
  <c r="BP37" i="1"/>
  <c r="AX37" i="1"/>
  <c r="AO37" i="1"/>
  <c r="Z37" i="1"/>
  <c r="Q37" i="1"/>
  <c r="BP29" i="1" l="1"/>
  <c r="BP28" i="1"/>
  <c r="BP27" i="1"/>
  <c r="BP26" i="1"/>
  <c r="BP25" i="1"/>
  <c r="BP24" i="1"/>
  <c r="BP23" i="1"/>
  <c r="BP22" i="1"/>
  <c r="BP21" i="1"/>
  <c r="BP20" i="1"/>
  <c r="BP19" i="1"/>
  <c r="BP18" i="1"/>
  <c r="BP17" i="1"/>
  <c r="BP16" i="1"/>
  <c r="BP15" i="1"/>
  <c r="BP14" i="1"/>
  <c r="BP13" i="1"/>
  <c r="BP12" i="1"/>
  <c r="BP11" i="1"/>
  <c r="BP10" i="1"/>
  <c r="BP9" i="1"/>
  <c r="BP8" i="1"/>
  <c r="BP7" i="1"/>
  <c r="AX6" i="1"/>
  <c r="BG29" i="1" s="1"/>
  <c r="AO6" i="1"/>
  <c r="Z6" i="1"/>
  <c r="AL28" i="1" s="1"/>
  <c r="Q6" i="1"/>
  <c r="BP6" i="1" l="1"/>
  <c r="BG12" i="1"/>
  <c r="BG17" i="1"/>
  <c r="BG20" i="1"/>
  <c r="BG24" i="1"/>
  <c r="BG8" i="1"/>
  <c r="BG13" i="1"/>
  <c r="BG16" i="1"/>
  <c r="BG28" i="1"/>
  <c r="BG9" i="1"/>
  <c r="AL7" i="1"/>
  <c r="AL11" i="1"/>
  <c r="AL15" i="1"/>
  <c r="AL19" i="1"/>
  <c r="AL27" i="1"/>
  <c r="BG7" i="1"/>
  <c r="AL10" i="1"/>
  <c r="BG11" i="1"/>
  <c r="AL14" i="1"/>
  <c r="BG15" i="1"/>
  <c r="AL18" i="1"/>
  <c r="BG19" i="1"/>
  <c r="AL22" i="1"/>
  <c r="AL26" i="1"/>
  <c r="BG27" i="1"/>
  <c r="AL23" i="1"/>
  <c r="AL9" i="1"/>
  <c r="AL13" i="1"/>
  <c r="BG14" i="1"/>
  <c r="AL17" i="1"/>
  <c r="BG18" i="1"/>
  <c r="AL21" i="1"/>
  <c r="BG22" i="1"/>
  <c r="AL25" i="1"/>
  <c r="BG26" i="1"/>
  <c r="AL29" i="1"/>
  <c r="AL8" i="1"/>
  <c r="AL12" i="1"/>
  <c r="AL16" i="1"/>
  <c r="AL20" i="1"/>
  <c r="BG21" i="1"/>
  <c r="AL24" i="1"/>
  <c r="BG25" i="1"/>
</calcChain>
</file>

<file path=xl/sharedStrings.xml><?xml version="1.0" encoding="utf-8"?>
<sst xmlns="http://schemas.openxmlformats.org/spreadsheetml/2006/main" count="69" uniqueCount="54">
  <si>
    <t>予算現額</t>
    <rPh sb="0" eb="2">
      <t>ヨサン</t>
    </rPh>
    <rPh sb="2" eb="3">
      <t>ゲン</t>
    </rPh>
    <rPh sb="3" eb="4">
      <t>ガク</t>
    </rPh>
    <phoneticPr fontId="2"/>
  </si>
  <si>
    <t>決算構成比(％)</t>
    <rPh sb="0" eb="2">
      <t>ケッサン</t>
    </rPh>
    <rPh sb="2" eb="5">
      <t>コウセイヒ</t>
    </rPh>
    <phoneticPr fontId="2"/>
  </si>
  <si>
    <t>市税</t>
  </si>
  <si>
    <t>地方譲与税</t>
  </si>
  <si>
    <t>利子割交付金</t>
  </si>
  <si>
    <t>配当割交付金</t>
  </si>
  <si>
    <t>株式等譲渡所得割交付金</t>
  </si>
  <si>
    <t>地方消費税交付金</t>
  </si>
  <si>
    <t>ゴルフ場利用税交付金</t>
  </si>
  <si>
    <t>特別地方消費税交付金</t>
  </si>
  <si>
    <t>自動車取得税交付金</t>
  </si>
  <si>
    <t>国有提供施設等所在市町村助成交付金</t>
  </si>
  <si>
    <t>地方特例交付金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</si>
  <si>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</si>
  <si>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</si>
  <si>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</si>
  <si>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</si>
  <si>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</si>
  <si>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</si>
  <si>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</si>
  <si>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</si>
  <si>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</si>
  <si>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</si>
  <si>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</si>
  <si>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市債</t>
  </si>
  <si>
    <t>(単位：千円)</t>
  </si>
  <si>
    <t>人口1人当たりの決算額(円)</t>
  </si>
  <si>
    <t>資料：出納室</t>
    <phoneticPr fontId="2"/>
  </si>
  <si>
    <t>決算額</t>
    <rPh sb="0" eb="2">
      <t>ケッサン</t>
    </rPh>
    <rPh sb="2" eb="3">
      <t>ガク</t>
    </rPh>
    <phoneticPr fontId="2"/>
  </si>
  <si>
    <t>議     会     費</t>
  </si>
  <si>
    <t>総     務     費</t>
  </si>
  <si>
    <t>民     生     費</t>
  </si>
  <si>
    <t>衛     生     費</t>
  </si>
  <si>
    <t>労     働     費</t>
  </si>
  <si>
    <t>農林水産業費</t>
  </si>
  <si>
    <t>商     工     費</t>
  </si>
  <si>
    <t>土     木     費</t>
  </si>
  <si>
    <t>消     防     費</t>
  </si>
  <si>
    <t>教     育     費</t>
  </si>
  <si>
    <t>災 害 復 旧 費</t>
  </si>
  <si>
    <t>公     債     費</t>
  </si>
  <si>
    <t>予     備     費</t>
  </si>
  <si>
    <t>Ｏ - ２  一般会計歳入歳出予算及び決算</t>
    <rPh sb="7" eb="9">
      <t>イッパン</t>
    </rPh>
    <rPh sb="9" eb="11">
      <t>カイケイ</t>
    </rPh>
    <rPh sb="11" eb="13">
      <t>サイニュウ</t>
    </rPh>
    <rPh sb="13" eb="15">
      <t>サイシュツ</t>
    </rPh>
    <rPh sb="15" eb="17">
      <t>ヨサン</t>
    </rPh>
    <rPh sb="17" eb="18">
      <t>オヨ</t>
    </rPh>
    <rPh sb="19" eb="21">
      <t>ケッサン</t>
    </rPh>
    <phoneticPr fontId="2"/>
  </si>
  <si>
    <t>（１） 歳入</t>
    <rPh sb="4" eb="6">
      <t>サイニュウ</t>
    </rPh>
    <phoneticPr fontId="2"/>
  </si>
  <si>
    <t>（２） 歳出</t>
    <rPh sb="4" eb="6">
      <t>サイシュツ</t>
    </rPh>
    <phoneticPr fontId="2"/>
  </si>
  <si>
    <t>区　　　　　分</t>
    <rPh sb="0" eb="1">
      <t>ク</t>
    </rPh>
    <rPh sb="6" eb="7">
      <t>ブン</t>
    </rPh>
    <phoneticPr fontId="2"/>
  </si>
  <si>
    <t>総　額</t>
    <phoneticPr fontId="2"/>
  </si>
  <si>
    <t>平　　　成　　　27　　　年　　　度</t>
    <rPh sb="0" eb="1">
      <t>ヒラ</t>
    </rPh>
    <rPh sb="4" eb="5">
      <t>シゲル</t>
    </rPh>
    <rPh sb="13" eb="14">
      <t>トシ</t>
    </rPh>
    <rPh sb="17" eb="18">
      <t>ド</t>
    </rPh>
    <phoneticPr fontId="2"/>
  </si>
  <si>
    <t>平　　　成　　　28　　　年　　　度</t>
    <phoneticPr fontId="2"/>
  </si>
  <si>
    <t xml:space="preserve">   注）平成28年度人口1人当たりの決算額については、平成29年3月末日現在の人口 342,154人で算定した。</t>
    <rPh sb="5" eb="7">
      <t>ヘイセイ</t>
    </rPh>
    <phoneticPr fontId="2"/>
  </si>
  <si>
    <t>-</t>
  </si>
  <si>
    <t>-</t>
    <phoneticPr fontId="2"/>
  </si>
  <si>
    <t xml:space="preserve">   注）平成28年度人口1人当たりの決算額については、平成29年3月末日現在の人口  342,154人で算定した。</t>
    <rPh sb="5" eb="7">
      <t>ヘイセイ</t>
    </rPh>
    <phoneticPr fontId="2"/>
  </si>
  <si>
    <t>平　　　成　　　28　　　年　　　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</si>
</sst>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_ * #,##0.0_ ;_ * \-#,##0.0_ ;_ * &quot;-&quot;?_ ;_ @_ "/>
    <numFmt numFmtId="177" formatCode="#,##0_ "/>
  </numFmts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10"/>
      <name val="HG丸ｺﾞｼｯｸM-PRO"/>
      <family val="3"/>
      <charset val="128"/>
    </font>
    <font>
      <sz val="11"/>
      <name val="ＭＳ Ｐゴシック"/>
      <family val="2"/>
      <scheme val="minor"/>
    </font>
    <font>
      <sz val="8"/>
      <name val="HG丸ｺﾞｼｯｸM-PRO"/>
      <family val="3"/>
      <charset val="128"/>
    </font>
    <font>
      <sz val="8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3" fillId="0" borderId="1" xfId="0" applyFont="1" applyBorder="1"/>
    <xf numFmtId="0" fontId="0" fillId="0" borderId="1" xfId="0" applyBorder="1"/>
    <xf numFmtId="0" fontId="0" fillId="0" borderId="0" xfId="0" applyAlignment="1">
      <alignment vertical="center"/>
    </xf>
    <xf numFmtId="0" fontId="7" fillId="0" borderId="0" xfId="0" applyFont="1" applyAlignment="1"/>
    <xf numFmtId="0" fontId="7" fillId="0" borderId="6" xfId="0" applyFont="1" applyBorder="1" applyAlignment="1"/>
    <xf numFmtId="0" fontId="7" fillId="0" borderId="0" xfId="0" applyFont="1" applyBorder="1" applyAlignment="1"/>
    <xf numFmtId="41" fontId="7" fillId="0" borderId="0" xfId="0" applyNumberFormat="1" applyFont="1" applyBorder="1" applyAlignment="1"/>
    <xf numFmtId="0" fontId="11" fillId="0" borderId="0" xfId="0" applyFont="1"/>
    <xf numFmtId="0" fontId="11" fillId="0" borderId="1" xfId="0" applyFont="1" applyBorder="1"/>
    <xf numFmtId="0" fontId="7" fillId="0" borderId="7" xfId="0" applyFont="1" applyBorder="1" applyAlignment="1"/>
    <xf numFmtId="0" fontId="7" fillId="0" borderId="1" xfId="0" applyFont="1" applyBorder="1" applyAlignment="1"/>
    <xf numFmtId="41" fontId="7" fillId="0" borderId="1" xfId="0" applyNumberFormat="1" applyFont="1" applyBorder="1" applyAlignment="1"/>
    <xf numFmtId="41" fontId="10" fillId="0" borderId="6" xfId="0" applyNumberFormat="1" applyFont="1" applyBorder="1" applyAlignment="1"/>
    <xf numFmtId="41" fontId="10" fillId="0" borderId="0" xfId="0" applyNumberFormat="1" applyFont="1" applyBorder="1" applyAlignment="1"/>
    <xf numFmtId="41" fontId="12" fillId="0" borderId="0" xfId="0" applyNumberFormat="1" applyFont="1" applyBorder="1" applyAlignment="1"/>
    <xf numFmtId="0" fontId="10" fillId="0" borderId="0" xfId="0" applyFont="1" applyAlignment="1"/>
    <xf numFmtId="0" fontId="10" fillId="0" borderId="1" xfId="0" applyFont="1" applyBorder="1" applyAlignment="1"/>
    <xf numFmtId="41" fontId="10" fillId="0" borderId="7" xfId="0" applyNumberFormat="1" applyFont="1" applyBorder="1" applyAlignment="1"/>
    <xf numFmtId="41" fontId="10" fillId="0" borderId="1" xfId="0" applyNumberFormat="1" applyFont="1" applyBorder="1" applyAlignment="1"/>
    <xf numFmtId="41" fontId="12" fillId="0" borderId="1" xfId="0" applyNumberFormat="1" applyFont="1" applyBorder="1" applyAlignment="1"/>
    <xf numFmtId="0" fontId="10" fillId="0" borderId="0" xfId="0" applyFont="1" applyAlignment="1">
      <alignment horizontal="distributed"/>
    </xf>
    <xf numFmtId="0" fontId="11" fillId="0" borderId="0" xfId="0" applyFont="1" applyAlignment="1">
      <alignment horizontal="distributed"/>
    </xf>
    <xf numFmtId="0" fontId="11" fillId="0" borderId="12" xfId="0" applyFont="1" applyBorder="1" applyAlignment="1">
      <alignment horizontal="distributed"/>
    </xf>
    <xf numFmtId="0" fontId="12" fillId="0" borderId="0" xfId="0" applyFont="1" applyAlignment="1">
      <alignment horizontal="distributed"/>
    </xf>
    <xf numFmtId="0" fontId="13" fillId="0" borderId="0" xfId="0" applyFont="1" applyAlignment="1">
      <alignment horizontal="distributed"/>
    </xf>
    <xf numFmtId="0" fontId="13" fillId="0" borderId="12" xfId="0" applyFont="1" applyBorder="1" applyAlignment="1">
      <alignment horizontal="distributed"/>
    </xf>
    <xf numFmtId="41" fontId="7" fillId="0" borderId="0" xfId="0" applyNumberFormat="1" applyFont="1" applyBorder="1" applyAlignment="1"/>
    <xf numFmtId="41" fontId="7" fillId="0" borderId="1" xfId="0" applyNumberFormat="1" applyFont="1" applyBorder="1" applyAlignment="1"/>
    <xf numFmtId="176" fontId="7" fillId="0" borderId="0" xfId="0" applyNumberFormat="1" applyFont="1" applyAlignment="1"/>
    <xf numFmtId="176" fontId="7" fillId="0" borderId="1" xfId="0" applyNumberFormat="1" applyFont="1" applyBorder="1" applyAlignment="1"/>
    <xf numFmtId="41" fontId="7" fillId="0" borderId="10" xfId="0" applyNumberFormat="1" applyFont="1" applyBorder="1" applyAlignment="1"/>
    <xf numFmtId="177" fontId="7" fillId="0" borderId="0" xfId="0" applyNumberFormat="1" applyFont="1" applyBorder="1" applyAlignment="1"/>
    <xf numFmtId="41" fontId="7" fillId="0" borderId="0" xfId="0" applyNumberFormat="1" applyFont="1" applyAlignment="1"/>
    <xf numFmtId="176" fontId="7" fillId="0" borderId="10" xfId="0" applyNumberFormat="1" applyFont="1" applyBorder="1" applyAlignment="1"/>
    <xf numFmtId="0" fontId="10" fillId="0" borderId="1" xfId="0" applyFont="1" applyBorder="1" applyAlignment="1">
      <alignment horizontal="distributed"/>
    </xf>
    <xf numFmtId="0" fontId="11" fillId="0" borderId="1" xfId="0" applyFont="1" applyBorder="1" applyAlignment="1">
      <alignment horizontal="distributed"/>
    </xf>
    <xf numFmtId="0" fontId="11" fillId="0" borderId="13" xfId="0" applyFont="1" applyBorder="1" applyAlignment="1">
      <alignment horizontal="distributed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distributed" vertical="center" indent="2"/>
    </xf>
    <xf numFmtId="0" fontId="10" fillId="0" borderId="9" xfId="0" applyFont="1" applyBorder="1" applyAlignment="1">
      <alignment horizontal="distributed" vertical="center" indent="2"/>
    </xf>
    <xf numFmtId="0" fontId="10" fillId="0" borderId="11" xfId="0" applyFont="1" applyBorder="1" applyAlignment="1">
      <alignment horizontal="distributed" vertical="center" indent="2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/>
    </xf>
    <xf numFmtId="0" fontId="7" fillId="0" borderId="0" xfId="0" applyFont="1" applyAlignment="1"/>
    <xf numFmtId="0" fontId="8" fillId="0" borderId="0" xfId="0" applyFont="1" applyAlignment="1"/>
    <xf numFmtId="176" fontId="12" fillId="0" borderId="0" xfId="0" applyNumberFormat="1" applyFont="1" applyAlignment="1"/>
    <xf numFmtId="41" fontId="12" fillId="0" borderId="0" xfId="0" applyNumberFormat="1" applyFont="1" applyBorder="1" applyAlignment="1"/>
    <xf numFmtId="41" fontId="12" fillId="0" borderId="0" xfId="0" applyNumberFormat="1" applyFont="1" applyAlignment="1"/>
    <xf numFmtId="0" fontId="10" fillId="0" borderId="0" xfId="0" applyFont="1" applyBorder="1" applyAlignment="1">
      <alignment horizontal="distributed"/>
    </xf>
    <xf numFmtId="0" fontId="10" fillId="0" borderId="12" xfId="0" applyFont="1" applyBorder="1" applyAlignment="1">
      <alignment horizontal="distributed"/>
    </xf>
    <xf numFmtId="41" fontId="12" fillId="0" borderId="10" xfId="0" applyNumberFormat="1" applyFont="1" applyBorder="1" applyAlignment="1"/>
    <xf numFmtId="176" fontId="12" fillId="0" borderId="10" xfId="0" applyNumberFormat="1" applyFont="1" applyBorder="1" applyAlignment="1"/>
    <xf numFmtId="41" fontId="12" fillId="0" borderId="1" xfId="0" applyNumberFormat="1" applyFont="1" applyBorder="1" applyAlignment="1"/>
    <xf numFmtId="176" fontId="12" fillId="0" borderId="1" xfId="0" applyNumberFormat="1" applyFont="1" applyBorder="1" applyAlignment="1">
      <alignment horizontal="right"/>
    </xf>
    <xf numFmtId="0" fontId="6" fillId="0" borderId="1" xfId="0" applyFont="1" applyBorder="1" applyAlignment="1"/>
    <xf numFmtId="0" fontId="0" fillId="0" borderId="1" xfId="0" applyBorder="1" applyAlignment="1"/>
    <xf numFmtId="0" fontId="10" fillId="0" borderId="10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176" fontId="12" fillId="0" borderId="10" xfId="0" quotePrefix="1" applyNumberFormat="1" applyFont="1" applyBorder="1" applyAlignment="1"/>
    <xf numFmtId="176" fontId="7" fillId="0" borderId="10" xfId="0" quotePrefix="1" applyNumberFormat="1" applyFont="1" applyBorder="1" applyAlignment="1"/>
    <xf numFmtId="0" fontId="8" fillId="0" borderId="10" xfId="0" applyFont="1" applyBorder="1" applyAlignment="1"/>
    <xf numFmtId="0" fontId="10" fillId="0" borderId="13" xfId="0" applyFont="1" applyBorder="1" applyAlignment="1">
      <alignment horizontal="distributed"/>
    </xf>
    <xf numFmtId="0" fontId="9" fillId="0" borderId="1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53"/>
  <sheetViews>
    <sheetView tabSelected="1" zoomScaleNormal="100" workbookViewId="0">
      <selection sqref="A1:AD2"/>
    </sheetView>
  </sheetViews>
  <sheetFormatPr defaultColWidth="2.25" defaultRowHeight="13.5" x14ac:dyDescent="0.15"/>
  <cols>
    <col min="1" max="1" width="2.25" customWidth="1"/>
    <col min="2" max="13" width="2.125" customWidth="1"/>
    <col min="16" max="16" width="2.25" customWidth="1"/>
  </cols>
  <sheetData>
    <row r="1" spans="1:79" ht="13.5" customHeight="1" x14ac:dyDescent="0.15">
      <c r="A1" s="39" t="s">
        <v>42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1"/>
      <c r="AF1" s="1"/>
      <c r="AG1" s="1"/>
      <c r="AH1" s="1"/>
      <c r="AI1" s="1"/>
      <c r="AJ1" s="1"/>
      <c r="AK1" s="1"/>
      <c r="AL1" s="1"/>
      <c r="AM1" s="1"/>
    </row>
    <row r="2" spans="1:79" ht="13.5" customHeight="1" x14ac:dyDescent="0.1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1"/>
      <c r="AF2" s="1"/>
      <c r="AG2" s="1"/>
      <c r="AH2" s="1"/>
      <c r="AI2" s="1"/>
      <c r="AJ2" s="1"/>
      <c r="AK2" s="1"/>
      <c r="AL2" s="1"/>
      <c r="AM2" s="1"/>
    </row>
    <row r="3" spans="1:79" ht="15" customHeight="1" thickBot="1" x14ac:dyDescent="0.2">
      <c r="A3" s="66" t="s">
        <v>43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40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54" t="s">
        <v>25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</row>
    <row r="4" spans="1:79" ht="15.75" customHeight="1" x14ac:dyDescent="0.15">
      <c r="A4" s="42" t="s">
        <v>45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50" t="s">
        <v>47</v>
      </c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2"/>
      <c r="AO4" s="51" t="s">
        <v>48</v>
      </c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</row>
    <row r="5" spans="1:79" ht="15.75" customHeight="1" x14ac:dyDescent="0.1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4" t="s">
        <v>0</v>
      </c>
      <c r="O5" s="45"/>
      <c r="P5" s="45"/>
      <c r="Q5" s="45"/>
      <c r="R5" s="45"/>
      <c r="S5" s="45"/>
      <c r="T5" s="45"/>
      <c r="U5" s="45"/>
      <c r="V5" s="46"/>
      <c r="W5" s="44" t="s">
        <v>28</v>
      </c>
      <c r="X5" s="45"/>
      <c r="Y5" s="45"/>
      <c r="Z5" s="45"/>
      <c r="AA5" s="45"/>
      <c r="AB5" s="45"/>
      <c r="AC5" s="45"/>
      <c r="AD5" s="45"/>
      <c r="AE5" s="46"/>
      <c r="AF5" s="47" t="s">
        <v>1</v>
      </c>
      <c r="AG5" s="48"/>
      <c r="AH5" s="48"/>
      <c r="AI5" s="48"/>
      <c r="AJ5" s="48"/>
      <c r="AK5" s="48"/>
      <c r="AL5" s="48"/>
      <c r="AM5" s="48"/>
      <c r="AN5" s="49"/>
      <c r="AO5" s="45" t="s">
        <v>0</v>
      </c>
      <c r="AP5" s="45"/>
      <c r="AQ5" s="45"/>
      <c r="AR5" s="45"/>
      <c r="AS5" s="45"/>
      <c r="AT5" s="45"/>
      <c r="AU5" s="45"/>
      <c r="AV5" s="45"/>
      <c r="AW5" s="46"/>
      <c r="AX5" s="44" t="s">
        <v>28</v>
      </c>
      <c r="AY5" s="45"/>
      <c r="AZ5" s="45"/>
      <c r="BA5" s="45"/>
      <c r="BB5" s="45"/>
      <c r="BC5" s="45"/>
      <c r="BD5" s="45"/>
      <c r="BE5" s="45"/>
      <c r="BF5" s="46"/>
      <c r="BG5" s="47" t="s">
        <v>1</v>
      </c>
      <c r="BH5" s="48"/>
      <c r="BI5" s="48"/>
      <c r="BJ5" s="48"/>
      <c r="BK5" s="48"/>
      <c r="BL5" s="48"/>
      <c r="BM5" s="48"/>
      <c r="BN5" s="48"/>
      <c r="BO5" s="48"/>
      <c r="BP5" s="47" t="s">
        <v>26</v>
      </c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</row>
    <row r="6" spans="1:79" s="4" customFormat="1" ht="19.5" customHeight="1" x14ac:dyDescent="0.15">
      <c r="A6" s="53" t="s">
        <v>46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6"/>
      <c r="O6" s="7"/>
      <c r="P6" s="7"/>
      <c r="Q6" s="32">
        <f>SUM(Q7:V29)</f>
        <v>119709540</v>
      </c>
      <c r="R6" s="32"/>
      <c r="S6" s="32"/>
      <c r="T6" s="32"/>
      <c r="U6" s="32"/>
      <c r="V6" s="32"/>
      <c r="W6" s="8"/>
      <c r="X6" s="8"/>
      <c r="Y6" s="8"/>
      <c r="Z6" s="32">
        <f>SUM(Z7:AE29)</f>
        <v>116121224</v>
      </c>
      <c r="AA6" s="32"/>
      <c r="AB6" s="32"/>
      <c r="AC6" s="32"/>
      <c r="AD6" s="32"/>
      <c r="AE6" s="32"/>
      <c r="AF6" s="7"/>
      <c r="AG6" s="7"/>
      <c r="AH6" s="7"/>
      <c r="AI6" s="7"/>
      <c r="AJ6" s="7"/>
      <c r="AK6" s="71">
        <v>100</v>
      </c>
      <c r="AL6" s="72"/>
      <c r="AM6" s="72"/>
      <c r="AN6" s="72"/>
      <c r="AO6" s="32">
        <f>SUM(AO7:AW29)</f>
        <v>121658664</v>
      </c>
      <c r="AP6" s="32"/>
      <c r="AQ6" s="32"/>
      <c r="AR6" s="32"/>
      <c r="AS6" s="32"/>
      <c r="AT6" s="32"/>
      <c r="AU6" s="32"/>
      <c r="AV6" s="32"/>
      <c r="AW6" s="32"/>
      <c r="AX6" s="32">
        <f>SUM(AX7:BF29)</f>
        <v>116563792</v>
      </c>
      <c r="AY6" s="32"/>
      <c r="AZ6" s="32"/>
      <c r="BA6" s="32"/>
      <c r="BB6" s="32"/>
      <c r="BC6" s="32"/>
      <c r="BD6" s="32"/>
      <c r="BE6" s="32"/>
      <c r="BF6" s="32"/>
      <c r="BG6" s="35">
        <v>100</v>
      </c>
      <c r="BH6" s="35"/>
      <c r="BI6" s="35"/>
      <c r="BJ6" s="35"/>
      <c r="BK6" s="35"/>
      <c r="BL6" s="35"/>
      <c r="BM6" s="35"/>
      <c r="BN6" s="35"/>
      <c r="BO6" s="35"/>
      <c r="BP6" s="32">
        <f>+AX6*1000/342154</f>
        <v>340676.39717787894</v>
      </c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</row>
    <row r="7" spans="1:79" ht="15.75" customHeight="1" x14ac:dyDescent="0.15">
      <c r="A7" s="9"/>
      <c r="B7" s="22" t="s">
        <v>2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  <c r="N7" s="6"/>
      <c r="O7" s="7"/>
      <c r="P7" s="7"/>
      <c r="Q7" s="34">
        <v>49271409</v>
      </c>
      <c r="R7" s="34"/>
      <c r="S7" s="34"/>
      <c r="T7" s="34"/>
      <c r="U7" s="34"/>
      <c r="V7" s="34"/>
      <c r="W7" s="8"/>
      <c r="X7" s="8"/>
      <c r="Y7" s="8"/>
      <c r="Z7" s="34">
        <v>49684785</v>
      </c>
      <c r="AA7" s="34"/>
      <c r="AB7" s="34"/>
      <c r="AC7" s="34"/>
      <c r="AD7" s="34"/>
      <c r="AE7" s="34"/>
      <c r="AF7" s="7"/>
      <c r="AG7" s="7"/>
      <c r="AH7" s="7"/>
      <c r="AI7" s="7"/>
      <c r="AJ7" s="7"/>
      <c r="AK7" s="7"/>
      <c r="AL7" s="30">
        <f>+Z7/$Z$6*100</f>
        <v>42.786997319284197</v>
      </c>
      <c r="AM7" s="30"/>
      <c r="AN7" s="30"/>
      <c r="AO7" s="34">
        <v>49414040</v>
      </c>
      <c r="AP7" s="34"/>
      <c r="AQ7" s="34"/>
      <c r="AR7" s="34"/>
      <c r="AS7" s="34"/>
      <c r="AT7" s="34"/>
      <c r="AU7" s="34"/>
      <c r="AV7" s="34"/>
      <c r="AW7" s="34"/>
      <c r="AX7" s="34">
        <v>49804179</v>
      </c>
      <c r="AY7" s="34"/>
      <c r="AZ7" s="34"/>
      <c r="BA7" s="34"/>
      <c r="BB7" s="34"/>
      <c r="BC7" s="34"/>
      <c r="BD7" s="34"/>
      <c r="BE7" s="34"/>
      <c r="BF7" s="34"/>
      <c r="BG7" s="30">
        <f>+AX7/$AX$6*100</f>
        <v>42.726972197335513</v>
      </c>
      <c r="BH7" s="30"/>
      <c r="BI7" s="30"/>
      <c r="BJ7" s="30"/>
      <c r="BK7" s="30"/>
      <c r="BL7" s="30"/>
      <c r="BM7" s="30"/>
      <c r="BN7" s="30"/>
      <c r="BO7" s="30"/>
      <c r="BP7" s="28">
        <f>+AX7*1000/342154</f>
        <v>145560.70950507667</v>
      </c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</row>
    <row r="8" spans="1:79" ht="15.75" customHeight="1" x14ac:dyDescent="0.15">
      <c r="A8" s="9"/>
      <c r="B8" s="22" t="s">
        <v>3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4"/>
      <c r="N8" s="6"/>
      <c r="O8" s="7"/>
      <c r="P8" s="7"/>
      <c r="Q8" s="34">
        <v>786500</v>
      </c>
      <c r="R8" s="34"/>
      <c r="S8" s="34"/>
      <c r="T8" s="34"/>
      <c r="U8" s="34"/>
      <c r="V8" s="34"/>
      <c r="W8" s="8"/>
      <c r="X8" s="8"/>
      <c r="Y8" s="8"/>
      <c r="Z8" s="34">
        <v>793378</v>
      </c>
      <c r="AA8" s="34"/>
      <c r="AB8" s="34"/>
      <c r="AC8" s="34"/>
      <c r="AD8" s="34"/>
      <c r="AE8" s="34"/>
      <c r="AF8" s="7"/>
      <c r="AG8" s="7"/>
      <c r="AH8" s="7"/>
      <c r="AI8" s="7"/>
      <c r="AJ8" s="7"/>
      <c r="AK8" s="7"/>
      <c r="AL8" s="30">
        <f t="shared" ref="AL8:AL29" si="0">+Z8/$Z$6*100</f>
        <v>0.68323255014948858</v>
      </c>
      <c r="AM8" s="30"/>
      <c r="AN8" s="30"/>
      <c r="AO8" s="34">
        <v>801500</v>
      </c>
      <c r="AP8" s="34"/>
      <c r="AQ8" s="34"/>
      <c r="AR8" s="34"/>
      <c r="AS8" s="34"/>
      <c r="AT8" s="34"/>
      <c r="AU8" s="34"/>
      <c r="AV8" s="34"/>
      <c r="AW8" s="34"/>
      <c r="AX8" s="34">
        <v>788349</v>
      </c>
      <c r="AY8" s="34"/>
      <c r="AZ8" s="34"/>
      <c r="BA8" s="34"/>
      <c r="BB8" s="34"/>
      <c r="BC8" s="34"/>
      <c r="BD8" s="34"/>
      <c r="BE8" s="34"/>
      <c r="BF8" s="34"/>
      <c r="BG8" s="30">
        <f t="shared" ref="BG8:BG29" si="1">+AX8/$AX$6*100</f>
        <v>0.67632408526997811</v>
      </c>
      <c r="BH8" s="30"/>
      <c r="BI8" s="30"/>
      <c r="BJ8" s="30"/>
      <c r="BK8" s="30"/>
      <c r="BL8" s="30"/>
      <c r="BM8" s="30"/>
      <c r="BN8" s="30"/>
      <c r="BO8" s="30"/>
      <c r="BP8" s="28">
        <f t="shared" ref="BP8:BP29" si="2">+AX8*1000/342154</f>
        <v>2304.0765269440076</v>
      </c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</row>
    <row r="9" spans="1:79" ht="15.75" customHeight="1" x14ac:dyDescent="0.15">
      <c r="A9" s="9"/>
      <c r="B9" s="22" t="s">
        <v>4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4"/>
      <c r="N9" s="6"/>
      <c r="O9" s="7"/>
      <c r="P9" s="7"/>
      <c r="Q9" s="34">
        <v>92800</v>
      </c>
      <c r="R9" s="34"/>
      <c r="S9" s="34"/>
      <c r="T9" s="34"/>
      <c r="U9" s="34"/>
      <c r="V9" s="34"/>
      <c r="W9" s="8"/>
      <c r="X9" s="8"/>
      <c r="Y9" s="8"/>
      <c r="Z9" s="34">
        <v>90417</v>
      </c>
      <c r="AA9" s="34"/>
      <c r="AB9" s="34"/>
      <c r="AC9" s="34"/>
      <c r="AD9" s="34"/>
      <c r="AE9" s="34"/>
      <c r="AF9" s="7"/>
      <c r="AG9" s="7"/>
      <c r="AH9" s="7"/>
      <c r="AI9" s="7"/>
      <c r="AJ9" s="7"/>
      <c r="AK9" s="7"/>
      <c r="AL9" s="30">
        <f t="shared" si="0"/>
        <v>7.7864318757094736E-2</v>
      </c>
      <c r="AM9" s="30"/>
      <c r="AN9" s="30"/>
      <c r="AO9" s="34">
        <v>74700</v>
      </c>
      <c r="AP9" s="34"/>
      <c r="AQ9" s="34"/>
      <c r="AR9" s="34"/>
      <c r="AS9" s="34"/>
      <c r="AT9" s="34"/>
      <c r="AU9" s="34"/>
      <c r="AV9" s="34"/>
      <c r="AW9" s="34"/>
      <c r="AX9" s="34">
        <v>74354</v>
      </c>
      <c r="AY9" s="34"/>
      <c r="AZ9" s="34"/>
      <c r="BA9" s="34"/>
      <c r="BB9" s="34"/>
      <c r="BC9" s="34"/>
      <c r="BD9" s="34"/>
      <c r="BE9" s="34"/>
      <c r="BF9" s="34"/>
      <c r="BG9" s="30">
        <f t="shared" si="1"/>
        <v>6.3788247383029545E-2</v>
      </c>
      <c r="BH9" s="30"/>
      <c r="BI9" s="30"/>
      <c r="BJ9" s="30"/>
      <c r="BK9" s="30"/>
      <c r="BL9" s="30"/>
      <c r="BM9" s="30"/>
      <c r="BN9" s="30"/>
      <c r="BO9" s="30"/>
      <c r="BP9" s="28">
        <f t="shared" si="2"/>
        <v>217.31150300741771</v>
      </c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</row>
    <row r="10" spans="1:79" ht="15.75" customHeight="1" x14ac:dyDescent="0.15">
      <c r="A10" s="9"/>
      <c r="B10" s="22" t="s">
        <v>5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4"/>
      <c r="N10" s="6"/>
      <c r="O10" s="7"/>
      <c r="P10" s="7"/>
      <c r="Q10" s="34">
        <v>352800</v>
      </c>
      <c r="R10" s="34"/>
      <c r="S10" s="34"/>
      <c r="T10" s="34"/>
      <c r="U10" s="34"/>
      <c r="V10" s="34"/>
      <c r="W10" s="8"/>
      <c r="X10" s="8"/>
      <c r="Y10" s="8"/>
      <c r="Z10" s="34">
        <v>284122</v>
      </c>
      <c r="AA10" s="34"/>
      <c r="AB10" s="34"/>
      <c r="AC10" s="34"/>
      <c r="AD10" s="34"/>
      <c r="AE10" s="34"/>
      <c r="AF10" s="7"/>
      <c r="AG10" s="7"/>
      <c r="AH10" s="7"/>
      <c r="AI10" s="7"/>
      <c r="AJ10" s="7"/>
      <c r="AK10" s="7"/>
      <c r="AL10" s="30">
        <f t="shared" si="0"/>
        <v>0.24467706265307709</v>
      </c>
      <c r="AM10" s="30"/>
      <c r="AN10" s="30"/>
      <c r="AO10" s="34">
        <v>296000</v>
      </c>
      <c r="AP10" s="34"/>
      <c r="AQ10" s="34"/>
      <c r="AR10" s="34"/>
      <c r="AS10" s="34"/>
      <c r="AT10" s="34"/>
      <c r="AU10" s="34"/>
      <c r="AV10" s="34"/>
      <c r="AW10" s="34"/>
      <c r="AX10" s="34">
        <v>182626</v>
      </c>
      <c r="AY10" s="34"/>
      <c r="AZ10" s="34"/>
      <c r="BA10" s="34"/>
      <c r="BB10" s="34"/>
      <c r="BC10" s="34"/>
      <c r="BD10" s="34"/>
      <c r="BE10" s="34"/>
      <c r="BF10" s="34"/>
      <c r="BG10" s="30">
        <v>0.1</v>
      </c>
      <c r="BH10" s="30"/>
      <c r="BI10" s="30"/>
      <c r="BJ10" s="30"/>
      <c r="BK10" s="30"/>
      <c r="BL10" s="30"/>
      <c r="BM10" s="30"/>
      <c r="BN10" s="30"/>
      <c r="BO10" s="30"/>
      <c r="BP10" s="28">
        <f t="shared" si="2"/>
        <v>533.75380676537463</v>
      </c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</row>
    <row r="11" spans="1:79" ht="15.75" customHeight="1" x14ac:dyDescent="0.15">
      <c r="A11" s="9"/>
      <c r="B11" s="22" t="s">
        <v>6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4"/>
      <c r="N11" s="6"/>
      <c r="O11" s="7"/>
      <c r="P11" s="7"/>
      <c r="Q11" s="34">
        <v>226800</v>
      </c>
      <c r="R11" s="34"/>
      <c r="S11" s="34"/>
      <c r="T11" s="34"/>
      <c r="U11" s="34"/>
      <c r="V11" s="34"/>
      <c r="W11" s="8"/>
      <c r="X11" s="8"/>
      <c r="Y11" s="8"/>
      <c r="Z11" s="34">
        <v>308491</v>
      </c>
      <c r="AA11" s="34"/>
      <c r="AB11" s="34"/>
      <c r="AC11" s="34"/>
      <c r="AD11" s="34"/>
      <c r="AE11" s="34"/>
      <c r="AF11" s="7"/>
      <c r="AG11" s="7"/>
      <c r="AH11" s="7"/>
      <c r="AI11" s="7"/>
      <c r="AJ11" s="7"/>
      <c r="AK11" s="7"/>
      <c r="AL11" s="30">
        <f t="shared" si="0"/>
        <v>0.26566289036016361</v>
      </c>
      <c r="AM11" s="30"/>
      <c r="AN11" s="30"/>
      <c r="AO11" s="34">
        <v>173000</v>
      </c>
      <c r="AP11" s="34"/>
      <c r="AQ11" s="34"/>
      <c r="AR11" s="34"/>
      <c r="AS11" s="34"/>
      <c r="AT11" s="34"/>
      <c r="AU11" s="34"/>
      <c r="AV11" s="34"/>
      <c r="AW11" s="34"/>
      <c r="AX11" s="34">
        <v>117593</v>
      </c>
      <c r="AY11" s="34"/>
      <c r="AZ11" s="34"/>
      <c r="BA11" s="34"/>
      <c r="BB11" s="34"/>
      <c r="BC11" s="34"/>
      <c r="BD11" s="34"/>
      <c r="BE11" s="34"/>
      <c r="BF11" s="34"/>
      <c r="BG11" s="30">
        <f t="shared" si="1"/>
        <v>0.10088295686193874</v>
      </c>
      <c r="BH11" s="30"/>
      <c r="BI11" s="30"/>
      <c r="BJ11" s="30"/>
      <c r="BK11" s="30"/>
      <c r="BL11" s="30"/>
      <c r="BM11" s="30"/>
      <c r="BN11" s="30"/>
      <c r="BO11" s="30"/>
      <c r="BP11" s="28">
        <f t="shared" si="2"/>
        <v>343.68442280376672</v>
      </c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</row>
    <row r="12" spans="1:79" ht="15.75" customHeight="1" x14ac:dyDescent="0.15">
      <c r="A12" s="9"/>
      <c r="B12" s="22" t="s">
        <v>7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4"/>
      <c r="N12" s="6"/>
      <c r="O12" s="7"/>
      <c r="P12" s="7"/>
      <c r="Q12" s="34">
        <v>5452500</v>
      </c>
      <c r="R12" s="34"/>
      <c r="S12" s="34"/>
      <c r="T12" s="34"/>
      <c r="U12" s="34"/>
      <c r="V12" s="34"/>
      <c r="W12" s="8"/>
      <c r="X12" s="8"/>
      <c r="Y12" s="8"/>
      <c r="Z12" s="34">
        <v>5550406</v>
      </c>
      <c r="AA12" s="34"/>
      <c r="AB12" s="34"/>
      <c r="AC12" s="34"/>
      <c r="AD12" s="34"/>
      <c r="AE12" s="34"/>
      <c r="AF12" s="7"/>
      <c r="AG12" s="7"/>
      <c r="AH12" s="7"/>
      <c r="AI12" s="7"/>
      <c r="AJ12" s="7"/>
      <c r="AK12" s="7"/>
      <c r="AL12" s="30">
        <f t="shared" si="0"/>
        <v>4.7798376634404063</v>
      </c>
      <c r="AM12" s="30"/>
      <c r="AN12" s="30"/>
      <c r="AO12" s="34">
        <v>5067500</v>
      </c>
      <c r="AP12" s="34"/>
      <c r="AQ12" s="34"/>
      <c r="AR12" s="34"/>
      <c r="AS12" s="34"/>
      <c r="AT12" s="34"/>
      <c r="AU12" s="34"/>
      <c r="AV12" s="34"/>
      <c r="AW12" s="34"/>
      <c r="AX12" s="34">
        <v>4971844</v>
      </c>
      <c r="AY12" s="34"/>
      <c r="AZ12" s="34"/>
      <c r="BA12" s="34"/>
      <c r="BB12" s="34"/>
      <c r="BC12" s="34"/>
      <c r="BD12" s="34"/>
      <c r="BE12" s="34"/>
      <c r="BF12" s="34"/>
      <c r="BG12" s="30">
        <f t="shared" si="1"/>
        <v>4.2653416765988537</v>
      </c>
      <c r="BH12" s="30"/>
      <c r="BI12" s="30"/>
      <c r="BJ12" s="30"/>
      <c r="BK12" s="30"/>
      <c r="BL12" s="30"/>
      <c r="BM12" s="30"/>
      <c r="BN12" s="30"/>
      <c r="BO12" s="30"/>
      <c r="BP12" s="28">
        <f t="shared" si="2"/>
        <v>14531.012351163512</v>
      </c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</row>
    <row r="13" spans="1:79" ht="15.75" customHeight="1" x14ac:dyDescent="0.15">
      <c r="A13" s="9"/>
      <c r="B13" s="22" t="s">
        <v>8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4"/>
      <c r="N13" s="6"/>
      <c r="O13" s="7"/>
      <c r="P13" s="7"/>
      <c r="Q13" s="34">
        <v>173300</v>
      </c>
      <c r="R13" s="34"/>
      <c r="S13" s="34"/>
      <c r="T13" s="34"/>
      <c r="U13" s="34"/>
      <c r="V13" s="34"/>
      <c r="W13" s="8"/>
      <c r="X13" s="8"/>
      <c r="Y13" s="8"/>
      <c r="Z13" s="34">
        <v>184551</v>
      </c>
      <c r="AA13" s="34"/>
      <c r="AB13" s="34"/>
      <c r="AC13" s="34"/>
      <c r="AD13" s="34"/>
      <c r="AE13" s="34"/>
      <c r="AF13" s="7"/>
      <c r="AG13" s="7"/>
      <c r="AH13" s="7"/>
      <c r="AI13" s="7"/>
      <c r="AJ13" s="7"/>
      <c r="AK13" s="7"/>
      <c r="AL13" s="30">
        <f t="shared" si="0"/>
        <v>0.15892960273997803</v>
      </c>
      <c r="AM13" s="30"/>
      <c r="AN13" s="30"/>
      <c r="AO13" s="34">
        <v>176900</v>
      </c>
      <c r="AP13" s="34"/>
      <c r="AQ13" s="34"/>
      <c r="AR13" s="34"/>
      <c r="AS13" s="34"/>
      <c r="AT13" s="34"/>
      <c r="AU13" s="34"/>
      <c r="AV13" s="34"/>
      <c r="AW13" s="34"/>
      <c r="AX13" s="34">
        <v>182027</v>
      </c>
      <c r="AY13" s="34"/>
      <c r="AZ13" s="34"/>
      <c r="BA13" s="34"/>
      <c r="BB13" s="34"/>
      <c r="BC13" s="34"/>
      <c r="BD13" s="34"/>
      <c r="BE13" s="34"/>
      <c r="BF13" s="34"/>
      <c r="BG13" s="30">
        <f t="shared" si="1"/>
        <v>0.15616084281129083</v>
      </c>
      <c r="BH13" s="30"/>
      <c r="BI13" s="30"/>
      <c r="BJ13" s="30"/>
      <c r="BK13" s="30"/>
      <c r="BL13" s="30"/>
      <c r="BM13" s="30"/>
      <c r="BN13" s="30"/>
      <c r="BO13" s="30"/>
      <c r="BP13" s="28">
        <f t="shared" si="2"/>
        <v>532.0031330921164</v>
      </c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</row>
    <row r="14" spans="1:79" ht="15.75" customHeight="1" x14ac:dyDescent="0.15">
      <c r="A14" s="9"/>
      <c r="B14" s="22" t="s">
        <v>9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4"/>
      <c r="N14" s="6"/>
      <c r="O14" s="7"/>
      <c r="P14" s="7"/>
      <c r="Q14" s="34">
        <v>180</v>
      </c>
      <c r="R14" s="34"/>
      <c r="S14" s="34"/>
      <c r="T14" s="34"/>
      <c r="U14" s="34"/>
      <c r="V14" s="34"/>
      <c r="W14" s="8"/>
      <c r="X14" s="8"/>
      <c r="Y14" s="8"/>
      <c r="Z14" s="34">
        <v>180</v>
      </c>
      <c r="AA14" s="34"/>
      <c r="AB14" s="34"/>
      <c r="AC14" s="34"/>
      <c r="AD14" s="34"/>
      <c r="AE14" s="34"/>
      <c r="AF14" s="8"/>
      <c r="AG14" s="8"/>
      <c r="AH14" s="8"/>
      <c r="AI14" s="8"/>
      <c r="AJ14" s="8"/>
      <c r="AK14" s="8"/>
      <c r="AL14" s="30">
        <f t="shared" si="0"/>
        <v>1.5501042255634508E-4</v>
      </c>
      <c r="AM14" s="30"/>
      <c r="AN14" s="30"/>
      <c r="AO14" s="34">
        <v>195</v>
      </c>
      <c r="AP14" s="34"/>
      <c r="AQ14" s="34"/>
      <c r="AR14" s="34"/>
      <c r="AS14" s="34"/>
      <c r="AT14" s="34"/>
      <c r="AU14" s="34"/>
      <c r="AV14" s="34"/>
      <c r="AW14" s="34"/>
      <c r="AX14" s="34">
        <v>180</v>
      </c>
      <c r="AY14" s="34"/>
      <c r="AZ14" s="34"/>
      <c r="BA14" s="34"/>
      <c r="BB14" s="34"/>
      <c r="BC14" s="34"/>
      <c r="BD14" s="34"/>
      <c r="BE14" s="34"/>
      <c r="BF14" s="34"/>
      <c r="BG14" s="30">
        <f t="shared" si="1"/>
        <v>1.5442188085301823E-4</v>
      </c>
      <c r="BH14" s="30"/>
      <c r="BI14" s="30"/>
      <c r="BJ14" s="30"/>
      <c r="BK14" s="30"/>
      <c r="BL14" s="30"/>
      <c r="BM14" s="30"/>
      <c r="BN14" s="30"/>
      <c r="BO14" s="30"/>
      <c r="BP14" s="33">
        <f t="shared" si="2"/>
        <v>0.52607890014437941</v>
      </c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</row>
    <row r="15" spans="1:79" ht="15.75" customHeight="1" x14ac:dyDescent="0.15">
      <c r="A15" s="9"/>
      <c r="B15" s="22" t="s">
        <v>10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4"/>
      <c r="N15" s="6"/>
      <c r="O15" s="7"/>
      <c r="P15" s="7"/>
      <c r="Q15" s="34">
        <v>168800</v>
      </c>
      <c r="R15" s="34"/>
      <c r="S15" s="34"/>
      <c r="T15" s="34"/>
      <c r="U15" s="34"/>
      <c r="V15" s="34"/>
      <c r="W15" s="8"/>
      <c r="X15" s="8"/>
      <c r="Y15" s="8"/>
      <c r="Z15" s="34">
        <v>212536</v>
      </c>
      <c r="AA15" s="34"/>
      <c r="AB15" s="34"/>
      <c r="AC15" s="34"/>
      <c r="AD15" s="34"/>
      <c r="AE15" s="34"/>
      <c r="AF15" s="7"/>
      <c r="AG15" s="7"/>
      <c r="AH15" s="7"/>
      <c r="AI15" s="7"/>
      <c r="AJ15" s="7"/>
      <c r="AK15" s="7"/>
      <c r="AL15" s="30">
        <f t="shared" si="0"/>
        <v>0.18302941760241867</v>
      </c>
      <c r="AM15" s="30"/>
      <c r="AN15" s="30"/>
      <c r="AO15" s="34">
        <v>202100</v>
      </c>
      <c r="AP15" s="34"/>
      <c r="AQ15" s="34"/>
      <c r="AR15" s="34"/>
      <c r="AS15" s="34"/>
      <c r="AT15" s="34"/>
      <c r="AU15" s="34"/>
      <c r="AV15" s="34"/>
      <c r="AW15" s="34"/>
      <c r="AX15" s="34">
        <v>219794</v>
      </c>
      <c r="AY15" s="34"/>
      <c r="AZ15" s="34"/>
      <c r="BA15" s="34"/>
      <c r="BB15" s="34"/>
      <c r="BC15" s="34"/>
      <c r="BD15" s="34"/>
      <c r="BE15" s="34"/>
      <c r="BF15" s="34"/>
      <c r="BG15" s="30">
        <f>+AX15/$AX$6*100</f>
        <v>0.18856112711226827</v>
      </c>
      <c r="BH15" s="30"/>
      <c r="BI15" s="30"/>
      <c r="BJ15" s="30"/>
      <c r="BK15" s="30"/>
      <c r="BL15" s="30"/>
      <c r="BM15" s="30"/>
      <c r="BN15" s="30"/>
      <c r="BO15" s="30"/>
      <c r="BP15" s="28">
        <f t="shared" si="2"/>
        <v>642.38325432407635</v>
      </c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</row>
    <row r="16" spans="1:79" ht="15.75" customHeight="1" x14ac:dyDescent="0.15">
      <c r="A16" s="9"/>
      <c r="B16" s="25" t="s">
        <v>11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7"/>
      <c r="N16" s="6"/>
      <c r="O16" s="7"/>
      <c r="P16" s="7"/>
      <c r="Q16" s="34">
        <v>16202</v>
      </c>
      <c r="R16" s="34"/>
      <c r="S16" s="34"/>
      <c r="T16" s="34"/>
      <c r="U16" s="34"/>
      <c r="V16" s="34"/>
      <c r="W16" s="8"/>
      <c r="X16" s="8"/>
      <c r="Y16" s="8"/>
      <c r="Z16" s="34">
        <v>16202</v>
      </c>
      <c r="AA16" s="34"/>
      <c r="AB16" s="34"/>
      <c r="AC16" s="34"/>
      <c r="AD16" s="34"/>
      <c r="AE16" s="34"/>
      <c r="AF16" s="7"/>
      <c r="AG16" s="7"/>
      <c r="AH16" s="7"/>
      <c r="AI16" s="7"/>
      <c r="AJ16" s="7"/>
      <c r="AK16" s="7"/>
      <c r="AL16" s="30">
        <f t="shared" si="0"/>
        <v>1.3952660368099461E-2</v>
      </c>
      <c r="AM16" s="30"/>
      <c r="AN16" s="30"/>
      <c r="AO16" s="34">
        <v>16202</v>
      </c>
      <c r="AP16" s="34"/>
      <c r="AQ16" s="34"/>
      <c r="AR16" s="34"/>
      <c r="AS16" s="34"/>
      <c r="AT16" s="34"/>
      <c r="AU16" s="34"/>
      <c r="AV16" s="34"/>
      <c r="AW16" s="34"/>
      <c r="AX16" s="34">
        <v>16202</v>
      </c>
      <c r="AY16" s="34"/>
      <c r="AZ16" s="34"/>
      <c r="BA16" s="34"/>
      <c r="BB16" s="34"/>
      <c r="BC16" s="34"/>
      <c r="BD16" s="34"/>
      <c r="BE16" s="34"/>
      <c r="BF16" s="34"/>
      <c r="BG16" s="30">
        <f t="shared" si="1"/>
        <v>1.3899685075447785E-2</v>
      </c>
      <c r="BH16" s="30"/>
      <c r="BI16" s="30"/>
      <c r="BJ16" s="30"/>
      <c r="BK16" s="30"/>
      <c r="BL16" s="30"/>
      <c r="BM16" s="30"/>
      <c r="BN16" s="30"/>
      <c r="BO16" s="30"/>
      <c r="BP16" s="28">
        <f t="shared" si="2"/>
        <v>47.352946334106868</v>
      </c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</row>
    <row r="17" spans="1:79" ht="15.75" customHeight="1" x14ac:dyDescent="0.15">
      <c r="A17" s="9"/>
      <c r="B17" s="22" t="s">
        <v>12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4"/>
      <c r="N17" s="6"/>
      <c r="O17" s="7"/>
      <c r="P17" s="7"/>
      <c r="Q17" s="34">
        <v>244355</v>
      </c>
      <c r="R17" s="34"/>
      <c r="S17" s="34"/>
      <c r="T17" s="34"/>
      <c r="U17" s="34"/>
      <c r="V17" s="34"/>
      <c r="W17" s="8"/>
      <c r="X17" s="8"/>
      <c r="Y17" s="8"/>
      <c r="Z17" s="34">
        <v>244355</v>
      </c>
      <c r="AA17" s="34"/>
      <c r="AB17" s="34"/>
      <c r="AC17" s="34"/>
      <c r="AD17" s="34"/>
      <c r="AE17" s="34"/>
      <c r="AF17" s="7"/>
      <c r="AG17" s="7"/>
      <c r="AH17" s="7"/>
      <c r="AI17" s="7"/>
      <c r="AJ17" s="7"/>
      <c r="AK17" s="7"/>
      <c r="AL17" s="30">
        <f t="shared" si="0"/>
        <v>0.21043095446530946</v>
      </c>
      <c r="AM17" s="30"/>
      <c r="AN17" s="30"/>
      <c r="AO17" s="34">
        <v>248605</v>
      </c>
      <c r="AP17" s="34"/>
      <c r="AQ17" s="34"/>
      <c r="AR17" s="34"/>
      <c r="AS17" s="34"/>
      <c r="AT17" s="34"/>
      <c r="AU17" s="34"/>
      <c r="AV17" s="34"/>
      <c r="AW17" s="34"/>
      <c r="AX17" s="34">
        <v>248605</v>
      </c>
      <c r="AY17" s="34"/>
      <c r="AZ17" s="34"/>
      <c r="BA17" s="34"/>
      <c r="BB17" s="34"/>
      <c r="BC17" s="34"/>
      <c r="BD17" s="34"/>
      <c r="BE17" s="34"/>
      <c r="BF17" s="34"/>
      <c r="BG17" s="30">
        <f t="shared" si="1"/>
        <v>0.21327806494147</v>
      </c>
      <c r="BH17" s="30"/>
      <c r="BI17" s="30"/>
      <c r="BJ17" s="30"/>
      <c r="BK17" s="30"/>
      <c r="BL17" s="30"/>
      <c r="BM17" s="30"/>
      <c r="BN17" s="30"/>
      <c r="BO17" s="30"/>
      <c r="BP17" s="28">
        <f t="shared" si="2"/>
        <v>726.58802761329696</v>
      </c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</row>
    <row r="18" spans="1:79" ht="15.75" customHeight="1" x14ac:dyDescent="0.15">
      <c r="A18" s="9"/>
      <c r="B18" s="22" t="s">
        <v>13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4"/>
      <c r="N18" s="6"/>
      <c r="O18" s="7"/>
      <c r="P18" s="7"/>
      <c r="Q18" s="34">
        <v>11037874</v>
      </c>
      <c r="R18" s="34"/>
      <c r="S18" s="34"/>
      <c r="T18" s="34"/>
      <c r="U18" s="34"/>
      <c r="V18" s="34"/>
      <c r="W18" s="8"/>
      <c r="X18" s="8"/>
      <c r="Y18" s="8"/>
      <c r="Z18" s="34">
        <v>11094279</v>
      </c>
      <c r="AA18" s="34"/>
      <c r="AB18" s="34"/>
      <c r="AC18" s="34"/>
      <c r="AD18" s="34"/>
      <c r="AE18" s="34"/>
      <c r="AF18" s="7"/>
      <c r="AG18" s="7"/>
      <c r="AH18" s="7"/>
      <c r="AI18" s="7"/>
      <c r="AJ18" s="7"/>
      <c r="AK18" s="7"/>
      <c r="AL18" s="30">
        <f t="shared" si="0"/>
        <v>9.5540493097110311</v>
      </c>
      <c r="AM18" s="30"/>
      <c r="AN18" s="30"/>
      <c r="AO18" s="34">
        <v>10175640</v>
      </c>
      <c r="AP18" s="34"/>
      <c r="AQ18" s="34"/>
      <c r="AR18" s="34"/>
      <c r="AS18" s="34"/>
      <c r="AT18" s="34"/>
      <c r="AU18" s="34"/>
      <c r="AV18" s="34"/>
      <c r="AW18" s="34"/>
      <c r="AX18" s="34">
        <v>10231309</v>
      </c>
      <c r="AY18" s="34"/>
      <c r="AZ18" s="34"/>
      <c r="BA18" s="34"/>
      <c r="BB18" s="34"/>
      <c r="BC18" s="34"/>
      <c r="BD18" s="34"/>
      <c r="BE18" s="34"/>
      <c r="BF18" s="34"/>
      <c r="BG18" s="30">
        <f t="shared" si="1"/>
        <v>8.7774332187134068</v>
      </c>
      <c r="BH18" s="30"/>
      <c r="BI18" s="30"/>
      <c r="BJ18" s="30"/>
      <c r="BK18" s="30"/>
      <c r="BL18" s="30"/>
      <c r="BM18" s="30"/>
      <c r="BN18" s="30"/>
      <c r="BO18" s="30"/>
      <c r="BP18" s="28">
        <f t="shared" si="2"/>
        <v>29902.643254207171</v>
      </c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</row>
    <row r="19" spans="1:79" ht="15.75" customHeight="1" x14ac:dyDescent="0.15">
      <c r="A19" s="9"/>
      <c r="B19" s="22" t="s">
        <v>14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4"/>
      <c r="N19" s="6"/>
      <c r="O19" s="7"/>
      <c r="P19" s="7"/>
      <c r="Q19" s="34">
        <v>54185</v>
      </c>
      <c r="R19" s="34"/>
      <c r="S19" s="34"/>
      <c r="T19" s="34"/>
      <c r="U19" s="34"/>
      <c r="V19" s="34"/>
      <c r="W19" s="8"/>
      <c r="X19" s="8"/>
      <c r="Y19" s="8"/>
      <c r="Z19" s="34">
        <v>54357</v>
      </c>
      <c r="AA19" s="34"/>
      <c r="AB19" s="34"/>
      <c r="AC19" s="34"/>
      <c r="AD19" s="34"/>
      <c r="AE19" s="34"/>
      <c r="AF19" s="7"/>
      <c r="AG19" s="7"/>
      <c r="AH19" s="7"/>
      <c r="AI19" s="7"/>
      <c r="AJ19" s="7"/>
      <c r="AK19" s="7"/>
      <c r="AL19" s="30">
        <f t="shared" si="0"/>
        <v>4.6810564104973612E-2</v>
      </c>
      <c r="AM19" s="30"/>
      <c r="AN19" s="30"/>
      <c r="AO19" s="34">
        <v>51930</v>
      </c>
      <c r="AP19" s="34"/>
      <c r="AQ19" s="34"/>
      <c r="AR19" s="34"/>
      <c r="AS19" s="34"/>
      <c r="AT19" s="34"/>
      <c r="AU19" s="34"/>
      <c r="AV19" s="34"/>
      <c r="AW19" s="34"/>
      <c r="AX19" s="34">
        <v>49327</v>
      </c>
      <c r="AY19" s="34"/>
      <c r="AZ19" s="34"/>
      <c r="BA19" s="34"/>
      <c r="BB19" s="34"/>
      <c r="BC19" s="34"/>
      <c r="BD19" s="34"/>
      <c r="BE19" s="34"/>
      <c r="BF19" s="34"/>
      <c r="BG19" s="30">
        <f t="shared" si="1"/>
        <v>4.2317600649093498E-2</v>
      </c>
      <c r="BH19" s="30"/>
      <c r="BI19" s="30"/>
      <c r="BJ19" s="30"/>
      <c r="BK19" s="30"/>
      <c r="BL19" s="30"/>
      <c r="BM19" s="30"/>
      <c r="BN19" s="30"/>
      <c r="BO19" s="30"/>
      <c r="BP19" s="28">
        <f t="shared" si="2"/>
        <v>144.16607726345447</v>
      </c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</row>
    <row r="20" spans="1:79" ht="15.75" customHeight="1" x14ac:dyDescent="0.15">
      <c r="A20" s="9"/>
      <c r="B20" s="22" t="s">
        <v>15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4"/>
      <c r="N20" s="6"/>
      <c r="O20" s="7"/>
      <c r="P20" s="7"/>
      <c r="Q20" s="34">
        <v>1650588</v>
      </c>
      <c r="R20" s="34"/>
      <c r="S20" s="34"/>
      <c r="T20" s="34"/>
      <c r="U20" s="34"/>
      <c r="V20" s="34"/>
      <c r="W20" s="8"/>
      <c r="X20" s="8"/>
      <c r="Y20" s="8"/>
      <c r="Z20" s="34">
        <v>1686835</v>
      </c>
      <c r="AA20" s="34"/>
      <c r="AB20" s="34"/>
      <c r="AC20" s="34"/>
      <c r="AD20" s="34"/>
      <c r="AE20" s="34"/>
      <c r="AF20" s="7"/>
      <c r="AG20" s="7"/>
      <c r="AH20" s="7"/>
      <c r="AI20" s="7"/>
      <c r="AJ20" s="7"/>
      <c r="AK20" s="7"/>
      <c r="AL20" s="30">
        <f t="shared" si="0"/>
        <v>1.4526500340712909</v>
      </c>
      <c r="AM20" s="30"/>
      <c r="AN20" s="30"/>
      <c r="AO20" s="34">
        <v>1740119</v>
      </c>
      <c r="AP20" s="34"/>
      <c r="AQ20" s="34"/>
      <c r="AR20" s="34"/>
      <c r="AS20" s="34"/>
      <c r="AT20" s="34"/>
      <c r="AU20" s="34"/>
      <c r="AV20" s="34"/>
      <c r="AW20" s="34"/>
      <c r="AX20" s="34">
        <v>1739120</v>
      </c>
      <c r="AY20" s="34"/>
      <c r="AZ20" s="34"/>
      <c r="BA20" s="34"/>
      <c r="BB20" s="34"/>
      <c r="BC20" s="34"/>
      <c r="BD20" s="34"/>
      <c r="BE20" s="34"/>
      <c r="BF20" s="34"/>
      <c r="BG20" s="30">
        <f t="shared" si="1"/>
        <v>1.4919898968283394</v>
      </c>
      <c r="BH20" s="30"/>
      <c r="BI20" s="30"/>
      <c r="BJ20" s="30"/>
      <c r="BK20" s="30"/>
      <c r="BL20" s="30"/>
      <c r="BM20" s="30"/>
      <c r="BN20" s="30"/>
      <c r="BO20" s="30"/>
      <c r="BP20" s="28">
        <f t="shared" si="2"/>
        <v>5082.8574267727399</v>
      </c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15.75" customHeight="1" x14ac:dyDescent="0.15">
      <c r="A21" s="9"/>
      <c r="B21" s="22" t="s">
        <v>16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4"/>
      <c r="N21" s="6"/>
      <c r="O21" s="7"/>
      <c r="P21" s="7"/>
      <c r="Q21" s="34">
        <v>3638186</v>
      </c>
      <c r="R21" s="34"/>
      <c r="S21" s="34"/>
      <c r="T21" s="34"/>
      <c r="U21" s="34"/>
      <c r="V21" s="34"/>
      <c r="W21" s="8"/>
      <c r="X21" s="8"/>
      <c r="Y21" s="8"/>
      <c r="Z21" s="34">
        <v>3653878</v>
      </c>
      <c r="AA21" s="34"/>
      <c r="AB21" s="34"/>
      <c r="AC21" s="34"/>
      <c r="AD21" s="34"/>
      <c r="AE21" s="34"/>
      <c r="AF21" s="7"/>
      <c r="AG21" s="7"/>
      <c r="AH21" s="7"/>
      <c r="AI21" s="7"/>
      <c r="AJ21" s="7"/>
      <c r="AK21" s="7"/>
      <c r="AL21" s="30">
        <f t="shared" si="0"/>
        <v>3.1466065152740725</v>
      </c>
      <c r="AM21" s="30"/>
      <c r="AN21" s="30"/>
      <c r="AO21" s="34">
        <v>3596493</v>
      </c>
      <c r="AP21" s="34"/>
      <c r="AQ21" s="34"/>
      <c r="AR21" s="34"/>
      <c r="AS21" s="34"/>
      <c r="AT21" s="34"/>
      <c r="AU21" s="34"/>
      <c r="AV21" s="34"/>
      <c r="AW21" s="34"/>
      <c r="AX21" s="34">
        <v>3591647</v>
      </c>
      <c r="AY21" s="34"/>
      <c r="AZ21" s="34"/>
      <c r="BA21" s="34"/>
      <c r="BB21" s="34"/>
      <c r="BC21" s="34"/>
      <c r="BD21" s="34"/>
      <c r="BE21" s="34"/>
      <c r="BF21" s="34"/>
      <c r="BG21" s="30">
        <f t="shared" si="1"/>
        <v>3.0812715838894467</v>
      </c>
      <c r="BH21" s="30"/>
      <c r="BI21" s="30"/>
      <c r="BJ21" s="30"/>
      <c r="BK21" s="30"/>
      <c r="BL21" s="30"/>
      <c r="BM21" s="30"/>
      <c r="BN21" s="30"/>
      <c r="BO21" s="30"/>
      <c r="BP21" s="28">
        <f t="shared" si="2"/>
        <v>10497.165019260334</v>
      </c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15.75" customHeight="1" x14ac:dyDescent="0.15">
      <c r="A22" s="9"/>
      <c r="B22" s="22" t="s">
        <v>17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4"/>
      <c r="N22" s="6"/>
      <c r="O22" s="7"/>
      <c r="P22" s="7"/>
      <c r="Q22" s="34">
        <v>20069173</v>
      </c>
      <c r="R22" s="34"/>
      <c r="S22" s="34"/>
      <c r="T22" s="34"/>
      <c r="U22" s="34"/>
      <c r="V22" s="34"/>
      <c r="W22" s="8"/>
      <c r="X22" s="8"/>
      <c r="Y22" s="8"/>
      <c r="Z22" s="34">
        <v>18947972</v>
      </c>
      <c r="AA22" s="34"/>
      <c r="AB22" s="34"/>
      <c r="AC22" s="34"/>
      <c r="AD22" s="34"/>
      <c r="AE22" s="34"/>
      <c r="AF22" s="7"/>
      <c r="AG22" s="7"/>
      <c r="AH22" s="7"/>
      <c r="AI22" s="7"/>
      <c r="AJ22" s="7"/>
      <c r="AK22" s="7"/>
      <c r="AL22" s="30">
        <f t="shared" si="0"/>
        <v>16.317406368365528</v>
      </c>
      <c r="AM22" s="30"/>
      <c r="AN22" s="30"/>
      <c r="AO22" s="34">
        <v>22181616</v>
      </c>
      <c r="AP22" s="34"/>
      <c r="AQ22" s="34"/>
      <c r="AR22" s="34"/>
      <c r="AS22" s="34"/>
      <c r="AT22" s="34"/>
      <c r="AU22" s="34"/>
      <c r="AV22" s="34"/>
      <c r="AW22" s="34"/>
      <c r="AX22" s="34">
        <v>20476718</v>
      </c>
      <c r="AY22" s="34"/>
      <c r="AZ22" s="34"/>
      <c r="BA22" s="34"/>
      <c r="BB22" s="34"/>
      <c r="BC22" s="34"/>
      <c r="BD22" s="34"/>
      <c r="BE22" s="34"/>
      <c r="BF22" s="34"/>
      <c r="BG22" s="30">
        <f t="shared" si="1"/>
        <v>17.566962818093632</v>
      </c>
      <c r="BH22" s="30"/>
      <c r="BI22" s="30"/>
      <c r="BJ22" s="30"/>
      <c r="BK22" s="30"/>
      <c r="BL22" s="30"/>
      <c r="BM22" s="30"/>
      <c r="BN22" s="30"/>
      <c r="BO22" s="30"/>
      <c r="BP22" s="28">
        <f t="shared" si="2"/>
        <v>59846.49602225898</v>
      </c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</row>
    <row r="23" spans="1:79" ht="15.75" customHeight="1" x14ac:dyDescent="0.15">
      <c r="A23" s="9"/>
      <c r="B23" s="22" t="s">
        <v>18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4"/>
      <c r="N23" s="6"/>
      <c r="O23" s="7"/>
      <c r="P23" s="7"/>
      <c r="Q23" s="34">
        <v>7520148</v>
      </c>
      <c r="R23" s="34"/>
      <c r="S23" s="34"/>
      <c r="T23" s="34"/>
      <c r="U23" s="34"/>
      <c r="V23" s="34"/>
      <c r="W23" s="8"/>
      <c r="X23" s="8"/>
      <c r="Y23" s="8"/>
      <c r="Z23" s="34">
        <v>7330633</v>
      </c>
      <c r="AA23" s="34"/>
      <c r="AB23" s="34"/>
      <c r="AC23" s="34"/>
      <c r="AD23" s="34"/>
      <c r="AE23" s="34"/>
      <c r="AF23" s="7"/>
      <c r="AG23" s="7"/>
      <c r="AH23" s="7"/>
      <c r="AI23" s="7"/>
      <c r="AJ23" s="7"/>
      <c r="AK23" s="7"/>
      <c r="AL23" s="30">
        <f t="shared" si="0"/>
        <v>6.3129139940860419</v>
      </c>
      <c r="AM23" s="30"/>
      <c r="AN23" s="30"/>
      <c r="AO23" s="34">
        <v>7761529</v>
      </c>
      <c r="AP23" s="34"/>
      <c r="AQ23" s="34"/>
      <c r="AR23" s="34"/>
      <c r="AS23" s="34"/>
      <c r="AT23" s="34"/>
      <c r="AU23" s="34"/>
      <c r="AV23" s="34"/>
      <c r="AW23" s="34"/>
      <c r="AX23" s="34">
        <v>7638758</v>
      </c>
      <c r="AY23" s="34"/>
      <c r="AZ23" s="34"/>
      <c r="BA23" s="34"/>
      <c r="BB23" s="34"/>
      <c r="BC23" s="34"/>
      <c r="BD23" s="34"/>
      <c r="BE23" s="34"/>
      <c r="BF23" s="34"/>
      <c r="BG23" s="30">
        <v>6.5</v>
      </c>
      <c r="BH23" s="30"/>
      <c r="BI23" s="30"/>
      <c r="BJ23" s="30"/>
      <c r="BK23" s="30"/>
      <c r="BL23" s="30"/>
      <c r="BM23" s="30"/>
      <c r="BN23" s="30"/>
      <c r="BO23" s="30"/>
      <c r="BP23" s="28">
        <f t="shared" si="2"/>
        <v>22325.496706161553</v>
      </c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</row>
    <row r="24" spans="1:79" ht="15.75" customHeight="1" x14ac:dyDescent="0.15">
      <c r="A24" s="9"/>
      <c r="B24" s="22" t="s">
        <v>19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4"/>
      <c r="N24" s="6"/>
      <c r="O24" s="7"/>
      <c r="P24" s="7"/>
      <c r="Q24" s="34">
        <v>459491</v>
      </c>
      <c r="R24" s="34"/>
      <c r="S24" s="34"/>
      <c r="T24" s="34"/>
      <c r="U24" s="34"/>
      <c r="V24" s="34"/>
      <c r="W24" s="8"/>
      <c r="X24" s="8"/>
      <c r="Y24" s="8"/>
      <c r="Z24" s="34">
        <v>430790</v>
      </c>
      <c r="AA24" s="34"/>
      <c r="AB24" s="34"/>
      <c r="AC24" s="34"/>
      <c r="AD24" s="34"/>
      <c r="AE24" s="34"/>
      <c r="AF24" s="7"/>
      <c r="AG24" s="7"/>
      <c r="AH24" s="7"/>
      <c r="AI24" s="7"/>
      <c r="AJ24" s="7"/>
      <c r="AK24" s="7"/>
      <c r="AL24" s="30">
        <f t="shared" si="0"/>
        <v>0.37098299962804387</v>
      </c>
      <c r="AM24" s="30"/>
      <c r="AN24" s="30"/>
      <c r="AO24" s="34">
        <v>405657</v>
      </c>
      <c r="AP24" s="34"/>
      <c r="AQ24" s="34"/>
      <c r="AR24" s="34"/>
      <c r="AS24" s="34"/>
      <c r="AT24" s="34"/>
      <c r="AU24" s="34"/>
      <c r="AV24" s="34"/>
      <c r="AW24" s="34"/>
      <c r="AX24" s="34">
        <v>441659</v>
      </c>
      <c r="AY24" s="34"/>
      <c r="AZ24" s="34"/>
      <c r="BA24" s="34"/>
      <c r="BB24" s="34"/>
      <c r="BC24" s="34"/>
      <c r="BD24" s="34"/>
      <c r="BE24" s="34"/>
      <c r="BF24" s="34"/>
      <c r="BG24" s="30">
        <f t="shared" si="1"/>
        <v>0.37889896375368431</v>
      </c>
      <c r="BH24" s="30"/>
      <c r="BI24" s="30"/>
      <c r="BJ24" s="30"/>
      <c r="BK24" s="30"/>
      <c r="BL24" s="30"/>
      <c r="BM24" s="30"/>
      <c r="BN24" s="30"/>
      <c r="BO24" s="30"/>
      <c r="BP24" s="28">
        <f t="shared" si="2"/>
        <v>1290.8193386603693</v>
      </c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</row>
    <row r="25" spans="1:79" ht="15.75" customHeight="1" x14ac:dyDescent="0.15">
      <c r="A25" s="9"/>
      <c r="B25" s="22" t="s">
        <v>20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4"/>
      <c r="N25" s="6"/>
      <c r="O25" s="7"/>
      <c r="P25" s="7"/>
      <c r="Q25" s="34">
        <v>55742</v>
      </c>
      <c r="R25" s="34"/>
      <c r="S25" s="34"/>
      <c r="T25" s="34"/>
      <c r="U25" s="34"/>
      <c r="V25" s="34"/>
      <c r="W25" s="8"/>
      <c r="X25" s="8"/>
      <c r="Y25" s="8"/>
      <c r="Z25" s="34">
        <v>56712</v>
      </c>
      <c r="AA25" s="34"/>
      <c r="AB25" s="34"/>
      <c r="AC25" s="34"/>
      <c r="AD25" s="34"/>
      <c r="AE25" s="34"/>
      <c r="AF25" s="7"/>
      <c r="AG25" s="7"/>
      <c r="AH25" s="7"/>
      <c r="AI25" s="7"/>
      <c r="AJ25" s="7"/>
      <c r="AK25" s="7"/>
      <c r="AL25" s="30">
        <f t="shared" si="0"/>
        <v>4.8838617133419124E-2</v>
      </c>
      <c r="AM25" s="30"/>
      <c r="AN25" s="30"/>
      <c r="AO25" s="34">
        <v>124414</v>
      </c>
      <c r="AP25" s="34"/>
      <c r="AQ25" s="34"/>
      <c r="AR25" s="34"/>
      <c r="AS25" s="34"/>
      <c r="AT25" s="34"/>
      <c r="AU25" s="34"/>
      <c r="AV25" s="34"/>
      <c r="AW25" s="34"/>
      <c r="AX25" s="34">
        <v>92707</v>
      </c>
      <c r="AY25" s="34"/>
      <c r="AZ25" s="34"/>
      <c r="BA25" s="34"/>
      <c r="BB25" s="34"/>
      <c r="BC25" s="34"/>
      <c r="BD25" s="34"/>
      <c r="BE25" s="34"/>
      <c r="BF25" s="34"/>
      <c r="BG25" s="30">
        <f t="shared" si="1"/>
        <v>7.9533273934670898E-2</v>
      </c>
      <c r="BH25" s="30"/>
      <c r="BI25" s="30"/>
      <c r="BJ25" s="30"/>
      <c r="BK25" s="30"/>
      <c r="BL25" s="30"/>
      <c r="BM25" s="30"/>
      <c r="BN25" s="30"/>
      <c r="BO25" s="30"/>
      <c r="BP25" s="28">
        <f t="shared" si="2"/>
        <v>270.95109219824991</v>
      </c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</row>
    <row r="26" spans="1:79" ht="15.75" customHeight="1" x14ac:dyDescent="0.15">
      <c r="A26" s="9"/>
      <c r="B26" s="22" t="s">
        <v>21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4"/>
      <c r="N26" s="6"/>
      <c r="O26" s="7"/>
      <c r="P26" s="7"/>
      <c r="Q26" s="34">
        <v>831473</v>
      </c>
      <c r="R26" s="34"/>
      <c r="S26" s="34"/>
      <c r="T26" s="34"/>
      <c r="U26" s="34"/>
      <c r="V26" s="34"/>
      <c r="W26" s="8"/>
      <c r="X26" s="8"/>
      <c r="Y26" s="8"/>
      <c r="Z26" s="34">
        <v>564684</v>
      </c>
      <c r="AA26" s="34"/>
      <c r="AB26" s="34"/>
      <c r="AC26" s="34"/>
      <c r="AD26" s="34"/>
      <c r="AE26" s="34"/>
      <c r="AF26" s="7"/>
      <c r="AG26" s="7"/>
      <c r="AH26" s="7"/>
      <c r="AI26" s="7"/>
      <c r="AJ26" s="7"/>
      <c r="AK26" s="7"/>
      <c r="AL26" s="30">
        <f t="shared" si="0"/>
        <v>0.48628836361559535</v>
      </c>
      <c r="AM26" s="30"/>
      <c r="AN26" s="30"/>
      <c r="AO26" s="34">
        <v>3001111</v>
      </c>
      <c r="AP26" s="34"/>
      <c r="AQ26" s="34"/>
      <c r="AR26" s="34"/>
      <c r="AS26" s="34"/>
      <c r="AT26" s="34"/>
      <c r="AU26" s="34"/>
      <c r="AV26" s="34"/>
      <c r="AW26" s="34"/>
      <c r="AX26" s="34">
        <v>2540258</v>
      </c>
      <c r="AY26" s="34"/>
      <c r="AZ26" s="34"/>
      <c r="BA26" s="34"/>
      <c r="BB26" s="34"/>
      <c r="BC26" s="34"/>
      <c r="BD26" s="34"/>
      <c r="BE26" s="34"/>
      <c r="BF26" s="34"/>
      <c r="BG26" s="30">
        <f t="shared" si="1"/>
        <v>2.1792856567329246</v>
      </c>
      <c r="BH26" s="30"/>
      <c r="BI26" s="30"/>
      <c r="BJ26" s="30"/>
      <c r="BK26" s="30"/>
      <c r="BL26" s="30"/>
      <c r="BM26" s="30"/>
      <c r="BN26" s="30"/>
      <c r="BO26" s="30"/>
      <c r="BP26" s="28">
        <f t="shared" si="2"/>
        <v>7424.3118595720052</v>
      </c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</row>
    <row r="27" spans="1:79" ht="15.75" customHeight="1" x14ac:dyDescent="0.15">
      <c r="A27" s="9"/>
      <c r="B27" s="22" t="s">
        <v>22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4"/>
      <c r="N27" s="6"/>
      <c r="O27" s="7"/>
      <c r="P27" s="7"/>
      <c r="Q27" s="34">
        <v>2801556</v>
      </c>
      <c r="R27" s="34"/>
      <c r="S27" s="34"/>
      <c r="T27" s="34"/>
      <c r="U27" s="34"/>
      <c r="V27" s="34"/>
      <c r="W27" s="8"/>
      <c r="X27" s="8"/>
      <c r="Y27" s="8"/>
      <c r="Z27" s="34">
        <v>2801556</v>
      </c>
      <c r="AA27" s="34"/>
      <c r="AB27" s="34"/>
      <c r="AC27" s="34"/>
      <c r="AD27" s="34"/>
      <c r="AE27" s="34"/>
      <c r="AF27" s="7"/>
      <c r="AG27" s="7"/>
      <c r="AH27" s="7"/>
      <c r="AI27" s="7"/>
      <c r="AJ27" s="7"/>
      <c r="AK27" s="7"/>
      <c r="AL27" s="30">
        <f t="shared" si="0"/>
        <v>2.4126132187514662</v>
      </c>
      <c r="AM27" s="30"/>
      <c r="AN27" s="30"/>
      <c r="AO27" s="34">
        <v>1823093</v>
      </c>
      <c r="AP27" s="34"/>
      <c r="AQ27" s="34"/>
      <c r="AR27" s="34"/>
      <c r="AS27" s="34"/>
      <c r="AT27" s="34"/>
      <c r="AU27" s="34"/>
      <c r="AV27" s="34"/>
      <c r="AW27" s="34"/>
      <c r="AX27" s="34">
        <v>1823093</v>
      </c>
      <c r="AY27" s="34"/>
      <c r="AZ27" s="34"/>
      <c r="BA27" s="34"/>
      <c r="BB27" s="34"/>
      <c r="BC27" s="34"/>
      <c r="BD27" s="34"/>
      <c r="BE27" s="34"/>
      <c r="BF27" s="34"/>
      <c r="BG27" s="30">
        <f t="shared" si="1"/>
        <v>1.5640302779442865</v>
      </c>
      <c r="BH27" s="30"/>
      <c r="BI27" s="30"/>
      <c r="BJ27" s="30"/>
      <c r="BK27" s="30"/>
      <c r="BL27" s="30"/>
      <c r="BM27" s="30"/>
      <c r="BN27" s="30"/>
      <c r="BO27" s="30"/>
      <c r="BP27" s="28">
        <f t="shared" si="2"/>
        <v>5328.2820016717615</v>
      </c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</row>
    <row r="28" spans="1:79" ht="15.75" customHeight="1" x14ac:dyDescent="0.15">
      <c r="A28" s="9"/>
      <c r="B28" s="22" t="s">
        <v>23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4"/>
      <c r="N28" s="6"/>
      <c r="O28" s="7"/>
      <c r="P28" s="7"/>
      <c r="Q28" s="34">
        <v>1267078</v>
      </c>
      <c r="R28" s="34"/>
      <c r="S28" s="34"/>
      <c r="T28" s="34"/>
      <c r="U28" s="34"/>
      <c r="V28" s="34"/>
      <c r="W28" s="8"/>
      <c r="X28" s="8"/>
      <c r="Y28" s="8"/>
      <c r="Z28" s="34">
        <v>1172605</v>
      </c>
      <c r="AA28" s="34"/>
      <c r="AB28" s="34"/>
      <c r="AC28" s="34"/>
      <c r="AD28" s="34"/>
      <c r="AE28" s="34"/>
      <c r="AF28" s="7"/>
      <c r="AG28" s="7"/>
      <c r="AH28" s="7"/>
      <c r="AI28" s="7"/>
      <c r="AJ28" s="7"/>
      <c r="AK28" s="7"/>
      <c r="AL28" s="30">
        <f t="shared" si="0"/>
        <v>1.009811091898239</v>
      </c>
      <c r="AM28" s="30"/>
      <c r="AN28" s="30"/>
      <c r="AO28" s="34">
        <v>1271420</v>
      </c>
      <c r="AP28" s="34"/>
      <c r="AQ28" s="34"/>
      <c r="AR28" s="34"/>
      <c r="AS28" s="34"/>
      <c r="AT28" s="34"/>
      <c r="AU28" s="34"/>
      <c r="AV28" s="34"/>
      <c r="AW28" s="34"/>
      <c r="AX28" s="34">
        <v>1069943</v>
      </c>
      <c r="AY28" s="34"/>
      <c r="AZ28" s="34"/>
      <c r="BA28" s="34"/>
      <c r="BB28" s="34"/>
      <c r="BC28" s="34"/>
      <c r="BD28" s="34"/>
      <c r="BE28" s="34"/>
      <c r="BF28" s="34"/>
      <c r="BG28" s="30">
        <f t="shared" si="1"/>
        <v>0.91790339147511602</v>
      </c>
      <c r="BH28" s="30"/>
      <c r="BI28" s="30"/>
      <c r="BJ28" s="30"/>
      <c r="BK28" s="30"/>
      <c r="BL28" s="30"/>
      <c r="BM28" s="30"/>
      <c r="BN28" s="30"/>
      <c r="BO28" s="30"/>
      <c r="BP28" s="28">
        <f t="shared" si="2"/>
        <v>3127.0802036509876</v>
      </c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</row>
    <row r="29" spans="1:79" ht="15.75" customHeight="1" thickBot="1" x14ac:dyDescent="0.2">
      <c r="A29" s="10"/>
      <c r="B29" s="36" t="s">
        <v>24</v>
      </c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8"/>
      <c r="N29" s="11"/>
      <c r="O29" s="12"/>
      <c r="P29" s="12"/>
      <c r="Q29" s="29">
        <v>13538400</v>
      </c>
      <c r="R29" s="29"/>
      <c r="S29" s="29"/>
      <c r="T29" s="29"/>
      <c r="U29" s="29"/>
      <c r="V29" s="29"/>
      <c r="W29" s="13"/>
      <c r="X29" s="13"/>
      <c r="Y29" s="13"/>
      <c r="Z29" s="29">
        <v>10957500</v>
      </c>
      <c r="AA29" s="29"/>
      <c r="AB29" s="29"/>
      <c r="AC29" s="29"/>
      <c r="AD29" s="29"/>
      <c r="AE29" s="29"/>
      <c r="AF29" s="12"/>
      <c r="AG29" s="12"/>
      <c r="AH29" s="12"/>
      <c r="AI29" s="12"/>
      <c r="AJ29" s="12"/>
      <c r="AK29" s="12"/>
      <c r="AL29" s="31">
        <f t="shared" si="0"/>
        <v>9.4362594731175076</v>
      </c>
      <c r="AM29" s="31"/>
      <c r="AN29" s="31"/>
      <c r="AO29" s="29">
        <v>13054900</v>
      </c>
      <c r="AP29" s="29"/>
      <c r="AQ29" s="29"/>
      <c r="AR29" s="29"/>
      <c r="AS29" s="29"/>
      <c r="AT29" s="29"/>
      <c r="AU29" s="29"/>
      <c r="AV29" s="29"/>
      <c r="AW29" s="29"/>
      <c r="AX29" s="29">
        <v>10263500</v>
      </c>
      <c r="AY29" s="29"/>
      <c r="AZ29" s="29"/>
      <c r="BA29" s="29"/>
      <c r="BB29" s="29"/>
      <c r="BC29" s="29"/>
      <c r="BD29" s="29"/>
      <c r="BE29" s="29"/>
      <c r="BF29" s="29"/>
      <c r="BG29" s="31">
        <f t="shared" si="1"/>
        <v>8.8050498563052937</v>
      </c>
      <c r="BH29" s="31"/>
      <c r="BI29" s="31"/>
      <c r="BJ29" s="31"/>
      <c r="BK29" s="31"/>
      <c r="BL29" s="31"/>
      <c r="BM29" s="31"/>
      <c r="BN29" s="31"/>
      <c r="BO29" s="31"/>
      <c r="BP29" s="29">
        <f t="shared" si="2"/>
        <v>29996.72662017688</v>
      </c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</row>
    <row r="30" spans="1:79" ht="12.75" customHeight="1" x14ac:dyDescent="0.15">
      <c r="A30" s="55" t="s">
        <v>27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</row>
    <row r="31" spans="1:79" ht="12.75" customHeight="1" x14ac:dyDescent="0.15">
      <c r="A31" s="55" t="s">
        <v>49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</row>
    <row r="32" spans="1:79" ht="15" customHeight="1" x14ac:dyDescent="0.1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</row>
    <row r="33" spans="1:79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</row>
    <row r="34" spans="1:79" ht="15" thickBot="1" x14ac:dyDescent="0.2">
      <c r="A34" s="66" t="s">
        <v>44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40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40" t="s">
        <v>25</v>
      </c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</row>
    <row r="35" spans="1:79" ht="15.75" customHeight="1" x14ac:dyDescent="0.15">
      <c r="A35" s="42" t="s">
        <v>45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50" t="s">
        <v>47</v>
      </c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2"/>
      <c r="AO35" s="51" t="s">
        <v>53</v>
      </c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</row>
    <row r="36" spans="1:79" ht="15.75" customHeight="1" x14ac:dyDescent="0.15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4" t="s">
        <v>0</v>
      </c>
      <c r="O36" s="45"/>
      <c r="P36" s="45"/>
      <c r="Q36" s="45"/>
      <c r="R36" s="45"/>
      <c r="S36" s="45"/>
      <c r="T36" s="45"/>
      <c r="U36" s="45"/>
      <c r="V36" s="46"/>
      <c r="W36" s="44" t="s">
        <v>28</v>
      </c>
      <c r="X36" s="45"/>
      <c r="Y36" s="45"/>
      <c r="Z36" s="45"/>
      <c r="AA36" s="45"/>
      <c r="AB36" s="45"/>
      <c r="AC36" s="45"/>
      <c r="AD36" s="45"/>
      <c r="AE36" s="46"/>
      <c r="AF36" s="47" t="s">
        <v>1</v>
      </c>
      <c r="AG36" s="48"/>
      <c r="AH36" s="48"/>
      <c r="AI36" s="48"/>
      <c r="AJ36" s="48"/>
      <c r="AK36" s="48"/>
      <c r="AL36" s="48"/>
      <c r="AM36" s="48"/>
      <c r="AN36" s="49"/>
      <c r="AO36" s="45" t="s">
        <v>0</v>
      </c>
      <c r="AP36" s="45"/>
      <c r="AQ36" s="45"/>
      <c r="AR36" s="45"/>
      <c r="AS36" s="45"/>
      <c r="AT36" s="45"/>
      <c r="AU36" s="45"/>
      <c r="AV36" s="45"/>
      <c r="AW36" s="46"/>
      <c r="AX36" s="44" t="s">
        <v>28</v>
      </c>
      <c r="AY36" s="45"/>
      <c r="AZ36" s="45"/>
      <c r="BA36" s="45"/>
      <c r="BB36" s="45"/>
      <c r="BC36" s="45"/>
      <c r="BD36" s="45"/>
      <c r="BE36" s="45"/>
      <c r="BF36" s="46"/>
      <c r="BG36" s="47" t="s">
        <v>1</v>
      </c>
      <c r="BH36" s="48"/>
      <c r="BI36" s="48"/>
      <c r="BJ36" s="48"/>
      <c r="BK36" s="48"/>
      <c r="BL36" s="48"/>
      <c r="BM36" s="48"/>
      <c r="BN36" s="48"/>
      <c r="BO36" s="48"/>
      <c r="BP36" s="47" t="s">
        <v>26</v>
      </c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</row>
    <row r="37" spans="1:79" s="4" customFormat="1" ht="19.5" customHeight="1" x14ac:dyDescent="0.15">
      <c r="A37" s="68" t="s">
        <v>46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9"/>
      <c r="N37" s="14"/>
      <c r="O37" s="15"/>
      <c r="P37" s="15"/>
      <c r="Q37" s="62">
        <f>SUM(Q38:V50)</f>
        <v>119709540</v>
      </c>
      <c r="R37" s="62"/>
      <c r="S37" s="62"/>
      <c r="T37" s="62"/>
      <c r="U37" s="62"/>
      <c r="V37" s="62"/>
      <c r="W37" s="16"/>
      <c r="X37" s="16"/>
      <c r="Y37" s="16"/>
      <c r="Z37" s="62">
        <f>SUM(Z38:AE50)</f>
        <v>114298131</v>
      </c>
      <c r="AA37" s="62"/>
      <c r="AB37" s="62"/>
      <c r="AC37" s="62"/>
      <c r="AD37" s="62"/>
      <c r="AE37" s="62"/>
      <c r="AF37" s="16"/>
      <c r="AG37" s="16"/>
      <c r="AH37" s="16"/>
      <c r="AI37" s="16"/>
      <c r="AJ37" s="16"/>
      <c r="AK37" s="16"/>
      <c r="AL37" s="70">
        <v>100</v>
      </c>
      <c r="AM37" s="63"/>
      <c r="AN37" s="63"/>
      <c r="AO37" s="62">
        <f>SUM(AO38:AW50)</f>
        <v>121658664</v>
      </c>
      <c r="AP37" s="62"/>
      <c r="AQ37" s="62"/>
      <c r="AR37" s="62"/>
      <c r="AS37" s="62"/>
      <c r="AT37" s="62"/>
      <c r="AU37" s="62"/>
      <c r="AV37" s="62"/>
      <c r="AW37" s="62"/>
      <c r="AX37" s="62">
        <f>SUM(AX38:BF50)</f>
        <v>114073234</v>
      </c>
      <c r="AY37" s="62"/>
      <c r="AZ37" s="62"/>
      <c r="BA37" s="62"/>
      <c r="BB37" s="62"/>
      <c r="BC37" s="62"/>
      <c r="BD37" s="62"/>
      <c r="BE37" s="62"/>
      <c r="BF37" s="62"/>
      <c r="BG37" s="63">
        <v>100</v>
      </c>
      <c r="BH37" s="63"/>
      <c r="BI37" s="63"/>
      <c r="BJ37" s="63"/>
      <c r="BK37" s="63"/>
      <c r="BL37" s="63"/>
      <c r="BM37" s="63"/>
      <c r="BN37" s="63"/>
      <c r="BO37" s="63"/>
      <c r="BP37" s="62">
        <f t="shared" ref="BP37:BP44" si="3">+AX37*1000/342154</f>
        <v>333397.34154795791</v>
      </c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</row>
    <row r="38" spans="1:79" ht="15.75" customHeight="1" x14ac:dyDescent="0.15">
      <c r="A38" s="17"/>
      <c r="B38" s="22" t="s">
        <v>29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61"/>
      <c r="N38" s="14"/>
      <c r="O38" s="15"/>
      <c r="P38" s="15"/>
      <c r="Q38" s="59">
        <v>712070</v>
      </c>
      <c r="R38" s="59"/>
      <c r="S38" s="59"/>
      <c r="T38" s="59"/>
      <c r="U38" s="59"/>
      <c r="V38" s="59"/>
      <c r="W38" s="16"/>
      <c r="X38" s="16"/>
      <c r="Y38" s="16"/>
      <c r="Z38" s="59">
        <v>704241</v>
      </c>
      <c r="AA38" s="59"/>
      <c r="AB38" s="59"/>
      <c r="AC38" s="59"/>
      <c r="AD38" s="59"/>
      <c r="AE38" s="59"/>
      <c r="AF38" s="16"/>
      <c r="AG38" s="16"/>
      <c r="AH38" s="16"/>
      <c r="AI38" s="16"/>
      <c r="AJ38" s="16"/>
      <c r="AK38" s="16"/>
      <c r="AL38" s="57">
        <v>0.6</v>
      </c>
      <c r="AM38" s="57"/>
      <c r="AN38" s="57"/>
      <c r="AO38" s="59">
        <v>672945</v>
      </c>
      <c r="AP38" s="59"/>
      <c r="AQ38" s="59"/>
      <c r="AR38" s="59"/>
      <c r="AS38" s="59"/>
      <c r="AT38" s="59"/>
      <c r="AU38" s="59"/>
      <c r="AV38" s="59"/>
      <c r="AW38" s="59"/>
      <c r="AX38" s="59">
        <v>663461</v>
      </c>
      <c r="AY38" s="59"/>
      <c r="AZ38" s="59"/>
      <c r="BA38" s="59"/>
      <c r="BB38" s="59"/>
      <c r="BC38" s="59"/>
      <c r="BD38" s="59"/>
      <c r="BE38" s="59"/>
      <c r="BF38" s="59"/>
      <c r="BG38" s="57">
        <v>0.6</v>
      </c>
      <c r="BH38" s="57"/>
      <c r="BI38" s="57"/>
      <c r="BJ38" s="57"/>
      <c r="BK38" s="57"/>
      <c r="BL38" s="57"/>
      <c r="BM38" s="57"/>
      <c r="BN38" s="57"/>
      <c r="BO38" s="57"/>
      <c r="BP38" s="58">
        <f t="shared" si="3"/>
        <v>1939.0712953816119</v>
      </c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</row>
    <row r="39" spans="1:79" ht="15.75" customHeight="1" x14ac:dyDescent="0.15">
      <c r="A39" s="17"/>
      <c r="B39" s="60" t="s">
        <v>30</v>
      </c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1"/>
      <c r="N39" s="14"/>
      <c r="O39" s="15"/>
      <c r="P39" s="15"/>
      <c r="Q39" s="59">
        <v>11539857</v>
      </c>
      <c r="R39" s="59"/>
      <c r="S39" s="59"/>
      <c r="T39" s="59"/>
      <c r="U39" s="59"/>
      <c r="V39" s="59"/>
      <c r="W39" s="16"/>
      <c r="X39" s="16"/>
      <c r="Y39" s="16"/>
      <c r="Z39" s="59">
        <v>11234801</v>
      </c>
      <c r="AA39" s="59"/>
      <c r="AB39" s="59"/>
      <c r="AC39" s="59"/>
      <c r="AD39" s="59"/>
      <c r="AE39" s="59"/>
      <c r="AF39" s="16"/>
      <c r="AG39" s="16"/>
      <c r="AH39" s="16"/>
      <c r="AI39" s="16"/>
      <c r="AJ39" s="16"/>
      <c r="AK39" s="16"/>
      <c r="AL39" s="57">
        <v>9.8000000000000007</v>
      </c>
      <c r="AM39" s="57"/>
      <c r="AN39" s="57"/>
      <c r="AO39" s="59">
        <v>12484455</v>
      </c>
      <c r="AP39" s="59"/>
      <c r="AQ39" s="59"/>
      <c r="AR39" s="59"/>
      <c r="AS39" s="59"/>
      <c r="AT39" s="59"/>
      <c r="AU39" s="59"/>
      <c r="AV39" s="59"/>
      <c r="AW39" s="59"/>
      <c r="AX39" s="59">
        <v>12175289</v>
      </c>
      <c r="AY39" s="59"/>
      <c r="AZ39" s="59"/>
      <c r="BA39" s="59"/>
      <c r="BB39" s="59"/>
      <c r="BC39" s="59"/>
      <c r="BD39" s="59"/>
      <c r="BE39" s="59"/>
      <c r="BF39" s="59"/>
      <c r="BG39" s="57">
        <v>10.7</v>
      </c>
      <c r="BH39" s="57"/>
      <c r="BI39" s="57"/>
      <c r="BJ39" s="57"/>
      <c r="BK39" s="57"/>
      <c r="BL39" s="57"/>
      <c r="BM39" s="57"/>
      <c r="BN39" s="57"/>
      <c r="BO39" s="57"/>
      <c r="BP39" s="58">
        <f t="shared" si="3"/>
        <v>35584.236922555341</v>
      </c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</row>
    <row r="40" spans="1:79" ht="15.75" customHeight="1" x14ac:dyDescent="0.15">
      <c r="A40" s="17"/>
      <c r="B40" s="60" t="s">
        <v>31</v>
      </c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1"/>
      <c r="N40" s="14"/>
      <c r="O40" s="15"/>
      <c r="P40" s="15"/>
      <c r="Q40" s="59">
        <v>49261248</v>
      </c>
      <c r="R40" s="59"/>
      <c r="S40" s="59"/>
      <c r="T40" s="59"/>
      <c r="U40" s="59"/>
      <c r="V40" s="59"/>
      <c r="W40" s="16"/>
      <c r="X40" s="16"/>
      <c r="Y40" s="16"/>
      <c r="Z40" s="59">
        <v>48588594</v>
      </c>
      <c r="AA40" s="59"/>
      <c r="AB40" s="59"/>
      <c r="AC40" s="59"/>
      <c r="AD40" s="59"/>
      <c r="AE40" s="59"/>
      <c r="AF40" s="16"/>
      <c r="AG40" s="16"/>
      <c r="AH40" s="16"/>
      <c r="AI40" s="16"/>
      <c r="AJ40" s="16"/>
      <c r="AK40" s="16"/>
      <c r="AL40" s="57">
        <v>42.5</v>
      </c>
      <c r="AM40" s="57"/>
      <c r="AN40" s="57"/>
      <c r="AO40" s="59">
        <v>51602408</v>
      </c>
      <c r="AP40" s="59"/>
      <c r="AQ40" s="59"/>
      <c r="AR40" s="59"/>
      <c r="AS40" s="59"/>
      <c r="AT40" s="59"/>
      <c r="AU40" s="59"/>
      <c r="AV40" s="59"/>
      <c r="AW40" s="59"/>
      <c r="AX40" s="59">
        <v>49936109</v>
      </c>
      <c r="AY40" s="59"/>
      <c r="AZ40" s="59"/>
      <c r="BA40" s="59"/>
      <c r="BB40" s="59"/>
      <c r="BC40" s="59"/>
      <c r="BD40" s="59"/>
      <c r="BE40" s="59"/>
      <c r="BF40" s="59"/>
      <c r="BG40" s="57">
        <v>43.8</v>
      </c>
      <c r="BH40" s="57"/>
      <c r="BI40" s="57"/>
      <c r="BJ40" s="57"/>
      <c r="BK40" s="57"/>
      <c r="BL40" s="57"/>
      <c r="BM40" s="57"/>
      <c r="BN40" s="57"/>
      <c r="BO40" s="57"/>
      <c r="BP40" s="58">
        <f t="shared" si="3"/>
        <v>145946.29611227693</v>
      </c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</row>
    <row r="41" spans="1:79" ht="15.75" customHeight="1" x14ac:dyDescent="0.15">
      <c r="A41" s="17"/>
      <c r="B41" s="60" t="s">
        <v>32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1"/>
      <c r="N41" s="14"/>
      <c r="O41" s="15"/>
      <c r="P41" s="15"/>
      <c r="Q41" s="59">
        <v>12546264</v>
      </c>
      <c r="R41" s="59"/>
      <c r="S41" s="59"/>
      <c r="T41" s="59"/>
      <c r="U41" s="59"/>
      <c r="V41" s="59"/>
      <c r="W41" s="16"/>
      <c r="X41" s="16"/>
      <c r="Y41" s="16"/>
      <c r="Z41" s="59">
        <v>12238408</v>
      </c>
      <c r="AA41" s="59"/>
      <c r="AB41" s="59"/>
      <c r="AC41" s="59"/>
      <c r="AD41" s="59"/>
      <c r="AE41" s="59"/>
      <c r="AF41" s="16"/>
      <c r="AG41" s="16"/>
      <c r="AH41" s="16"/>
      <c r="AI41" s="16"/>
      <c r="AJ41" s="16"/>
      <c r="AK41" s="16"/>
      <c r="AL41" s="57">
        <v>10.7</v>
      </c>
      <c r="AM41" s="57"/>
      <c r="AN41" s="57"/>
      <c r="AO41" s="59">
        <v>13179936</v>
      </c>
      <c r="AP41" s="59"/>
      <c r="AQ41" s="59"/>
      <c r="AR41" s="59"/>
      <c r="AS41" s="59"/>
      <c r="AT41" s="59"/>
      <c r="AU41" s="59"/>
      <c r="AV41" s="59"/>
      <c r="AW41" s="59"/>
      <c r="AX41" s="59">
        <v>12896955</v>
      </c>
      <c r="AY41" s="59"/>
      <c r="AZ41" s="59"/>
      <c r="BA41" s="59"/>
      <c r="BB41" s="59"/>
      <c r="BC41" s="59"/>
      <c r="BD41" s="59"/>
      <c r="BE41" s="59"/>
      <c r="BF41" s="59"/>
      <c r="BG41" s="57">
        <v>11.3</v>
      </c>
      <c r="BH41" s="57"/>
      <c r="BI41" s="57"/>
      <c r="BJ41" s="57"/>
      <c r="BK41" s="57"/>
      <c r="BL41" s="57"/>
      <c r="BM41" s="57"/>
      <c r="BN41" s="57"/>
      <c r="BO41" s="57"/>
      <c r="BP41" s="58">
        <f t="shared" si="3"/>
        <v>37693.421675619749</v>
      </c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</row>
    <row r="42" spans="1:79" ht="15.75" customHeight="1" x14ac:dyDescent="0.15">
      <c r="A42" s="17"/>
      <c r="B42" s="60" t="s">
        <v>33</v>
      </c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1"/>
      <c r="N42" s="14"/>
      <c r="O42" s="15"/>
      <c r="P42" s="15"/>
      <c r="Q42" s="59">
        <v>86369</v>
      </c>
      <c r="R42" s="59"/>
      <c r="S42" s="59"/>
      <c r="T42" s="59"/>
      <c r="U42" s="59"/>
      <c r="V42" s="59"/>
      <c r="W42" s="16"/>
      <c r="X42" s="16"/>
      <c r="Y42" s="16"/>
      <c r="Z42" s="59">
        <v>85258</v>
      </c>
      <c r="AA42" s="59"/>
      <c r="AB42" s="59"/>
      <c r="AC42" s="59"/>
      <c r="AD42" s="59"/>
      <c r="AE42" s="59"/>
      <c r="AF42" s="16"/>
      <c r="AG42" s="16"/>
      <c r="AH42" s="16"/>
      <c r="AI42" s="16"/>
      <c r="AJ42" s="16"/>
      <c r="AK42" s="16"/>
      <c r="AL42" s="57">
        <v>0.1</v>
      </c>
      <c r="AM42" s="57"/>
      <c r="AN42" s="57"/>
      <c r="AO42" s="59">
        <v>81125</v>
      </c>
      <c r="AP42" s="59"/>
      <c r="AQ42" s="59"/>
      <c r="AR42" s="59"/>
      <c r="AS42" s="59"/>
      <c r="AT42" s="59"/>
      <c r="AU42" s="59"/>
      <c r="AV42" s="59"/>
      <c r="AW42" s="59"/>
      <c r="AX42" s="59">
        <v>80006</v>
      </c>
      <c r="AY42" s="59"/>
      <c r="AZ42" s="59"/>
      <c r="BA42" s="59"/>
      <c r="BB42" s="59"/>
      <c r="BC42" s="59"/>
      <c r="BD42" s="59"/>
      <c r="BE42" s="59"/>
      <c r="BF42" s="59"/>
      <c r="BG42" s="57">
        <v>0.1</v>
      </c>
      <c r="BH42" s="57"/>
      <c r="BI42" s="57"/>
      <c r="BJ42" s="57"/>
      <c r="BK42" s="57"/>
      <c r="BL42" s="57"/>
      <c r="BM42" s="57"/>
      <c r="BN42" s="57"/>
      <c r="BO42" s="57"/>
      <c r="BP42" s="58">
        <f t="shared" si="3"/>
        <v>233.83038047195123</v>
      </c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</row>
    <row r="43" spans="1:79" ht="15.75" customHeight="1" x14ac:dyDescent="0.15">
      <c r="A43" s="17"/>
      <c r="B43" s="60" t="s">
        <v>34</v>
      </c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1"/>
      <c r="N43" s="14"/>
      <c r="O43" s="15"/>
      <c r="P43" s="15"/>
      <c r="Q43" s="59">
        <v>812824</v>
      </c>
      <c r="R43" s="59"/>
      <c r="S43" s="59"/>
      <c r="T43" s="59"/>
      <c r="U43" s="59"/>
      <c r="V43" s="59"/>
      <c r="W43" s="16"/>
      <c r="X43" s="16"/>
      <c r="Y43" s="16"/>
      <c r="Z43" s="59">
        <v>763103</v>
      </c>
      <c r="AA43" s="59"/>
      <c r="AB43" s="59"/>
      <c r="AC43" s="59"/>
      <c r="AD43" s="59"/>
      <c r="AE43" s="59"/>
      <c r="AF43" s="16"/>
      <c r="AG43" s="16"/>
      <c r="AH43" s="16"/>
      <c r="AI43" s="16"/>
      <c r="AJ43" s="16"/>
      <c r="AK43" s="16"/>
      <c r="AL43" s="57">
        <v>0.7</v>
      </c>
      <c r="AM43" s="57"/>
      <c r="AN43" s="57"/>
      <c r="AO43" s="59">
        <v>715515</v>
      </c>
      <c r="AP43" s="59"/>
      <c r="AQ43" s="59"/>
      <c r="AR43" s="59"/>
      <c r="AS43" s="59"/>
      <c r="AT43" s="59"/>
      <c r="AU43" s="59"/>
      <c r="AV43" s="59"/>
      <c r="AW43" s="59"/>
      <c r="AX43" s="59">
        <v>684188</v>
      </c>
      <c r="AY43" s="59"/>
      <c r="AZ43" s="59"/>
      <c r="BA43" s="59"/>
      <c r="BB43" s="59"/>
      <c r="BC43" s="59"/>
      <c r="BD43" s="59"/>
      <c r="BE43" s="59"/>
      <c r="BF43" s="59"/>
      <c r="BG43" s="57">
        <v>0.6</v>
      </c>
      <c r="BH43" s="57"/>
      <c r="BI43" s="57"/>
      <c r="BJ43" s="57"/>
      <c r="BK43" s="57"/>
      <c r="BL43" s="57"/>
      <c r="BM43" s="57"/>
      <c r="BN43" s="57"/>
      <c r="BO43" s="57"/>
      <c r="BP43" s="58">
        <f t="shared" si="3"/>
        <v>1999.649280733237</v>
      </c>
      <c r="BQ43" s="58"/>
      <c r="BR43" s="58"/>
      <c r="BS43" s="58"/>
      <c r="BT43" s="58"/>
      <c r="BU43" s="58"/>
      <c r="BV43" s="58"/>
      <c r="BW43" s="58"/>
      <c r="BX43" s="58"/>
      <c r="BY43" s="58"/>
      <c r="BZ43" s="58"/>
      <c r="CA43" s="58"/>
    </row>
    <row r="44" spans="1:79" ht="15.75" customHeight="1" x14ac:dyDescent="0.15">
      <c r="A44" s="17"/>
      <c r="B44" s="60" t="s">
        <v>35</v>
      </c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1"/>
      <c r="N44" s="14"/>
      <c r="O44" s="15"/>
      <c r="P44" s="15"/>
      <c r="Q44" s="59">
        <v>1581531</v>
      </c>
      <c r="R44" s="59"/>
      <c r="S44" s="59"/>
      <c r="T44" s="59"/>
      <c r="U44" s="59"/>
      <c r="V44" s="59"/>
      <c r="W44" s="16"/>
      <c r="X44" s="16"/>
      <c r="Y44" s="16"/>
      <c r="Z44" s="59">
        <v>1483177</v>
      </c>
      <c r="AA44" s="59"/>
      <c r="AB44" s="59"/>
      <c r="AC44" s="59"/>
      <c r="AD44" s="59"/>
      <c r="AE44" s="59"/>
      <c r="AF44" s="16"/>
      <c r="AG44" s="16"/>
      <c r="AH44" s="16"/>
      <c r="AI44" s="16"/>
      <c r="AJ44" s="16"/>
      <c r="AK44" s="16"/>
      <c r="AL44" s="57">
        <v>1.3</v>
      </c>
      <c r="AM44" s="57"/>
      <c r="AN44" s="57"/>
      <c r="AO44" s="59">
        <v>1018505</v>
      </c>
      <c r="AP44" s="59"/>
      <c r="AQ44" s="59"/>
      <c r="AR44" s="59"/>
      <c r="AS44" s="59"/>
      <c r="AT44" s="59"/>
      <c r="AU44" s="59"/>
      <c r="AV44" s="59"/>
      <c r="AW44" s="59"/>
      <c r="AX44" s="59">
        <v>998910</v>
      </c>
      <c r="AY44" s="59"/>
      <c r="AZ44" s="59"/>
      <c r="BA44" s="59"/>
      <c r="BB44" s="59"/>
      <c r="BC44" s="59"/>
      <c r="BD44" s="59"/>
      <c r="BE44" s="59"/>
      <c r="BF44" s="59"/>
      <c r="BG44" s="57">
        <v>0.9</v>
      </c>
      <c r="BH44" s="57"/>
      <c r="BI44" s="57"/>
      <c r="BJ44" s="57"/>
      <c r="BK44" s="57"/>
      <c r="BL44" s="57"/>
      <c r="BM44" s="57"/>
      <c r="BN44" s="57"/>
      <c r="BO44" s="57"/>
      <c r="BP44" s="58">
        <f t="shared" si="3"/>
        <v>2919.4748563512335</v>
      </c>
      <c r="BQ44" s="58"/>
      <c r="BR44" s="58"/>
      <c r="BS44" s="58"/>
      <c r="BT44" s="58"/>
      <c r="BU44" s="58"/>
      <c r="BV44" s="58"/>
      <c r="BW44" s="58"/>
      <c r="BX44" s="58"/>
      <c r="BY44" s="58"/>
      <c r="BZ44" s="58"/>
      <c r="CA44" s="58"/>
    </row>
    <row r="45" spans="1:79" ht="15.75" customHeight="1" x14ac:dyDescent="0.15">
      <c r="A45" s="17"/>
      <c r="B45" s="60" t="s">
        <v>36</v>
      </c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1"/>
      <c r="N45" s="14"/>
      <c r="O45" s="15"/>
      <c r="P45" s="15"/>
      <c r="Q45" s="59">
        <v>15702941</v>
      </c>
      <c r="R45" s="59"/>
      <c r="S45" s="59"/>
      <c r="T45" s="59"/>
      <c r="U45" s="59"/>
      <c r="V45" s="59"/>
      <c r="W45" s="16"/>
      <c r="X45" s="16"/>
      <c r="Y45" s="16"/>
      <c r="Z45" s="59">
        <v>13884425</v>
      </c>
      <c r="AA45" s="59"/>
      <c r="AB45" s="59"/>
      <c r="AC45" s="59"/>
      <c r="AD45" s="59"/>
      <c r="AE45" s="59"/>
      <c r="AF45" s="16"/>
      <c r="AG45" s="16"/>
      <c r="AH45" s="16"/>
      <c r="AI45" s="16"/>
      <c r="AJ45" s="16"/>
      <c r="AK45" s="16"/>
      <c r="AL45" s="57">
        <v>12.1</v>
      </c>
      <c r="AM45" s="57"/>
      <c r="AN45" s="57"/>
      <c r="AO45" s="59">
        <v>13358939</v>
      </c>
      <c r="AP45" s="59"/>
      <c r="AQ45" s="59"/>
      <c r="AR45" s="59"/>
      <c r="AS45" s="59"/>
      <c r="AT45" s="59"/>
      <c r="AU45" s="59"/>
      <c r="AV45" s="59"/>
      <c r="AW45" s="59"/>
      <c r="AX45" s="59">
        <v>10924082</v>
      </c>
      <c r="AY45" s="59"/>
      <c r="AZ45" s="59"/>
      <c r="BA45" s="59"/>
      <c r="BB45" s="59"/>
      <c r="BC45" s="59"/>
      <c r="BD45" s="59"/>
      <c r="BE45" s="59"/>
      <c r="BF45" s="59"/>
      <c r="BG45" s="57">
        <v>9.6</v>
      </c>
      <c r="BH45" s="57"/>
      <c r="BI45" s="57"/>
      <c r="BJ45" s="57"/>
      <c r="BK45" s="57"/>
      <c r="BL45" s="57"/>
      <c r="BM45" s="57"/>
      <c r="BN45" s="57"/>
      <c r="BO45" s="57"/>
      <c r="BP45" s="58">
        <f t="shared" ref="BP45:BP50" si="4">+AX45*1000/342163</f>
        <v>31926.543781764831</v>
      </c>
      <c r="BQ45" s="58"/>
      <c r="BR45" s="58"/>
      <c r="BS45" s="58"/>
      <c r="BT45" s="58"/>
      <c r="BU45" s="58"/>
      <c r="BV45" s="58"/>
      <c r="BW45" s="58"/>
      <c r="BX45" s="58"/>
      <c r="BY45" s="58"/>
      <c r="BZ45" s="58"/>
      <c r="CA45" s="58"/>
    </row>
    <row r="46" spans="1:79" ht="15.75" customHeight="1" x14ac:dyDescent="0.15">
      <c r="A46" s="17"/>
      <c r="B46" s="60" t="s">
        <v>37</v>
      </c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1"/>
      <c r="N46" s="14"/>
      <c r="O46" s="15"/>
      <c r="P46" s="15"/>
      <c r="Q46" s="59">
        <v>3683428</v>
      </c>
      <c r="R46" s="59"/>
      <c r="S46" s="59"/>
      <c r="T46" s="59"/>
      <c r="U46" s="59"/>
      <c r="V46" s="59"/>
      <c r="W46" s="16"/>
      <c r="X46" s="16"/>
      <c r="Y46" s="16"/>
      <c r="Z46" s="59">
        <v>3457230</v>
      </c>
      <c r="AA46" s="59"/>
      <c r="AB46" s="59"/>
      <c r="AC46" s="59"/>
      <c r="AD46" s="59"/>
      <c r="AE46" s="59"/>
      <c r="AF46" s="16"/>
      <c r="AG46" s="16"/>
      <c r="AH46" s="16"/>
      <c r="AI46" s="16"/>
      <c r="AJ46" s="16"/>
      <c r="AK46" s="16"/>
      <c r="AL46" s="57">
        <v>3</v>
      </c>
      <c r="AM46" s="57"/>
      <c r="AN46" s="57"/>
      <c r="AO46" s="59">
        <v>3496264</v>
      </c>
      <c r="AP46" s="59"/>
      <c r="AQ46" s="59"/>
      <c r="AR46" s="59"/>
      <c r="AS46" s="59"/>
      <c r="AT46" s="59"/>
      <c r="AU46" s="59"/>
      <c r="AV46" s="59"/>
      <c r="AW46" s="59"/>
      <c r="AX46" s="59">
        <v>3476751</v>
      </c>
      <c r="AY46" s="59"/>
      <c r="AZ46" s="59"/>
      <c r="BA46" s="59"/>
      <c r="BB46" s="59"/>
      <c r="BC46" s="59"/>
      <c r="BD46" s="59"/>
      <c r="BE46" s="59"/>
      <c r="BF46" s="59"/>
      <c r="BG46" s="57">
        <v>3</v>
      </c>
      <c r="BH46" s="57"/>
      <c r="BI46" s="57"/>
      <c r="BJ46" s="57"/>
      <c r="BK46" s="57"/>
      <c r="BL46" s="57"/>
      <c r="BM46" s="57"/>
      <c r="BN46" s="57"/>
      <c r="BO46" s="57"/>
      <c r="BP46" s="58">
        <f>+AX46*1000/342154</f>
        <v>10161.363011977062</v>
      </c>
      <c r="BQ46" s="58"/>
      <c r="BR46" s="58"/>
      <c r="BS46" s="58"/>
      <c r="BT46" s="58"/>
      <c r="BU46" s="58"/>
      <c r="BV46" s="58"/>
      <c r="BW46" s="58"/>
      <c r="BX46" s="58"/>
      <c r="BY46" s="58"/>
      <c r="BZ46" s="58"/>
      <c r="CA46" s="58"/>
    </row>
    <row r="47" spans="1:79" ht="15.75" customHeight="1" x14ac:dyDescent="0.15">
      <c r="A47" s="17"/>
      <c r="B47" s="60" t="s">
        <v>38</v>
      </c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1"/>
      <c r="N47" s="14"/>
      <c r="O47" s="15"/>
      <c r="P47" s="15"/>
      <c r="Q47" s="59">
        <v>12582063</v>
      </c>
      <c r="R47" s="59"/>
      <c r="S47" s="59"/>
      <c r="T47" s="59"/>
      <c r="U47" s="59"/>
      <c r="V47" s="59"/>
      <c r="W47" s="16"/>
      <c r="X47" s="16"/>
      <c r="Y47" s="16"/>
      <c r="Z47" s="59">
        <v>10821755</v>
      </c>
      <c r="AA47" s="59"/>
      <c r="AB47" s="59"/>
      <c r="AC47" s="59"/>
      <c r="AD47" s="59"/>
      <c r="AE47" s="59"/>
      <c r="AF47" s="16"/>
      <c r="AG47" s="16"/>
      <c r="AH47" s="16"/>
      <c r="AI47" s="16"/>
      <c r="AJ47" s="16"/>
      <c r="AK47" s="16"/>
      <c r="AL47" s="57">
        <v>9.5</v>
      </c>
      <c r="AM47" s="57"/>
      <c r="AN47" s="57"/>
      <c r="AO47" s="59">
        <v>13541192</v>
      </c>
      <c r="AP47" s="59"/>
      <c r="AQ47" s="59"/>
      <c r="AR47" s="59"/>
      <c r="AS47" s="59"/>
      <c r="AT47" s="59"/>
      <c r="AU47" s="59"/>
      <c r="AV47" s="59"/>
      <c r="AW47" s="59"/>
      <c r="AX47" s="59">
        <v>11062377</v>
      </c>
      <c r="AY47" s="59"/>
      <c r="AZ47" s="59"/>
      <c r="BA47" s="59"/>
      <c r="BB47" s="59"/>
      <c r="BC47" s="59"/>
      <c r="BD47" s="59"/>
      <c r="BE47" s="59"/>
      <c r="BF47" s="59"/>
      <c r="BG47" s="57">
        <v>9.6999999999999993</v>
      </c>
      <c r="BH47" s="57"/>
      <c r="BI47" s="57"/>
      <c r="BJ47" s="57"/>
      <c r="BK47" s="57"/>
      <c r="BL47" s="57"/>
      <c r="BM47" s="57"/>
      <c r="BN47" s="57"/>
      <c r="BO47" s="57"/>
      <c r="BP47" s="58">
        <f>+AX47*1000/342154</f>
        <v>32331.572917458219</v>
      </c>
      <c r="BQ47" s="58"/>
      <c r="BR47" s="58"/>
      <c r="BS47" s="58"/>
      <c r="BT47" s="58"/>
      <c r="BU47" s="58"/>
      <c r="BV47" s="58"/>
      <c r="BW47" s="58"/>
      <c r="BX47" s="58"/>
      <c r="BY47" s="58"/>
      <c r="BZ47" s="58"/>
      <c r="CA47" s="58"/>
    </row>
    <row r="48" spans="1:79" ht="15.75" customHeight="1" x14ac:dyDescent="0.15">
      <c r="A48" s="17"/>
      <c r="B48" s="60" t="s">
        <v>39</v>
      </c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1"/>
      <c r="N48" s="14"/>
      <c r="O48" s="15"/>
      <c r="P48" s="15"/>
      <c r="Q48" s="59">
        <v>168696</v>
      </c>
      <c r="R48" s="59"/>
      <c r="S48" s="59"/>
      <c r="T48" s="59"/>
      <c r="U48" s="59"/>
      <c r="V48" s="59"/>
      <c r="W48" s="16"/>
      <c r="X48" s="16"/>
      <c r="Y48" s="16"/>
      <c r="Z48" s="59">
        <v>123531</v>
      </c>
      <c r="AA48" s="59"/>
      <c r="AB48" s="59"/>
      <c r="AC48" s="59"/>
      <c r="AD48" s="59"/>
      <c r="AE48" s="59"/>
      <c r="AF48" s="16"/>
      <c r="AG48" s="16"/>
      <c r="AH48" s="16"/>
      <c r="AI48" s="16"/>
      <c r="AJ48" s="16"/>
      <c r="AK48" s="16"/>
      <c r="AL48" s="57">
        <v>0.1</v>
      </c>
      <c r="AM48" s="57"/>
      <c r="AN48" s="57"/>
      <c r="AO48" s="59">
        <v>367468</v>
      </c>
      <c r="AP48" s="59"/>
      <c r="AQ48" s="59"/>
      <c r="AR48" s="59"/>
      <c r="AS48" s="59"/>
      <c r="AT48" s="59"/>
      <c r="AU48" s="59"/>
      <c r="AV48" s="59"/>
      <c r="AW48" s="59"/>
      <c r="AX48" s="59">
        <v>154614</v>
      </c>
      <c r="AY48" s="59"/>
      <c r="AZ48" s="59"/>
      <c r="BA48" s="59"/>
      <c r="BB48" s="59"/>
      <c r="BC48" s="59"/>
      <c r="BD48" s="59"/>
      <c r="BE48" s="59"/>
      <c r="BF48" s="59"/>
      <c r="BG48" s="57">
        <v>0.1</v>
      </c>
      <c r="BH48" s="57"/>
      <c r="BI48" s="57"/>
      <c r="BJ48" s="57"/>
      <c r="BK48" s="57"/>
      <c r="BL48" s="57"/>
      <c r="BM48" s="57"/>
      <c r="BN48" s="57"/>
      <c r="BO48" s="57"/>
      <c r="BP48" s="58">
        <f>+AX48*1000/342154</f>
        <v>451.88423926068378</v>
      </c>
      <c r="BQ48" s="58"/>
      <c r="BR48" s="58"/>
      <c r="BS48" s="58"/>
      <c r="BT48" s="58"/>
      <c r="BU48" s="58"/>
      <c r="BV48" s="58"/>
      <c r="BW48" s="58"/>
      <c r="BX48" s="58"/>
      <c r="BY48" s="58"/>
      <c r="BZ48" s="58"/>
      <c r="CA48" s="58"/>
    </row>
    <row r="49" spans="1:79" ht="15.75" customHeight="1" x14ac:dyDescent="0.15">
      <c r="A49" s="17"/>
      <c r="B49" s="60" t="s">
        <v>40</v>
      </c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1"/>
      <c r="N49" s="14"/>
      <c r="O49" s="15"/>
      <c r="P49" s="15"/>
      <c r="Q49" s="59">
        <v>10931413</v>
      </c>
      <c r="R49" s="59"/>
      <c r="S49" s="59"/>
      <c r="T49" s="59"/>
      <c r="U49" s="59"/>
      <c r="V49" s="59"/>
      <c r="W49" s="16"/>
      <c r="X49" s="16"/>
      <c r="Y49" s="16"/>
      <c r="Z49" s="59">
        <v>10913608</v>
      </c>
      <c r="AA49" s="59"/>
      <c r="AB49" s="59"/>
      <c r="AC49" s="59"/>
      <c r="AD49" s="59"/>
      <c r="AE49" s="59"/>
      <c r="AF49" s="16"/>
      <c r="AG49" s="16"/>
      <c r="AH49" s="16"/>
      <c r="AI49" s="16"/>
      <c r="AJ49" s="16"/>
      <c r="AK49" s="16"/>
      <c r="AL49" s="57">
        <v>9.6</v>
      </c>
      <c r="AM49" s="57"/>
      <c r="AN49" s="57"/>
      <c r="AO49" s="59">
        <v>11039912</v>
      </c>
      <c r="AP49" s="59"/>
      <c r="AQ49" s="59"/>
      <c r="AR49" s="59"/>
      <c r="AS49" s="59"/>
      <c r="AT49" s="59"/>
      <c r="AU49" s="59"/>
      <c r="AV49" s="59"/>
      <c r="AW49" s="59"/>
      <c r="AX49" s="59">
        <v>11020492</v>
      </c>
      <c r="AY49" s="59"/>
      <c r="AZ49" s="59"/>
      <c r="BA49" s="59"/>
      <c r="BB49" s="59"/>
      <c r="BC49" s="59"/>
      <c r="BD49" s="59"/>
      <c r="BE49" s="59"/>
      <c r="BF49" s="59"/>
      <c r="BG49" s="57">
        <v>9.6</v>
      </c>
      <c r="BH49" s="57"/>
      <c r="BI49" s="57"/>
      <c r="BJ49" s="57"/>
      <c r="BK49" s="57"/>
      <c r="BL49" s="57"/>
      <c r="BM49" s="57"/>
      <c r="BN49" s="57"/>
      <c r="BO49" s="57"/>
      <c r="BP49" s="58">
        <v>32209</v>
      </c>
      <c r="BQ49" s="58"/>
      <c r="BR49" s="58"/>
      <c r="BS49" s="58"/>
      <c r="BT49" s="58"/>
      <c r="BU49" s="58"/>
      <c r="BV49" s="58"/>
      <c r="BW49" s="58"/>
      <c r="BX49" s="58"/>
      <c r="BY49" s="58"/>
      <c r="BZ49" s="58"/>
      <c r="CA49" s="58"/>
    </row>
    <row r="50" spans="1:79" ht="15.75" customHeight="1" thickBot="1" x14ac:dyDescent="0.2">
      <c r="A50" s="18"/>
      <c r="B50" s="36" t="s">
        <v>41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73"/>
      <c r="N50" s="19"/>
      <c r="O50" s="20"/>
      <c r="P50" s="20"/>
      <c r="Q50" s="64">
        <v>100836</v>
      </c>
      <c r="R50" s="64"/>
      <c r="S50" s="64"/>
      <c r="T50" s="64"/>
      <c r="U50" s="64"/>
      <c r="V50" s="64"/>
      <c r="W50" s="21"/>
      <c r="X50" s="21"/>
      <c r="Y50" s="21"/>
      <c r="Z50" s="64">
        <v>0</v>
      </c>
      <c r="AA50" s="64"/>
      <c r="AB50" s="64"/>
      <c r="AC50" s="64"/>
      <c r="AD50" s="64"/>
      <c r="AE50" s="64"/>
      <c r="AF50" s="21"/>
      <c r="AG50" s="21"/>
      <c r="AH50" s="21"/>
      <c r="AI50" s="21"/>
      <c r="AJ50" s="21"/>
      <c r="AK50" s="21"/>
      <c r="AL50" s="65" t="s">
        <v>51</v>
      </c>
      <c r="AM50" s="65"/>
      <c r="AN50" s="65"/>
      <c r="AO50" s="64">
        <v>100000</v>
      </c>
      <c r="AP50" s="64"/>
      <c r="AQ50" s="64"/>
      <c r="AR50" s="64"/>
      <c r="AS50" s="64"/>
      <c r="AT50" s="64"/>
      <c r="AU50" s="64"/>
      <c r="AV50" s="64"/>
      <c r="AW50" s="64"/>
      <c r="AX50" s="64">
        <v>0</v>
      </c>
      <c r="AY50" s="64"/>
      <c r="AZ50" s="64"/>
      <c r="BA50" s="64"/>
      <c r="BB50" s="64"/>
      <c r="BC50" s="64"/>
      <c r="BD50" s="64"/>
      <c r="BE50" s="64"/>
      <c r="BF50" s="64"/>
      <c r="BG50" s="65" t="s">
        <v>50</v>
      </c>
      <c r="BH50" s="65"/>
      <c r="BI50" s="65"/>
      <c r="BJ50" s="65"/>
      <c r="BK50" s="65"/>
      <c r="BL50" s="65"/>
      <c r="BM50" s="65"/>
      <c r="BN50" s="65"/>
      <c r="BO50" s="65"/>
      <c r="BP50" s="64">
        <f t="shared" si="4"/>
        <v>0</v>
      </c>
      <c r="BQ50" s="64"/>
      <c r="BR50" s="64"/>
      <c r="BS50" s="64"/>
      <c r="BT50" s="64"/>
      <c r="BU50" s="64"/>
      <c r="BV50" s="64"/>
      <c r="BW50" s="64"/>
      <c r="BX50" s="64"/>
      <c r="BY50" s="64"/>
      <c r="BZ50" s="64"/>
      <c r="CA50" s="64"/>
    </row>
    <row r="51" spans="1:79" x14ac:dyDescent="0.15">
      <c r="A51" s="55" t="s">
        <v>27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</row>
    <row r="52" spans="1:79" x14ac:dyDescent="0.15">
      <c r="A52" s="55" t="s">
        <v>52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</row>
    <row r="53" spans="1:79" x14ac:dyDescent="0.1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</row>
  </sheetData>
  <mergeCells count="335">
    <mergeCell ref="AK6:AN6"/>
    <mergeCell ref="B50:M50"/>
    <mergeCell ref="Q50:V50"/>
    <mergeCell ref="Z50:AE50"/>
    <mergeCell ref="AL50:AN50"/>
    <mergeCell ref="A51:AN51"/>
    <mergeCell ref="A52:AN52"/>
    <mergeCell ref="A34:M34"/>
    <mergeCell ref="AO49:AW49"/>
    <mergeCell ref="AL43:AN43"/>
    <mergeCell ref="B39:M39"/>
    <mergeCell ref="Q39:V39"/>
    <mergeCell ref="Z39:AE39"/>
    <mergeCell ref="AL39:AN39"/>
    <mergeCell ref="B40:M40"/>
    <mergeCell ref="Q40:V40"/>
    <mergeCell ref="Z40:AE40"/>
    <mergeCell ref="AL40:AN40"/>
    <mergeCell ref="AO15:AW15"/>
    <mergeCell ref="AO16:AW16"/>
    <mergeCell ref="AO17:AW17"/>
    <mergeCell ref="AO18:AW18"/>
    <mergeCell ref="A31:AN31"/>
    <mergeCell ref="Z29:AE29"/>
    <mergeCell ref="AX49:BF49"/>
    <mergeCell ref="AO43:AW43"/>
    <mergeCell ref="AX43:BF43"/>
    <mergeCell ref="AO40:AW40"/>
    <mergeCell ref="AX40:BF40"/>
    <mergeCell ref="AO38:AW38"/>
    <mergeCell ref="AX38:BF38"/>
    <mergeCell ref="B48:M48"/>
    <mergeCell ref="Q48:V48"/>
    <mergeCell ref="Z48:AE48"/>
    <mergeCell ref="AL48:AN48"/>
    <mergeCell ref="B49:M49"/>
    <mergeCell ref="Q49:V49"/>
    <mergeCell ref="Z49:AE49"/>
    <mergeCell ref="AL49:AN49"/>
    <mergeCell ref="Z41:AE41"/>
    <mergeCell ref="AL41:AN41"/>
    <mergeCell ref="B42:M42"/>
    <mergeCell ref="Q42:V42"/>
    <mergeCell ref="Z42:AE42"/>
    <mergeCell ref="AL42:AN42"/>
    <mergeCell ref="B43:M43"/>
    <mergeCell ref="Q43:V43"/>
    <mergeCell ref="Z43:AE43"/>
    <mergeCell ref="BG49:BO49"/>
    <mergeCell ref="BP49:CA49"/>
    <mergeCell ref="AO50:AW50"/>
    <mergeCell ref="AX50:BF50"/>
    <mergeCell ref="BG50:BO50"/>
    <mergeCell ref="BP50:CA50"/>
    <mergeCell ref="A3:M3"/>
    <mergeCell ref="AB34:AN34"/>
    <mergeCell ref="A35:M36"/>
    <mergeCell ref="N35:AN35"/>
    <mergeCell ref="N36:V36"/>
    <mergeCell ref="W36:AE36"/>
    <mergeCell ref="AF36:AN36"/>
    <mergeCell ref="A37:M37"/>
    <mergeCell ref="Q37:V37"/>
    <mergeCell ref="Z37:AE37"/>
    <mergeCell ref="AL37:AN37"/>
    <mergeCell ref="B38:M38"/>
    <mergeCell ref="Q38:V38"/>
    <mergeCell ref="Z38:AE38"/>
    <mergeCell ref="AL38:AN38"/>
    <mergeCell ref="AO46:AW46"/>
    <mergeCell ref="AX46:BF46"/>
    <mergeCell ref="BG46:BO46"/>
    <mergeCell ref="BP46:CA46"/>
    <mergeCell ref="AO47:AW47"/>
    <mergeCell ref="AX47:BF47"/>
    <mergeCell ref="BG47:BO47"/>
    <mergeCell ref="BP47:CA47"/>
    <mergeCell ref="AO48:AW48"/>
    <mergeCell ref="AX48:BF48"/>
    <mergeCell ref="BG48:BO48"/>
    <mergeCell ref="BP48:CA48"/>
    <mergeCell ref="BG43:BO43"/>
    <mergeCell ref="BP43:CA43"/>
    <mergeCell ref="AO44:AW44"/>
    <mergeCell ref="AX44:BF44"/>
    <mergeCell ref="BG44:BO44"/>
    <mergeCell ref="BP44:CA44"/>
    <mergeCell ref="AO45:AW45"/>
    <mergeCell ref="AX45:BF45"/>
    <mergeCell ref="BG45:BO45"/>
    <mergeCell ref="BP45:CA45"/>
    <mergeCell ref="BG40:BO40"/>
    <mergeCell ref="BP40:CA40"/>
    <mergeCell ref="AO41:AW41"/>
    <mergeCell ref="AX41:BF41"/>
    <mergeCell ref="BG41:BO41"/>
    <mergeCell ref="BP41:CA41"/>
    <mergeCell ref="AO42:AW42"/>
    <mergeCell ref="AX42:BF42"/>
    <mergeCell ref="BG42:BO42"/>
    <mergeCell ref="BP42:CA42"/>
    <mergeCell ref="BO34:CA34"/>
    <mergeCell ref="AO36:AW36"/>
    <mergeCell ref="AX36:BF36"/>
    <mergeCell ref="BG36:BO36"/>
    <mergeCell ref="BP36:CA36"/>
    <mergeCell ref="AO37:AW37"/>
    <mergeCell ref="AX37:BF37"/>
    <mergeCell ref="BG37:BO37"/>
    <mergeCell ref="BP37:CA37"/>
    <mergeCell ref="AO35:CA35"/>
    <mergeCell ref="BG38:BO38"/>
    <mergeCell ref="BP38:CA38"/>
    <mergeCell ref="AO39:AW39"/>
    <mergeCell ref="AX39:BF39"/>
    <mergeCell ref="BG39:BO39"/>
    <mergeCell ref="BP39:CA39"/>
    <mergeCell ref="B47:M47"/>
    <mergeCell ref="Q47:V47"/>
    <mergeCell ref="Z47:AE47"/>
    <mergeCell ref="AL47:AN47"/>
    <mergeCell ref="B44:M44"/>
    <mergeCell ref="Q44:V44"/>
    <mergeCell ref="Z44:AE44"/>
    <mergeCell ref="AL44:AN44"/>
    <mergeCell ref="B45:M45"/>
    <mergeCell ref="Q45:V45"/>
    <mergeCell ref="Z45:AE45"/>
    <mergeCell ref="AL45:AN45"/>
    <mergeCell ref="B46:M46"/>
    <mergeCell ref="Q46:V46"/>
    <mergeCell ref="Z46:AE46"/>
    <mergeCell ref="AL46:AN46"/>
    <mergeCell ref="B41:M41"/>
    <mergeCell ref="Q41:V41"/>
    <mergeCell ref="AO5:AW5"/>
    <mergeCell ref="Q6:V6"/>
    <mergeCell ref="Q7:V7"/>
    <mergeCell ref="Q8:V8"/>
    <mergeCell ref="Q9:V9"/>
    <mergeCell ref="Q10:V10"/>
    <mergeCell ref="A30:AN30"/>
    <mergeCell ref="AL18:AN18"/>
    <mergeCell ref="AL19:AN19"/>
    <mergeCell ref="Q11:V11"/>
    <mergeCell ref="Q12:V12"/>
    <mergeCell ref="Q13:V13"/>
    <mergeCell ref="Q14:V14"/>
    <mergeCell ref="Q15:V15"/>
    <mergeCell ref="Q16:V16"/>
    <mergeCell ref="AL28:AN28"/>
    <mergeCell ref="AL25:AN25"/>
    <mergeCell ref="AL9:AN9"/>
    <mergeCell ref="AL10:AN10"/>
    <mergeCell ref="AL13:AN13"/>
    <mergeCell ref="Q18:V18"/>
    <mergeCell ref="Q19:V19"/>
    <mergeCell ref="AL11:AN11"/>
    <mergeCell ref="AL12:AN12"/>
    <mergeCell ref="AX5:BF5"/>
    <mergeCell ref="BG5:BO5"/>
    <mergeCell ref="BP5:CA5"/>
    <mergeCell ref="AO4:CA4"/>
    <mergeCell ref="BO3:CA3"/>
    <mergeCell ref="Z27:AE27"/>
    <mergeCell ref="Z18:AE18"/>
    <mergeCell ref="Z19:AE19"/>
    <mergeCell ref="Z20:AE20"/>
    <mergeCell ref="AL27:AN27"/>
    <mergeCell ref="AL14:AN14"/>
    <mergeCell ref="AL15:AN15"/>
    <mergeCell ref="Z21:AE21"/>
    <mergeCell ref="Z22:AE22"/>
    <mergeCell ref="AL26:AN26"/>
    <mergeCell ref="Z24:AE24"/>
    <mergeCell ref="Z25:AE25"/>
    <mergeCell ref="Z26:AE26"/>
    <mergeCell ref="Z16:AE16"/>
    <mergeCell ref="Z17:AE17"/>
    <mergeCell ref="AL21:AN21"/>
    <mergeCell ref="Z6:AE6"/>
    <mergeCell ref="Z7:AE7"/>
    <mergeCell ref="AL17:AN17"/>
    <mergeCell ref="A1:AD2"/>
    <mergeCell ref="AB3:AN3"/>
    <mergeCell ref="A4:M5"/>
    <mergeCell ref="N5:V5"/>
    <mergeCell ref="W5:AE5"/>
    <mergeCell ref="AF5:AN5"/>
    <mergeCell ref="N4:AN4"/>
    <mergeCell ref="A6:M6"/>
    <mergeCell ref="Q24:V24"/>
    <mergeCell ref="Q17:V17"/>
    <mergeCell ref="Z8:AE8"/>
    <mergeCell ref="Z9:AE9"/>
    <mergeCell ref="Z10:AE10"/>
    <mergeCell ref="Z11:AE11"/>
    <mergeCell ref="Z12:AE12"/>
    <mergeCell ref="Z13:AE13"/>
    <mergeCell ref="Z14:AE14"/>
    <mergeCell ref="Z15:AE15"/>
    <mergeCell ref="AL22:AN22"/>
    <mergeCell ref="AL23:AN23"/>
    <mergeCell ref="AL24:AN24"/>
    <mergeCell ref="AL16:AN16"/>
    <mergeCell ref="AL7:AN7"/>
    <mergeCell ref="AL8:AN8"/>
    <mergeCell ref="Z23:AE23"/>
    <mergeCell ref="AL20:AN20"/>
    <mergeCell ref="Z28:AE28"/>
    <mergeCell ref="Q25:V25"/>
    <mergeCell ref="Q26:V26"/>
    <mergeCell ref="Q27:V27"/>
    <mergeCell ref="Q28:V28"/>
    <mergeCell ref="Q29:V29"/>
    <mergeCell ref="Q20:V20"/>
    <mergeCell ref="Q21:V21"/>
    <mergeCell ref="Q22:V22"/>
    <mergeCell ref="Q23:V23"/>
    <mergeCell ref="B25:M25"/>
    <mergeCell ref="B26:M26"/>
    <mergeCell ref="B27:M27"/>
    <mergeCell ref="B28:M28"/>
    <mergeCell ref="B29:M29"/>
    <mergeCell ref="AL29:AN29"/>
    <mergeCell ref="AO6:AW6"/>
    <mergeCell ref="AO7:AW7"/>
    <mergeCell ref="AO8:AW8"/>
    <mergeCell ref="AO9:AW9"/>
    <mergeCell ref="AO10:AW10"/>
    <mergeCell ref="AO11:AW11"/>
    <mergeCell ref="AO12:AW12"/>
    <mergeCell ref="AO13:AW13"/>
    <mergeCell ref="AO14:AW14"/>
    <mergeCell ref="AO19:AW19"/>
    <mergeCell ref="AO20:AW20"/>
    <mergeCell ref="AO21:AW21"/>
    <mergeCell ref="AO22:AW22"/>
    <mergeCell ref="AO23:AW23"/>
    <mergeCell ref="AO24:AW24"/>
    <mergeCell ref="AO25:AW25"/>
    <mergeCell ref="AO26:AW26"/>
    <mergeCell ref="AO27:AW27"/>
    <mergeCell ref="AO28:AW28"/>
    <mergeCell ref="AO29:AW29"/>
    <mergeCell ref="AX6:BF6"/>
    <mergeCell ref="AX7:BF7"/>
    <mergeCell ref="AX8:BF8"/>
    <mergeCell ref="AX9:BF9"/>
    <mergeCell ref="AX10:BF10"/>
    <mergeCell ref="AX11:BF11"/>
    <mergeCell ref="AX12:BF12"/>
    <mergeCell ref="AX13:BF13"/>
    <mergeCell ref="AX14:BF14"/>
    <mergeCell ref="AX15:BF15"/>
    <mergeCell ref="AX16:BF16"/>
    <mergeCell ref="AX17:BF17"/>
    <mergeCell ref="AX18:BF18"/>
    <mergeCell ref="AX19:BF19"/>
    <mergeCell ref="AX20:BF20"/>
    <mergeCell ref="AX21:BF21"/>
    <mergeCell ref="AX22:BF22"/>
    <mergeCell ref="AX23:BF23"/>
    <mergeCell ref="AX24:BF24"/>
    <mergeCell ref="AX25:BF25"/>
    <mergeCell ref="AX26:BF26"/>
    <mergeCell ref="AX27:BF27"/>
    <mergeCell ref="AX28:BF28"/>
    <mergeCell ref="AX29:BF29"/>
    <mergeCell ref="BG6:BO6"/>
    <mergeCell ref="BG7:BO7"/>
    <mergeCell ref="BG8:BO8"/>
    <mergeCell ref="BG9:BO9"/>
    <mergeCell ref="BG10:BO10"/>
    <mergeCell ref="BG11:BO11"/>
    <mergeCell ref="BG12:BO12"/>
    <mergeCell ref="BG13:BO13"/>
    <mergeCell ref="BG14:BO14"/>
    <mergeCell ref="BG15:BO15"/>
    <mergeCell ref="BG16:BO16"/>
    <mergeCell ref="BG17:BO17"/>
    <mergeCell ref="BG18:BO18"/>
    <mergeCell ref="BG19:BO19"/>
    <mergeCell ref="BG20:BO20"/>
    <mergeCell ref="BG21:BO21"/>
    <mergeCell ref="BG22:BO22"/>
    <mergeCell ref="BG23:BO23"/>
    <mergeCell ref="BP15:CA15"/>
    <mergeCell ref="BP16:CA16"/>
    <mergeCell ref="BP17:CA17"/>
    <mergeCell ref="BP18:CA18"/>
    <mergeCell ref="BP19:CA19"/>
    <mergeCell ref="BP20:CA20"/>
    <mergeCell ref="BP21:CA21"/>
    <mergeCell ref="BP22:CA22"/>
    <mergeCell ref="BP23:CA23"/>
    <mergeCell ref="BP6:CA6"/>
    <mergeCell ref="BP7:CA7"/>
    <mergeCell ref="BP8:CA8"/>
    <mergeCell ref="BP9:CA9"/>
    <mergeCell ref="BP10:CA10"/>
    <mergeCell ref="BP11:CA11"/>
    <mergeCell ref="BP12:CA12"/>
    <mergeCell ref="BP13:CA13"/>
    <mergeCell ref="BP14:CA14"/>
    <mergeCell ref="BP24:CA24"/>
    <mergeCell ref="BP25:CA25"/>
    <mergeCell ref="BP26:CA26"/>
    <mergeCell ref="BP27:CA27"/>
    <mergeCell ref="BP28:CA28"/>
    <mergeCell ref="BP29:CA29"/>
    <mergeCell ref="BG24:BO24"/>
    <mergeCell ref="BG25:BO25"/>
    <mergeCell ref="BG26:BO26"/>
    <mergeCell ref="BG27:BO27"/>
    <mergeCell ref="BG28:BO28"/>
    <mergeCell ref="BG29:BO29"/>
    <mergeCell ref="B19:M19"/>
    <mergeCell ref="B20:M20"/>
    <mergeCell ref="B21:M21"/>
    <mergeCell ref="B22:M22"/>
    <mergeCell ref="B23:M23"/>
    <mergeCell ref="B24:M24"/>
    <mergeCell ref="B7:M7"/>
    <mergeCell ref="B8:M8"/>
    <mergeCell ref="B9:M9"/>
    <mergeCell ref="B10:M10"/>
    <mergeCell ref="B11:M11"/>
    <mergeCell ref="B12:M12"/>
    <mergeCell ref="B13:M13"/>
    <mergeCell ref="B14:M14"/>
    <mergeCell ref="B15:M15"/>
    <mergeCell ref="B16:M16"/>
    <mergeCell ref="B17:M17"/>
    <mergeCell ref="B18:M18"/>
  </mergeCells>
  <phoneticPr fontId="2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&amp;L&amp;"HG丸ｺﾞｼｯｸM-PRO,標準"&amp;10-１５４-　　Ｏ　財政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O-2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2018-03-26T00:13:31Z</dcterms:modified>
</cp:coreProperties>
</file>