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O-8(1）" sheetId="1" r:id="rId1"/>
    <sheet name="O-8 (2)" sheetId="2" r:id="rId2"/>
  </sheets>
  <calcPr calcId="145621"/>
</workbook>
</file>

<file path=xl/calcChain.xml><?xml version="1.0" encoding="utf-8"?>
<calcChain xmlns="http://schemas.openxmlformats.org/spreadsheetml/2006/main">
  <c r="AE35" i="2" l="1"/>
  <c r="V35" i="2"/>
  <c r="AE34" i="2"/>
  <c r="V34" i="2"/>
  <c r="AE33" i="2"/>
  <c r="V33" i="2"/>
  <c r="AE32" i="2"/>
  <c r="V32" i="2"/>
  <c r="AE31" i="2"/>
  <c r="V31" i="2"/>
  <c r="AE30" i="2"/>
  <c r="V30" i="2"/>
  <c r="AE29" i="2"/>
  <c r="V29" i="2"/>
  <c r="AE28" i="2"/>
  <c r="V28" i="2"/>
  <c r="AE27" i="2"/>
  <c r="V27" i="2"/>
  <c r="AE26" i="2"/>
  <c r="V26" i="2"/>
  <c r="AE25" i="2"/>
  <c r="V25" i="2"/>
  <c r="AE24" i="2"/>
  <c r="V24" i="2"/>
  <c r="AE23" i="2"/>
  <c r="V23" i="2"/>
  <c r="AE22" i="2"/>
  <c r="V22" i="2"/>
  <c r="AE21" i="2"/>
  <c r="V21" i="2"/>
  <c r="AE20" i="2"/>
  <c r="V20" i="2"/>
  <c r="AE19" i="2"/>
  <c r="V19" i="2"/>
  <c r="AE18" i="2"/>
  <c r="V18" i="2"/>
  <c r="AE17" i="2"/>
  <c r="V17" i="2"/>
  <c r="AE16" i="2"/>
  <c r="V16" i="2"/>
  <c r="AE15" i="2"/>
  <c r="V15" i="2"/>
  <c r="AE14" i="2"/>
  <c r="V14" i="2"/>
  <c r="AE13" i="2"/>
  <c r="V13" i="2"/>
  <c r="AE12" i="2"/>
  <c r="V12" i="2"/>
  <c r="AE11" i="2"/>
  <c r="V11" i="2"/>
  <c r="AE10" i="2"/>
  <c r="V10" i="2"/>
  <c r="AE9" i="2"/>
  <c r="V9" i="2"/>
  <c r="M8" i="2"/>
  <c r="AE8" i="2" s="1"/>
  <c r="M7" i="2"/>
  <c r="AE7" i="2" s="1"/>
  <c r="V8" i="2" l="1"/>
  <c r="M6" i="2"/>
  <c r="V7" i="2"/>
  <c r="AE6" i="2" l="1"/>
  <c r="V6" i="2"/>
  <c r="AH5" i="1" l="1"/>
</calcChain>
</file>

<file path=xl/sharedStrings.xml><?xml version="1.0" encoding="utf-8"?>
<sst xmlns="http://schemas.openxmlformats.org/spreadsheetml/2006/main" count="80" uniqueCount="75">
  <si>
    <t>区　　分</t>
    <rPh sb="0" eb="1">
      <t>ク</t>
    </rPh>
    <rPh sb="3" eb="4">
      <t>ブン</t>
    </rPh>
    <phoneticPr fontId="1"/>
  </si>
  <si>
    <t>（単位：千円）</t>
    <rPh sb="1" eb="3">
      <t>タンイ</t>
    </rPh>
    <rPh sb="4" eb="6">
      <t>センエン</t>
    </rPh>
    <phoneticPr fontId="1"/>
  </si>
  <si>
    <t>一般会計</t>
  </si>
  <si>
    <t>特別会計</t>
    <rPh sb="0" eb="2">
      <t>トクベツ</t>
    </rPh>
    <rPh sb="2" eb="4">
      <t>カイケイ</t>
    </rPh>
    <phoneticPr fontId="1"/>
  </si>
  <si>
    <t>-</t>
  </si>
  <si>
    <t>企業会計</t>
    <rPh sb="0" eb="2">
      <t>キギョウ</t>
    </rPh>
    <rPh sb="2" eb="4">
      <t>カイケイ</t>
    </rPh>
    <phoneticPr fontId="1"/>
  </si>
  <si>
    <t>普通会計(再掲)</t>
    <rPh sb="5" eb="7">
      <t>サイケイ</t>
    </rPh>
    <phoneticPr fontId="1"/>
  </si>
  <si>
    <t>　注１）単位未満は四捨五入してあるため、合計が合わない場合がある。</t>
    <rPh sb="1" eb="2">
      <t>チュウ</t>
    </rPh>
    <rPh sb="4" eb="6">
      <t>タンイ</t>
    </rPh>
    <rPh sb="23" eb="24">
      <t>ア</t>
    </rPh>
    <phoneticPr fontId="1"/>
  </si>
  <si>
    <t>（１） 年度末現在高の推移</t>
    <rPh sb="4" eb="7">
      <t>ネンドマツ</t>
    </rPh>
    <rPh sb="7" eb="9">
      <t>ゲンザイ</t>
    </rPh>
    <rPh sb="9" eb="10">
      <t>タカ</t>
    </rPh>
    <rPh sb="11" eb="13">
      <t>スイイ</t>
    </rPh>
    <phoneticPr fontId="1"/>
  </si>
  <si>
    <t>（２） 事業別</t>
    <rPh sb="4" eb="6">
      <t>ジギョウ</t>
    </rPh>
    <rPh sb="6" eb="7">
      <t>ベツ</t>
    </rPh>
    <phoneticPr fontId="1"/>
  </si>
  <si>
    <t>未　償　還　額</t>
    <rPh sb="0" eb="1">
      <t>ミ</t>
    </rPh>
    <rPh sb="2" eb="3">
      <t>ショウ</t>
    </rPh>
    <rPh sb="4" eb="5">
      <t>カン</t>
    </rPh>
    <rPh sb="6" eb="7">
      <t>ガク</t>
    </rPh>
    <phoneticPr fontId="1"/>
  </si>
  <si>
    <t>１世帯当たり負担額</t>
    <rPh sb="1" eb="3">
      <t>セタイ</t>
    </rPh>
    <rPh sb="3" eb="4">
      <t>ア</t>
    </rPh>
    <rPh sb="6" eb="8">
      <t>フタン</t>
    </rPh>
    <rPh sb="8" eb="9">
      <t>ガク</t>
    </rPh>
    <phoneticPr fontId="1"/>
  </si>
  <si>
    <t>１人当たり負担金</t>
    <rPh sb="1" eb="2">
      <t>ヒト</t>
    </rPh>
    <rPh sb="2" eb="3">
      <t>ア</t>
    </rPh>
    <rPh sb="5" eb="8">
      <t>フタンキン</t>
    </rPh>
    <phoneticPr fontId="1"/>
  </si>
  <si>
    <t>(千円)</t>
    <rPh sb="1" eb="3">
      <t>センエン</t>
    </rPh>
    <phoneticPr fontId="1"/>
  </si>
  <si>
    <t>(円)</t>
    <rPh sb="1" eb="2">
      <t>エン</t>
    </rPh>
    <phoneticPr fontId="1"/>
  </si>
  <si>
    <t>総　額</t>
    <rPh sb="0" eb="1">
      <t>フサ</t>
    </rPh>
    <rPh sb="2" eb="3">
      <t>ガク</t>
    </rPh>
    <phoneticPr fontId="1"/>
  </si>
  <si>
    <t>一 般 会 計</t>
    <rPh sb="0" eb="1">
      <t>イチ</t>
    </rPh>
    <rPh sb="2" eb="3">
      <t>パン</t>
    </rPh>
    <rPh sb="4" eb="5">
      <t>カイ</t>
    </rPh>
    <rPh sb="6" eb="7">
      <t>ケイ</t>
    </rPh>
    <phoneticPr fontId="1"/>
  </si>
  <si>
    <t>普通債</t>
    <rPh sb="0" eb="2">
      <t>フツウ</t>
    </rPh>
    <rPh sb="2" eb="3">
      <t>サイ</t>
    </rPh>
    <phoneticPr fontId="1"/>
  </si>
  <si>
    <t>総務債</t>
    <rPh sb="0" eb="2">
      <t>ソウム</t>
    </rPh>
    <rPh sb="2" eb="3">
      <t>サイ</t>
    </rPh>
    <phoneticPr fontId="1"/>
  </si>
  <si>
    <t>民生債</t>
    <rPh sb="0" eb="2">
      <t>ミンセイ</t>
    </rPh>
    <rPh sb="2" eb="3">
      <t>サイ</t>
    </rPh>
    <phoneticPr fontId="1"/>
  </si>
  <si>
    <t>衛生債</t>
    <rPh sb="0" eb="2">
      <t>エイセイ</t>
    </rPh>
    <rPh sb="2" eb="3">
      <t>サイ</t>
    </rPh>
    <phoneticPr fontId="1"/>
  </si>
  <si>
    <t>労働債</t>
    <rPh sb="0" eb="2">
      <t>ロウドウ</t>
    </rPh>
    <rPh sb="2" eb="3">
      <t>サイ</t>
    </rPh>
    <phoneticPr fontId="1"/>
  </si>
  <si>
    <t>農林水産業債</t>
    <rPh sb="0" eb="2">
      <t>ノウリン</t>
    </rPh>
    <rPh sb="2" eb="5">
      <t>スイサンギョウ</t>
    </rPh>
    <rPh sb="5" eb="6">
      <t>サイ</t>
    </rPh>
    <phoneticPr fontId="1"/>
  </si>
  <si>
    <t>商工債</t>
    <rPh sb="0" eb="2">
      <t>ショウコウ</t>
    </rPh>
    <rPh sb="2" eb="3">
      <t>サイ</t>
    </rPh>
    <phoneticPr fontId="1"/>
  </si>
  <si>
    <t>土木債</t>
    <rPh sb="0" eb="2">
      <t>ドボク</t>
    </rPh>
    <rPh sb="2" eb="3">
      <t>サイ</t>
    </rPh>
    <phoneticPr fontId="1"/>
  </si>
  <si>
    <t>公営住宅債</t>
    <rPh sb="0" eb="2">
      <t>コウエイ</t>
    </rPh>
    <rPh sb="2" eb="4">
      <t>ジュウタク</t>
    </rPh>
    <rPh sb="4" eb="5">
      <t>サイ</t>
    </rPh>
    <phoneticPr fontId="1"/>
  </si>
  <si>
    <t>消防債</t>
    <rPh sb="0" eb="2">
      <t>ショウボウ</t>
    </rPh>
    <rPh sb="2" eb="3">
      <t>サイ</t>
    </rPh>
    <phoneticPr fontId="1"/>
  </si>
  <si>
    <t>教育債</t>
    <rPh sb="0" eb="2">
      <t>キョウイク</t>
    </rPh>
    <rPh sb="2" eb="3">
      <t>サイ</t>
    </rPh>
    <phoneticPr fontId="1"/>
  </si>
  <si>
    <t>災害復旧債</t>
    <rPh sb="0" eb="2">
      <t>サイガイ</t>
    </rPh>
    <rPh sb="2" eb="4">
      <t>フッキュウ</t>
    </rPh>
    <rPh sb="4" eb="5">
      <t>サイ</t>
    </rPh>
    <phoneticPr fontId="1"/>
  </si>
  <si>
    <t>減収補てん債</t>
    <rPh sb="0" eb="2">
      <t>ゲンシュウ</t>
    </rPh>
    <rPh sb="2" eb="3">
      <t>ホ</t>
    </rPh>
    <rPh sb="5" eb="6">
      <t>サイ</t>
    </rPh>
    <phoneticPr fontId="1"/>
  </si>
  <si>
    <t>減税補てん債</t>
    <rPh sb="0" eb="2">
      <t>ゲンゼイ</t>
    </rPh>
    <rPh sb="2" eb="3">
      <t>ホ</t>
    </rPh>
    <rPh sb="5" eb="6">
      <t>サイ</t>
    </rPh>
    <phoneticPr fontId="1"/>
  </si>
  <si>
    <t>臨時税収補てん債</t>
    <rPh sb="0" eb="2">
      <t>リンジ</t>
    </rPh>
    <rPh sb="2" eb="4">
      <t>ゼイシュウ</t>
    </rPh>
    <rPh sb="4" eb="5">
      <t>ホ</t>
    </rPh>
    <rPh sb="7" eb="8">
      <t>サイ</t>
    </rPh>
    <phoneticPr fontId="1"/>
  </si>
  <si>
    <t>臨時経済対策事業債</t>
    <rPh sb="0" eb="2">
      <t>リンジ</t>
    </rPh>
    <rPh sb="2" eb="4">
      <t>ケイザイ</t>
    </rPh>
    <rPh sb="4" eb="6">
      <t>タイサク</t>
    </rPh>
    <rPh sb="6" eb="9">
      <t>ジギョウサイ</t>
    </rPh>
    <phoneticPr fontId="1"/>
  </si>
  <si>
    <t>臨時財政対策債</t>
    <rPh sb="0" eb="2">
      <t>リンジ</t>
    </rPh>
    <rPh sb="2" eb="4">
      <t>ザイセイ</t>
    </rPh>
    <rPh sb="4" eb="6">
      <t>タイサク</t>
    </rPh>
    <rPh sb="6" eb="7">
      <t>サイ</t>
    </rPh>
    <phoneticPr fontId="1"/>
  </si>
  <si>
    <t>国民健康保険事業債</t>
  </si>
  <si>
    <t>農業集落排水事業債</t>
  </si>
  <si>
    <t>卸売市場事業債</t>
  </si>
  <si>
    <t>駐車場事業債</t>
  </si>
  <si>
    <t>介護保険事業債</t>
  </si>
  <si>
    <t>堅田駅西口土地区画整理事業債</t>
  </si>
  <si>
    <t>母子父子寡婦福祉資金貸付事業債</t>
  </si>
  <si>
    <t>病院事業債</t>
    <rPh sb="0" eb="2">
      <t>ビョウイン</t>
    </rPh>
    <rPh sb="2" eb="5">
      <t>ジギョウサイ</t>
    </rPh>
    <phoneticPr fontId="1"/>
  </si>
  <si>
    <t>水道事業債</t>
    <rPh sb="0" eb="2">
      <t>スイドウ</t>
    </rPh>
    <rPh sb="2" eb="4">
      <t>ジギョウ</t>
    </rPh>
    <rPh sb="4" eb="5">
      <t>サイ</t>
    </rPh>
    <phoneticPr fontId="1"/>
  </si>
  <si>
    <t>下水道事業債</t>
  </si>
  <si>
    <t>O - ８  市債現在高</t>
    <rPh sb="7" eb="8">
      <t>シ</t>
    </rPh>
    <rPh sb="9" eb="12">
      <t>ゲンザイダカ</t>
    </rPh>
    <phoneticPr fontId="1"/>
  </si>
  <si>
    <t>平成25年度</t>
    <rPh sb="0" eb="2">
      <t>ヘイセイ</t>
    </rPh>
    <rPh sb="4" eb="6">
      <t>ネンド</t>
    </rPh>
    <phoneticPr fontId="1"/>
  </si>
  <si>
    <t>総　額</t>
    <phoneticPr fontId="1"/>
  </si>
  <si>
    <t>国民健康保険事業</t>
    <phoneticPr fontId="1"/>
  </si>
  <si>
    <t>農業集落排水事業</t>
    <phoneticPr fontId="1"/>
  </si>
  <si>
    <t>卸売市場事業</t>
    <phoneticPr fontId="1"/>
  </si>
  <si>
    <t>駐車場事業</t>
    <phoneticPr fontId="1"/>
  </si>
  <si>
    <t>介護保険事業</t>
    <phoneticPr fontId="1"/>
  </si>
  <si>
    <t>堅田駅西口土地
区画整理事業</t>
    <phoneticPr fontId="1"/>
  </si>
  <si>
    <t>母子父子寡婦福祉
資金貸付事業</t>
    <phoneticPr fontId="1"/>
  </si>
  <si>
    <t>病院事業債管理</t>
    <rPh sb="0" eb="2">
      <t>ビョウイン</t>
    </rPh>
    <rPh sb="4" eb="5">
      <t>サイ</t>
    </rPh>
    <rPh sb="5" eb="7">
      <t>カンリ</t>
    </rPh>
    <phoneticPr fontId="1"/>
  </si>
  <si>
    <t>-</t>
    <phoneticPr fontId="1"/>
  </si>
  <si>
    <t>病院事業</t>
    <phoneticPr fontId="1"/>
  </si>
  <si>
    <t>介護老人保健
施設事業</t>
    <phoneticPr fontId="1"/>
  </si>
  <si>
    <t>水道事業</t>
    <phoneticPr fontId="1"/>
  </si>
  <si>
    <t>下水道事業</t>
    <phoneticPr fontId="1"/>
  </si>
  <si>
    <t>ガス事業</t>
    <phoneticPr fontId="1"/>
  </si>
  <si>
    <t>資料：総務部財政課、企業局企業総務部経営経理課</t>
    <rPh sb="3" eb="5">
      <t>ソウム</t>
    </rPh>
    <rPh sb="5" eb="6">
      <t>ブ</t>
    </rPh>
    <rPh sb="6" eb="8">
      <t>ザイセイ</t>
    </rPh>
    <rPh sb="8" eb="9">
      <t>カ</t>
    </rPh>
    <phoneticPr fontId="1"/>
  </si>
  <si>
    <t>　　２）母子父子寡婦福祉資金貸付事業として滋賀県より引き継いだ残高は 314,118千円であり、29年度末現在高の</t>
    <phoneticPr fontId="1"/>
  </si>
  <si>
    <t>　　　　うち引継分は243,850千円である。</t>
    <rPh sb="17" eb="19">
      <t>センエン</t>
    </rPh>
    <phoneticPr fontId="1"/>
  </si>
  <si>
    <t>　　３）企業会計のうち、病院事業及び介護老人保健施設事業は平成28年度末をもって会計を打ち切り、平成29年度</t>
    <phoneticPr fontId="1"/>
  </si>
  <si>
    <t>　　　　より地方独立行政法人に移行している。①法人設立に伴い、大津市から現物出資した資産に係る企業債未償還</t>
    <rPh sb="51" eb="53">
      <t>ショウカン</t>
    </rPh>
    <phoneticPr fontId="1"/>
  </si>
  <si>
    <t>　　　　分（2,244,389千円）については、法人設立と同時（平成29年4月）に一般会計が債務を承継することとし</t>
    <phoneticPr fontId="1"/>
  </si>
  <si>
    <t>　　　　た。②公営企業の間に発行した企業債（設立時未償還額11,050,455千円）については、地方独立行政法人</t>
    <phoneticPr fontId="1"/>
  </si>
  <si>
    <t>　　　　法の規定に基づき、法人からの収入を償還の原資とする特別会計で管理している。</t>
    <phoneticPr fontId="1"/>
  </si>
  <si>
    <t>Ｏ - ８  市債現在高（続）</t>
    <rPh sb="7" eb="8">
      <t>シ</t>
    </rPh>
    <rPh sb="9" eb="12">
      <t>ゲンザイダカ</t>
    </rPh>
    <rPh sb="13" eb="14">
      <t>ゾク</t>
    </rPh>
    <phoneticPr fontId="1"/>
  </si>
  <si>
    <t>平成29年度末現在</t>
    <rPh sb="0" eb="2">
      <t>ヘイセイ</t>
    </rPh>
    <rPh sb="4" eb="7">
      <t>ネンドマツ</t>
    </rPh>
    <rPh sb="7" eb="9">
      <t>ゲンザイ</t>
    </rPh>
    <phoneticPr fontId="1"/>
  </si>
  <si>
    <t>病院事業債</t>
    <rPh sb="0" eb="2">
      <t>ビョウイン</t>
    </rPh>
    <rPh sb="2" eb="4">
      <t>ジギョウ</t>
    </rPh>
    <rPh sb="4" eb="5">
      <t>サイ</t>
    </rPh>
    <phoneticPr fontId="1"/>
  </si>
  <si>
    <t>資料：総務部財政課、企業局企業総務部経営経理課</t>
    <rPh sb="3" eb="5">
      <t>ソウム</t>
    </rPh>
    <rPh sb="5" eb="6">
      <t>ブ</t>
    </rPh>
    <rPh sb="6" eb="8">
      <t>ザイセイ</t>
    </rPh>
    <rPh sb="8" eb="9">
      <t>カ</t>
    </rPh>
    <rPh sb="10" eb="12">
      <t>キギョウ</t>
    </rPh>
    <rPh sb="12" eb="13">
      <t>キョク</t>
    </rPh>
    <rPh sb="13" eb="15">
      <t>キギョウ</t>
    </rPh>
    <rPh sb="15" eb="17">
      <t>ソウム</t>
    </rPh>
    <rPh sb="17" eb="18">
      <t>ブ</t>
    </rPh>
    <rPh sb="18" eb="20">
      <t>ケイエイ</t>
    </rPh>
    <rPh sb="20" eb="23">
      <t>ケイリカ</t>
    </rPh>
    <phoneticPr fontId="1"/>
  </si>
  <si>
    <t xml:space="preserve">   注）１世帯当たり、1人当たり負担額については、平成30年3月末日現在の世帯数及び人口（146,646世帯、</t>
    <rPh sb="41" eb="42">
      <t>オヨ</t>
    </rPh>
    <phoneticPr fontId="1"/>
  </si>
  <si>
    <t>　　　342,088人）で算定した。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</si>
</sst>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20" x14ac:knownFonts="1">
    <font>
      <sz val="11"/>
      <color theme="1"/>
      <name val="ＭＳ Ｐゴシック"/>
      <family val="2"/>
      <scheme val="minor"/>
    </font>
    <font>
      <sz val="7"/>
      <name val="ＭＳ Ｐ明朝"/>
      <family val="1"/>
      <charset val="128"/>
    </font>
    <font>
      <sz val="10"/>
      <color theme="1"/>
      <name val="HG丸ｺﾞｼｯｸM-PRO"/>
      <family val="3"/>
      <charset val="128"/>
    </font>
    <font>
      <sz val="10"/>
      <color theme="1"/>
      <name val="ＭＳ Ｐゴシック"/>
      <family val="2"/>
      <scheme val="minor"/>
    </font>
    <font>
      <b/>
      <sz val="16"/>
      <color theme="1"/>
      <name val="HG丸ｺﾞｼｯｸM-PRO"/>
      <family val="3"/>
      <charset val="128"/>
    </font>
    <font>
      <b/>
      <sz val="12"/>
      <color theme="1"/>
      <name val="HG丸ｺﾞｼｯｸM-PRO"/>
      <family val="3"/>
      <charset val="128"/>
    </font>
    <font>
      <sz val="9"/>
      <color theme="1"/>
      <name val="HG丸ｺﾞｼｯｸM-PRO"/>
      <family val="3"/>
      <charset val="128"/>
    </font>
    <font>
      <sz val="9"/>
      <color theme="1"/>
      <name val="ＭＳ Ｐゴシック"/>
      <family val="2"/>
      <scheme val="minor"/>
    </font>
    <font>
      <sz val="11"/>
      <color theme="1"/>
      <name val="HG丸ｺﾞｼｯｸM-PRO"/>
      <family val="3"/>
      <charset val="128"/>
    </font>
    <font>
      <sz val="9"/>
      <name val="HG丸ｺﾞｼｯｸM-PRO"/>
      <family val="3"/>
      <charset val="128"/>
    </font>
    <font>
      <sz val="9"/>
      <name val="ＭＳ Ｐゴシック"/>
      <family val="2"/>
      <scheme val="minor"/>
    </font>
    <font>
      <sz val="9"/>
      <color rgb="FFFF0000"/>
      <name val="HG丸ｺﾞｼｯｸM-PRO"/>
      <family val="3"/>
      <charset val="128"/>
    </font>
    <font>
      <sz val="6"/>
      <name val="ＭＳ Ｐゴシック"/>
      <family val="3"/>
      <charset val="128"/>
      <scheme val="minor"/>
    </font>
    <font>
      <sz val="11"/>
      <color theme="1"/>
      <name val="ＭＳ Ｐゴシック"/>
      <family val="2"/>
      <scheme val="minor"/>
    </font>
    <font>
      <b/>
      <sz val="12"/>
      <color theme="1"/>
      <name val="ＭＳ Ｐゴシック"/>
      <family val="2"/>
      <scheme val="minor"/>
    </font>
    <font>
      <b/>
      <sz val="11"/>
      <color theme="1"/>
      <name val="ＭＳ Ｐゴシック"/>
      <family val="2"/>
      <scheme val="minor"/>
    </font>
    <font>
      <sz val="10"/>
      <name val="HG丸ｺﾞｼｯｸM-PRO"/>
      <family val="3"/>
      <charset val="128"/>
    </font>
    <font>
      <sz val="10"/>
      <name val="ＭＳ Ｐゴシック"/>
      <family val="2"/>
      <scheme val="minor"/>
    </font>
    <font>
      <sz val="8.5"/>
      <color theme="1"/>
      <name val="HG丸ｺﾞｼｯｸM-PRO"/>
      <family val="3"/>
      <charset val="128"/>
    </font>
    <font>
      <sz val="11"/>
      <name val="ＭＳ Ｐゴシック"/>
      <family val="2"/>
      <scheme val="minor"/>
    </font>
  </fonts>
  <fills count="2">
    <fill>
      <patternFill patternType="none"/>
    </fill>
    <fill>
      <patternFill patternType="gray125"/>
    </fill>
  </fills>
  <borders count="20">
    <border>
      <left/>
      <right/>
      <top/>
      <bottom/>
      <diagonal/>
    </border>
    <border>
      <left/>
      <right/>
      <top/>
      <bottom style="medium">
        <color auto="1"/>
      </bottom>
      <diagonal/>
    </border>
    <border>
      <left/>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auto="1"/>
      </bottom>
      <diagonal/>
    </border>
    <border>
      <left style="thin">
        <color indexed="64"/>
      </left>
      <right/>
      <top/>
      <bottom style="medium">
        <color auto="1"/>
      </bottom>
      <diagonal/>
    </border>
  </borders>
  <cellStyleXfs count="2">
    <xf numFmtId="0" fontId="0" fillId="0" borderId="0"/>
    <xf numFmtId="38" fontId="13" fillId="0" borderId="0" applyFont="0" applyFill="0" applyBorder="0" applyAlignment="0" applyProtection="0">
      <alignment vertical="center"/>
    </xf>
  </cellStyleXfs>
  <cellXfs count="112">
    <xf numFmtId="0" fontId="0" fillId="0" borderId="0" xfId="0"/>
    <xf numFmtId="0" fontId="2" fillId="0" borderId="1" xfId="0" applyFont="1" applyBorder="1"/>
    <xf numFmtId="0" fontId="8" fillId="0" borderId="0" xfId="0" applyFont="1"/>
    <xf numFmtId="0" fontId="7" fillId="0" borderId="0" xfId="0" applyFont="1"/>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0" xfId="0" applyFont="1" applyAlignment="1">
      <alignment vertical="center" shrinkToFit="1"/>
    </xf>
    <xf numFmtId="0" fontId="6" fillId="0" borderId="7" xfId="0" applyFont="1" applyBorder="1" applyAlignment="1">
      <alignment vertical="center" shrinkToFit="1"/>
    </xf>
    <xf numFmtId="0" fontId="6" fillId="0" borderId="10" xfId="0" applyFont="1" applyBorder="1" applyAlignment="1">
      <alignment vertical="center"/>
    </xf>
    <xf numFmtId="0" fontId="6" fillId="0" borderId="11" xfId="0" applyFont="1" applyBorder="1" applyAlignment="1">
      <alignment vertical="center"/>
    </xf>
    <xf numFmtId="0" fontId="7" fillId="0" borderId="0" xfId="0" applyFont="1" applyAlignment="1">
      <alignment vertical="center"/>
    </xf>
    <xf numFmtId="0" fontId="7" fillId="0" borderId="8" xfId="0" applyFont="1" applyBorder="1" applyAlignment="1">
      <alignment vertical="center"/>
    </xf>
    <xf numFmtId="41" fontId="11" fillId="0" borderId="0" xfId="0" applyNumberFormat="1" applyFont="1" applyAlignment="1">
      <alignment vertical="center"/>
    </xf>
    <xf numFmtId="41" fontId="9" fillId="0" borderId="0" xfId="0" applyNumberFormat="1" applyFont="1" applyAlignment="1">
      <alignment vertical="center"/>
    </xf>
    <xf numFmtId="0" fontId="0" fillId="0" borderId="0" xfId="0" applyAlignment="1">
      <alignment vertical="center"/>
    </xf>
    <xf numFmtId="0" fontId="2" fillId="0" borderId="5" xfId="0" applyFont="1" applyBorder="1" applyAlignment="1">
      <alignment vertical="center"/>
    </xf>
    <xf numFmtId="0" fontId="2" fillId="0" borderId="0" xfId="0" applyFont="1" applyBorder="1" applyAlignment="1"/>
    <xf numFmtId="0" fontId="2" fillId="0" borderId="0" xfId="0" applyFont="1" applyAlignment="1"/>
    <xf numFmtId="0" fontId="2" fillId="0" borderId="0" xfId="0" applyFont="1" applyBorder="1" applyAlignment="1">
      <alignment shrinkToFit="1"/>
    </xf>
    <xf numFmtId="0" fontId="2" fillId="0" borderId="1" xfId="0" applyFont="1" applyBorder="1" applyAlignment="1"/>
    <xf numFmtId="0" fontId="16" fillId="0" borderId="0" xfId="0" applyFont="1" applyAlignment="1"/>
    <xf numFmtId="0" fontId="9" fillId="0" borderId="0" xfId="0" applyFont="1" applyAlignment="1"/>
    <xf numFmtId="0" fontId="10" fillId="0" borderId="0" xfId="0" applyFont="1" applyAlignment="1"/>
    <xf numFmtId="0" fontId="9" fillId="0" borderId="0" xfId="0" applyFont="1" applyFill="1" applyBorder="1" applyAlignment="1"/>
    <xf numFmtId="0" fontId="6" fillId="0" borderId="0" xfId="0" applyFont="1" applyAlignment="1">
      <alignment horizontal="distributed" vertical="center" wrapText="1" indent="1"/>
    </xf>
    <xf numFmtId="0" fontId="7" fillId="0" borderId="0" xfId="0" applyFont="1" applyAlignment="1">
      <alignment horizontal="distributed" vertical="center" wrapText="1" indent="1"/>
    </xf>
    <xf numFmtId="0" fontId="7" fillId="0" borderId="7" xfId="0" applyFont="1" applyBorder="1" applyAlignment="1">
      <alignment horizontal="distributed" vertical="center" wrapText="1" indent="1"/>
    </xf>
    <xf numFmtId="41" fontId="9" fillId="0" borderId="0" xfId="0" applyNumberFormat="1" applyFont="1" applyAlignment="1">
      <alignment vertical="center"/>
    </xf>
    <xf numFmtId="41" fontId="9" fillId="0" borderId="0" xfId="0" applyNumberFormat="1" applyFont="1" applyAlignment="1">
      <alignment horizontal="right" vertical="center"/>
    </xf>
    <xf numFmtId="41" fontId="6" fillId="0" borderId="0" xfId="0" applyNumberFormat="1" applyFont="1" applyAlignment="1">
      <alignment horizontal="right" vertical="center"/>
    </xf>
    <xf numFmtId="0" fontId="0" fillId="0" borderId="0" xfId="0" applyAlignment="1">
      <alignment horizontal="right" vertical="center"/>
    </xf>
    <xf numFmtId="0" fontId="6" fillId="0" borderId="8" xfId="0" applyFont="1" applyBorder="1" applyAlignment="1">
      <alignment horizontal="distributed" vertical="center" indent="1" shrinkToFit="1"/>
    </xf>
    <xf numFmtId="0" fontId="0" fillId="0" borderId="8" xfId="0" applyBorder="1" applyAlignment="1">
      <alignment horizontal="distributed" vertical="center" indent="1" shrinkToFit="1"/>
    </xf>
    <xf numFmtId="0" fontId="0" fillId="0" borderId="9" xfId="0" applyBorder="1" applyAlignment="1">
      <alignment horizontal="distributed" vertical="center" shrinkToFit="1"/>
    </xf>
    <xf numFmtId="41" fontId="9" fillId="0" borderId="10" xfId="0" applyNumberFormat="1" applyFont="1" applyBorder="1" applyAlignment="1">
      <alignment vertical="center"/>
    </xf>
    <xf numFmtId="41" fontId="6" fillId="0" borderId="10" xfId="0" applyNumberFormat="1" applyFont="1" applyBorder="1" applyAlignment="1">
      <alignment vertical="center"/>
    </xf>
    <xf numFmtId="0" fontId="9" fillId="0" borderId="0" xfId="0" applyFont="1" applyAlignment="1">
      <alignment horizontal="distributed" vertical="center" indent="1"/>
    </xf>
    <xf numFmtId="0" fontId="19" fillId="0" borderId="0" xfId="0" applyFont="1" applyAlignment="1">
      <alignment horizontal="distributed" vertical="center" indent="1"/>
    </xf>
    <xf numFmtId="0" fontId="19" fillId="0" borderId="7" xfId="0" applyFont="1" applyBorder="1" applyAlignment="1">
      <alignment horizontal="distributed" vertical="center" indent="1"/>
    </xf>
    <xf numFmtId="41" fontId="9" fillId="0" borderId="0" xfId="0" applyNumberFormat="1" applyFont="1" applyAlignment="1"/>
    <xf numFmtId="0" fontId="6" fillId="0" borderId="0" xfId="0" applyFont="1" applyAlignment="1">
      <alignment horizontal="distributed" vertical="center" indent="1" shrinkToFit="1"/>
    </xf>
    <xf numFmtId="0" fontId="0" fillId="0" borderId="0" xfId="0" applyAlignment="1">
      <alignment horizontal="distributed" vertical="center" indent="1" shrinkToFit="1"/>
    </xf>
    <xf numFmtId="0" fontId="0" fillId="0" borderId="7" xfId="0" applyBorder="1" applyAlignment="1">
      <alignment horizontal="distributed" vertical="center" indent="1" shrinkToFit="1"/>
    </xf>
    <xf numFmtId="41" fontId="6" fillId="0" borderId="0" xfId="0" applyNumberFormat="1" applyFont="1" applyAlignment="1"/>
    <xf numFmtId="0" fontId="4" fillId="0" borderId="0" xfId="0" applyFont="1" applyAlignment="1">
      <alignment horizontal="left" vertical="center" wrapText="1"/>
    </xf>
    <xf numFmtId="0" fontId="5" fillId="0" borderId="1" xfId="0" applyFont="1" applyBorder="1" applyAlignment="1"/>
    <xf numFmtId="0" fontId="0" fillId="0" borderId="1" xfId="0" applyBorder="1" applyAlignment="1"/>
    <xf numFmtId="0" fontId="2" fillId="0" borderId="1" xfId="0" applyFont="1" applyBorder="1" applyAlignment="1">
      <alignment horizontal="right" vertical="center"/>
    </xf>
    <xf numFmtId="0" fontId="3" fillId="0" borderId="1" xfId="0" applyFont="1" applyBorder="1" applyAlignment="1">
      <alignment horizontal="righ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41" fontId="9" fillId="0" borderId="5" xfId="0" applyNumberFormat="1" applyFont="1" applyBorder="1" applyAlignment="1">
      <alignment vertical="center"/>
    </xf>
    <xf numFmtId="0" fontId="6" fillId="0" borderId="0" xfId="0" applyFont="1" applyAlignment="1">
      <alignment horizontal="distributed" vertical="center" indent="1"/>
    </xf>
    <xf numFmtId="0" fontId="0" fillId="0" borderId="0" xfId="0" applyAlignment="1">
      <alignment horizontal="distributed" vertical="center" indent="1"/>
    </xf>
    <xf numFmtId="0" fontId="0" fillId="0" borderId="7" xfId="0" applyBorder="1" applyAlignment="1">
      <alignment horizontal="distributed" vertical="center" indent="1"/>
    </xf>
    <xf numFmtId="0" fontId="6"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6" fillId="0" borderId="0" xfId="0" applyFont="1" applyAlignment="1">
      <alignment horizontal="center" vertical="center" wrapText="1"/>
    </xf>
    <xf numFmtId="41" fontId="6" fillId="0" borderId="0" xfId="0" applyNumberFormat="1" applyFont="1" applyAlignment="1">
      <alignment vertical="center"/>
    </xf>
    <xf numFmtId="0" fontId="0" fillId="0" borderId="0" xfId="0" applyAlignment="1">
      <alignment vertical="center"/>
    </xf>
    <xf numFmtId="41" fontId="6" fillId="0" borderId="0" xfId="0" applyNumberFormat="1" applyFont="1" applyAlignment="1">
      <alignment horizontal="right"/>
    </xf>
    <xf numFmtId="41" fontId="9" fillId="0" borderId="8" xfId="0" applyNumberFormat="1" applyFont="1" applyBorder="1" applyAlignment="1">
      <alignment vertical="center"/>
    </xf>
    <xf numFmtId="41" fontId="9" fillId="0" borderId="8" xfId="0" applyNumberFormat="1" applyFont="1" applyBorder="1" applyAlignment="1">
      <alignment horizontal="right" vertical="center"/>
    </xf>
    <xf numFmtId="41" fontId="6" fillId="0" borderId="8" xfId="0" applyNumberFormat="1" applyFont="1" applyBorder="1" applyAlignment="1">
      <alignment horizontal="right"/>
    </xf>
    <xf numFmtId="0" fontId="6" fillId="0" borderId="0" xfId="0" applyFont="1" applyAlignment="1"/>
    <xf numFmtId="0" fontId="7" fillId="0" borderId="0" xfId="0" applyFont="1" applyAlignment="1"/>
    <xf numFmtId="0" fontId="2" fillId="0" borderId="0" xfId="0" applyFont="1" applyAlignment="1">
      <alignment horizontal="distributed"/>
    </xf>
    <xf numFmtId="0" fontId="0" fillId="0" borderId="0" xfId="0" applyAlignment="1">
      <alignment horizontal="distributed"/>
    </xf>
    <xf numFmtId="41" fontId="2" fillId="0" borderId="17" xfId="0" applyNumberFormat="1" applyFont="1" applyBorder="1" applyAlignment="1"/>
    <xf numFmtId="41" fontId="2" fillId="0" borderId="0" xfId="0" applyNumberFormat="1" applyFont="1" applyBorder="1" applyAlignment="1"/>
    <xf numFmtId="41" fontId="2" fillId="0" borderId="0" xfId="1" applyNumberFormat="1" applyFont="1" applyAlignment="1"/>
    <xf numFmtId="0" fontId="0" fillId="0" borderId="7" xfId="0" applyBorder="1" applyAlignment="1">
      <alignment horizontal="distributed"/>
    </xf>
    <xf numFmtId="0" fontId="2" fillId="0" borderId="0" xfId="0" applyFont="1" applyBorder="1" applyAlignment="1">
      <alignment horizontal="distributed"/>
    </xf>
    <xf numFmtId="41" fontId="2" fillId="0" borderId="16" xfId="1" applyNumberFormat="1" applyFont="1" applyBorder="1" applyAlignment="1"/>
    <xf numFmtId="41" fontId="2" fillId="0" borderId="5" xfId="1" applyNumberFormat="1" applyFont="1" applyBorder="1" applyAlignment="1"/>
    <xf numFmtId="0" fontId="14" fillId="0" borderId="1" xfId="0" applyFont="1" applyBorder="1" applyAlignment="1"/>
    <xf numFmtId="0" fontId="15" fillId="0" borderId="1" xfId="0" applyFont="1" applyBorder="1" applyAlignment="1"/>
    <xf numFmtId="0" fontId="16" fillId="0" borderId="1" xfId="0" applyFont="1" applyBorder="1" applyAlignment="1">
      <alignment horizontal="right" vertical="center"/>
    </xf>
    <xf numFmtId="0" fontId="17" fillId="0" borderId="1" xfId="0" applyFont="1" applyBorder="1" applyAlignment="1">
      <alignment horizontal="right"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vertical="center"/>
    </xf>
    <xf numFmtId="0" fontId="16" fillId="0" borderId="0" xfId="0" applyFont="1" applyBorder="1" applyAlignment="1">
      <alignment horizontal="distributed"/>
    </xf>
    <xf numFmtId="0" fontId="19" fillId="0" borderId="0" xfId="0" applyFont="1" applyAlignment="1">
      <alignment horizontal="distributed"/>
    </xf>
    <xf numFmtId="41" fontId="16" fillId="0" borderId="17" xfId="0" applyNumberFormat="1" applyFont="1" applyBorder="1" applyAlignment="1"/>
    <xf numFmtId="41" fontId="16" fillId="0" borderId="0" xfId="0" applyNumberFormat="1" applyFont="1" applyBorder="1" applyAlignment="1"/>
    <xf numFmtId="41" fontId="16" fillId="0" borderId="0" xfId="1" applyNumberFormat="1" applyFont="1" applyAlignment="1"/>
    <xf numFmtId="0" fontId="6" fillId="0" borderId="0" xfId="0" applyFont="1" applyAlignment="1">
      <alignment horizontal="distributed" shrinkToFit="1"/>
    </xf>
    <xf numFmtId="0" fontId="6" fillId="0" borderId="7" xfId="0" applyFont="1" applyBorder="1" applyAlignment="1">
      <alignment horizontal="distributed" shrinkToFit="1"/>
    </xf>
    <xf numFmtId="0" fontId="18" fillId="0" borderId="0" xfId="0" applyFont="1" applyBorder="1" applyAlignment="1">
      <alignment horizontal="distributed" shrinkToFit="1"/>
    </xf>
    <xf numFmtId="0" fontId="18" fillId="0" borderId="0" xfId="0" applyFont="1" applyAlignment="1">
      <alignment horizontal="distributed" shrinkToFit="1"/>
    </xf>
    <xf numFmtId="0" fontId="18" fillId="0" borderId="7" xfId="0" applyFont="1" applyBorder="1" applyAlignment="1">
      <alignment horizontal="distributed" shrinkToFit="1"/>
    </xf>
    <xf numFmtId="41" fontId="2" fillId="0" borderId="17" xfId="0" applyNumberFormat="1" applyFont="1" applyBorder="1" applyAlignment="1">
      <alignment horizontal="center"/>
    </xf>
    <xf numFmtId="41" fontId="2" fillId="0" borderId="0" xfId="0" applyNumberFormat="1" applyFont="1" applyBorder="1" applyAlignment="1">
      <alignment horizontal="center"/>
    </xf>
    <xf numFmtId="41" fontId="16" fillId="0" borderId="17" xfId="0" applyNumberFormat="1" applyFont="1" applyBorder="1" applyAlignment="1">
      <alignment horizontal="center"/>
    </xf>
    <xf numFmtId="41" fontId="16" fillId="0" borderId="0" xfId="0" applyNumberFormat="1" applyFont="1" applyBorder="1" applyAlignment="1">
      <alignment horizontal="center"/>
    </xf>
    <xf numFmtId="0" fontId="2" fillId="0" borderId="1" xfId="0" applyFont="1" applyBorder="1" applyAlignment="1">
      <alignment horizontal="distributed"/>
    </xf>
    <xf numFmtId="0" fontId="0" fillId="0" borderId="1" xfId="0" applyBorder="1" applyAlignment="1">
      <alignment horizontal="distributed"/>
    </xf>
    <xf numFmtId="0" fontId="0" fillId="0" borderId="18" xfId="0" applyBorder="1" applyAlignment="1">
      <alignment horizontal="distributed"/>
    </xf>
    <xf numFmtId="41" fontId="16" fillId="0" borderId="19" xfId="0" applyNumberFormat="1" applyFont="1" applyBorder="1" applyAlignment="1">
      <alignment horizontal="center"/>
    </xf>
    <xf numFmtId="41" fontId="16" fillId="0" borderId="1" xfId="0" applyNumberFormat="1" applyFont="1" applyBorder="1" applyAlignment="1">
      <alignment horizontal="center"/>
    </xf>
    <xf numFmtId="41" fontId="16" fillId="0" borderId="1" xfId="1" applyNumberFormat="1" applyFont="1" applyBorder="1" applyAlignment="1"/>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tabSelected="1" zoomScaleNormal="100" workbookViewId="0">
      <selection sqref="A1:AD2"/>
    </sheetView>
  </sheetViews>
  <sheetFormatPr defaultColWidth="2.25" defaultRowHeight="13.5" x14ac:dyDescent="0.15"/>
  <sheetData>
    <row r="1" spans="1:39" ht="13.5" customHeight="1" x14ac:dyDescent="0.15">
      <c r="A1" s="46" t="s">
        <v>44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2"/>
      <c r="AF1" s="2"/>
      <c r="AG1" s="2"/>
      <c r="AH1" s="2"/>
      <c r="AI1" s="2"/>
      <c r="AJ1" s="2"/>
      <c r="AK1" s="2"/>
      <c r="AL1" s="2"/>
    </row>
    <row r="2" spans="1:39" ht="13.5" customHeight="1"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2"/>
      <c r="AF2" s="2"/>
      <c r="AG2" s="2"/>
      <c r="AH2" s="2"/>
      <c r="AI2" s="2"/>
      <c r="AJ2" s="2"/>
      <c r="AK2" s="2"/>
      <c r="AL2" s="2"/>
    </row>
    <row r="3" spans="1:39" ht="15" thickBot="1" x14ac:dyDescent="0.2">
      <c r="A3" s="47" t="s">
        <v>8</v>
      </c>
      <c r="B3" s="48"/>
      <c r="C3" s="48"/>
      <c r="D3" s="48"/>
      <c r="E3" s="48"/>
      <c r="F3" s="48"/>
      <c r="G3" s="48"/>
      <c r="H3" s="48"/>
      <c r="I3" s="48"/>
      <c r="J3" s="48"/>
      <c r="K3" s="48"/>
      <c r="L3" s="48"/>
      <c r="M3" s="48"/>
      <c r="N3" s="48"/>
      <c r="O3" s="48"/>
      <c r="P3" s="48"/>
      <c r="Q3" s="48"/>
      <c r="R3" s="48"/>
      <c r="S3" s="48"/>
      <c r="T3" s="48"/>
      <c r="U3" s="48"/>
      <c r="V3" s="1"/>
      <c r="W3" s="1"/>
      <c r="X3" s="1"/>
      <c r="Y3" s="1"/>
      <c r="Z3" s="1"/>
      <c r="AA3" s="49" t="s">
        <v>1</v>
      </c>
      <c r="AB3" s="50"/>
      <c r="AC3" s="50"/>
      <c r="AD3" s="50"/>
      <c r="AE3" s="50"/>
      <c r="AF3" s="50"/>
      <c r="AG3" s="50"/>
      <c r="AH3" s="50"/>
      <c r="AI3" s="50"/>
      <c r="AJ3" s="50"/>
      <c r="AK3" s="50"/>
      <c r="AL3" s="50"/>
      <c r="AM3" s="50"/>
    </row>
    <row r="4" spans="1:39" s="3" customFormat="1" ht="15" customHeight="1" x14ac:dyDescent="0.15">
      <c r="A4" s="51" t="s">
        <v>0</v>
      </c>
      <c r="B4" s="51"/>
      <c r="C4" s="51"/>
      <c r="D4" s="51"/>
      <c r="E4" s="51"/>
      <c r="F4" s="51"/>
      <c r="G4" s="51"/>
      <c r="H4" s="51"/>
      <c r="I4" s="52"/>
      <c r="J4" s="53" t="s">
        <v>45</v>
      </c>
      <c r="K4" s="54"/>
      <c r="L4" s="54"/>
      <c r="M4" s="54"/>
      <c r="N4" s="54"/>
      <c r="O4" s="55"/>
      <c r="P4" s="53">
        <v>26</v>
      </c>
      <c r="Q4" s="54"/>
      <c r="R4" s="54"/>
      <c r="S4" s="54"/>
      <c r="T4" s="54"/>
      <c r="U4" s="55"/>
      <c r="V4" s="53">
        <v>27</v>
      </c>
      <c r="W4" s="54"/>
      <c r="X4" s="54"/>
      <c r="Y4" s="54"/>
      <c r="Z4" s="54"/>
      <c r="AA4" s="55"/>
      <c r="AB4" s="53">
        <v>28</v>
      </c>
      <c r="AC4" s="54"/>
      <c r="AD4" s="54"/>
      <c r="AE4" s="54"/>
      <c r="AF4" s="54"/>
      <c r="AG4" s="55"/>
      <c r="AH4" s="53">
        <v>29</v>
      </c>
      <c r="AI4" s="54"/>
      <c r="AJ4" s="54"/>
      <c r="AK4" s="54"/>
      <c r="AL4" s="54"/>
      <c r="AM4" s="54"/>
    </row>
    <row r="5" spans="1:39" ht="26.25" customHeight="1" x14ac:dyDescent="0.15">
      <c r="A5" s="4" t="s">
        <v>46</v>
      </c>
      <c r="B5" s="4"/>
      <c r="C5" s="4"/>
      <c r="D5" s="4"/>
      <c r="E5" s="4"/>
      <c r="F5" s="4"/>
      <c r="G5" s="4"/>
      <c r="H5" s="4"/>
      <c r="I5" s="5"/>
      <c r="J5" s="56">
        <v>216215148</v>
      </c>
      <c r="K5" s="56"/>
      <c r="L5" s="56"/>
      <c r="M5" s="56"/>
      <c r="N5" s="56"/>
      <c r="O5" s="56"/>
      <c r="P5" s="56">
        <v>215242608</v>
      </c>
      <c r="Q5" s="56"/>
      <c r="R5" s="56"/>
      <c r="S5" s="56"/>
      <c r="T5" s="56"/>
      <c r="U5" s="56"/>
      <c r="V5" s="56">
        <v>208742184</v>
      </c>
      <c r="W5" s="56"/>
      <c r="X5" s="56"/>
      <c r="Y5" s="56"/>
      <c r="Z5" s="56"/>
      <c r="AA5" s="56"/>
      <c r="AB5" s="56">
        <v>202588758</v>
      </c>
      <c r="AC5" s="56"/>
      <c r="AD5" s="56"/>
      <c r="AE5" s="56"/>
      <c r="AF5" s="56"/>
      <c r="AG5" s="56"/>
      <c r="AH5" s="56">
        <f>SUM(AH6:AM24)</f>
        <v>195219834</v>
      </c>
      <c r="AI5" s="56"/>
      <c r="AJ5" s="56"/>
      <c r="AK5" s="56"/>
      <c r="AL5" s="56"/>
      <c r="AM5" s="56"/>
    </row>
    <row r="6" spans="1:39" x14ac:dyDescent="0.15">
      <c r="A6" s="12"/>
      <c r="B6" s="6" t="s">
        <v>2</v>
      </c>
      <c r="C6" s="6"/>
      <c r="D6" s="6"/>
      <c r="E6" s="6"/>
      <c r="F6" s="6"/>
      <c r="G6" s="6"/>
      <c r="H6" s="6"/>
      <c r="I6" s="7"/>
      <c r="J6" s="29">
        <v>112100828</v>
      </c>
      <c r="K6" s="29"/>
      <c r="L6" s="29"/>
      <c r="M6" s="29"/>
      <c r="N6" s="29"/>
      <c r="O6" s="29"/>
      <c r="P6" s="29">
        <v>114069048</v>
      </c>
      <c r="Q6" s="29"/>
      <c r="R6" s="29"/>
      <c r="S6" s="29"/>
      <c r="T6" s="29"/>
      <c r="U6" s="29"/>
      <c r="V6" s="29">
        <v>115573726</v>
      </c>
      <c r="W6" s="29"/>
      <c r="X6" s="29"/>
      <c r="Y6" s="29"/>
      <c r="Z6" s="29"/>
      <c r="AA6" s="29"/>
      <c r="AB6" s="29">
        <v>116116910</v>
      </c>
      <c r="AC6" s="29"/>
      <c r="AD6" s="29"/>
      <c r="AE6" s="29"/>
      <c r="AF6" s="29"/>
      <c r="AG6" s="29"/>
      <c r="AH6" s="45">
        <v>117767271</v>
      </c>
      <c r="AI6" s="45"/>
      <c r="AJ6" s="45"/>
      <c r="AK6" s="45"/>
      <c r="AL6" s="45"/>
      <c r="AM6" s="45"/>
    </row>
    <row r="7" spans="1:39" x14ac:dyDescent="0.15">
      <c r="A7" s="12"/>
      <c r="B7" s="6" t="s">
        <v>3</v>
      </c>
      <c r="C7" s="6"/>
      <c r="D7" s="6"/>
      <c r="E7" s="6"/>
      <c r="F7" s="6"/>
      <c r="G7" s="6"/>
      <c r="H7" s="6"/>
      <c r="I7" s="7"/>
      <c r="J7" s="15"/>
      <c r="K7" s="15"/>
      <c r="L7" s="15"/>
      <c r="M7" s="15"/>
      <c r="N7" s="15"/>
      <c r="O7" s="15"/>
      <c r="P7" s="15"/>
      <c r="Q7" s="15"/>
      <c r="R7" s="15"/>
      <c r="S7" s="15"/>
      <c r="T7" s="15"/>
      <c r="U7" s="15"/>
      <c r="V7" s="15"/>
      <c r="W7" s="15"/>
      <c r="X7" s="15"/>
      <c r="Y7" s="15"/>
      <c r="Z7" s="15"/>
      <c r="AA7" s="15"/>
      <c r="AB7" s="15"/>
      <c r="AC7" s="15"/>
      <c r="AD7" s="15"/>
      <c r="AE7" s="15"/>
      <c r="AF7" s="15"/>
      <c r="AG7" s="15"/>
      <c r="AH7" s="14"/>
      <c r="AI7" s="14"/>
      <c r="AJ7" s="14"/>
      <c r="AK7" s="14"/>
      <c r="AL7" s="14"/>
      <c r="AM7" s="14"/>
    </row>
    <row r="8" spans="1:39" ht="13.5" customHeight="1" x14ac:dyDescent="0.15">
      <c r="A8" s="12"/>
      <c r="B8" s="60" t="s">
        <v>47</v>
      </c>
      <c r="C8" s="61"/>
      <c r="D8" s="61"/>
      <c r="E8" s="61"/>
      <c r="F8" s="61"/>
      <c r="G8" s="61"/>
      <c r="H8" s="61"/>
      <c r="I8" s="62"/>
      <c r="J8" s="29">
        <v>103906</v>
      </c>
      <c r="K8" s="29"/>
      <c r="L8" s="29"/>
      <c r="M8" s="29"/>
      <c r="N8" s="29"/>
      <c r="O8" s="29"/>
      <c r="P8" s="29">
        <v>3198</v>
      </c>
      <c r="Q8" s="29"/>
      <c r="R8" s="29"/>
      <c r="S8" s="29"/>
      <c r="T8" s="29"/>
      <c r="U8" s="29"/>
      <c r="V8" s="29">
        <v>2455</v>
      </c>
      <c r="W8" s="29"/>
      <c r="X8" s="29"/>
      <c r="Y8" s="29"/>
      <c r="Z8" s="29"/>
      <c r="AA8" s="29"/>
      <c r="AB8" s="29">
        <v>1676</v>
      </c>
      <c r="AC8" s="29"/>
      <c r="AD8" s="29"/>
      <c r="AE8" s="29"/>
      <c r="AF8" s="29"/>
      <c r="AG8" s="29"/>
      <c r="AH8" s="45">
        <v>858</v>
      </c>
      <c r="AI8" s="45"/>
      <c r="AJ8" s="45"/>
      <c r="AK8" s="45"/>
      <c r="AL8" s="45"/>
      <c r="AM8" s="45"/>
    </row>
    <row r="9" spans="1:39" ht="13.5" customHeight="1" x14ac:dyDescent="0.15">
      <c r="A9" s="12"/>
      <c r="B9" s="60" t="s">
        <v>48</v>
      </c>
      <c r="C9" s="61"/>
      <c r="D9" s="61"/>
      <c r="E9" s="61"/>
      <c r="F9" s="61"/>
      <c r="G9" s="61"/>
      <c r="H9" s="61"/>
      <c r="I9" s="62"/>
      <c r="J9" s="29">
        <v>86365</v>
      </c>
      <c r="K9" s="29"/>
      <c r="L9" s="29"/>
      <c r="M9" s="29"/>
      <c r="N9" s="29"/>
      <c r="O9" s="29"/>
      <c r="P9" s="29">
        <v>77803</v>
      </c>
      <c r="Q9" s="29"/>
      <c r="R9" s="29"/>
      <c r="S9" s="29"/>
      <c r="T9" s="29"/>
      <c r="U9" s="29"/>
      <c r="V9" s="29">
        <v>4509</v>
      </c>
      <c r="W9" s="29"/>
      <c r="X9" s="29"/>
      <c r="Y9" s="29"/>
      <c r="Z9" s="29"/>
      <c r="AA9" s="29"/>
      <c r="AB9" s="29">
        <v>0</v>
      </c>
      <c r="AC9" s="29"/>
      <c r="AD9" s="29"/>
      <c r="AE9" s="29"/>
      <c r="AF9" s="29"/>
      <c r="AG9" s="29"/>
      <c r="AH9" s="45">
        <v>0</v>
      </c>
      <c r="AI9" s="45"/>
      <c r="AJ9" s="45"/>
      <c r="AK9" s="45"/>
      <c r="AL9" s="45"/>
      <c r="AM9" s="45"/>
    </row>
    <row r="10" spans="1:39" ht="13.5" customHeight="1" x14ac:dyDescent="0.15">
      <c r="A10" s="12"/>
      <c r="B10" s="57" t="s">
        <v>49</v>
      </c>
      <c r="C10" s="58"/>
      <c r="D10" s="58"/>
      <c r="E10" s="58"/>
      <c r="F10" s="58"/>
      <c r="G10" s="58"/>
      <c r="H10" s="58"/>
      <c r="I10" s="59"/>
      <c r="J10" s="29">
        <v>80058</v>
      </c>
      <c r="K10" s="29"/>
      <c r="L10" s="29"/>
      <c r="M10" s="29"/>
      <c r="N10" s="29"/>
      <c r="O10" s="29"/>
      <c r="P10" s="29">
        <v>68893</v>
      </c>
      <c r="Q10" s="29"/>
      <c r="R10" s="29"/>
      <c r="S10" s="29"/>
      <c r="T10" s="29"/>
      <c r="U10" s="29"/>
      <c r="V10" s="29">
        <v>57318</v>
      </c>
      <c r="W10" s="29"/>
      <c r="X10" s="29"/>
      <c r="Y10" s="29"/>
      <c r="Z10" s="29"/>
      <c r="AA10" s="29"/>
      <c r="AB10" s="29">
        <v>45319</v>
      </c>
      <c r="AC10" s="29"/>
      <c r="AD10" s="29"/>
      <c r="AE10" s="29"/>
      <c r="AF10" s="29"/>
      <c r="AG10" s="29"/>
      <c r="AH10" s="45">
        <v>32880</v>
      </c>
      <c r="AI10" s="45"/>
      <c r="AJ10" s="45"/>
      <c r="AK10" s="45"/>
      <c r="AL10" s="45"/>
      <c r="AM10" s="45"/>
    </row>
    <row r="11" spans="1:39" ht="13.5" customHeight="1" x14ac:dyDescent="0.15">
      <c r="A11" s="12"/>
      <c r="B11" s="57" t="s">
        <v>50</v>
      </c>
      <c r="C11" s="58"/>
      <c r="D11" s="58"/>
      <c r="E11" s="58"/>
      <c r="F11" s="58"/>
      <c r="G11" s="58"/>
      <c r="H11" s="58"/>
      <c r="I11" s="59"/>
      <c r="J11" s="29">
        <v>1161200</v>
      </c>
      <c r="K11" s="29"/>
      <c r="L11" s="29"/>
      <c r="M11" s="29"/>
      <c r="N11" s="29"/>
      <c r="O11" s="29"/>
      <c r="P11" s="29">
        <v>865406</v>
      </c>
      <c r="Q11" s="29"/>
      <c r="R11" s="29"/>
      <c r="S11" s="29"/>
      <c r="T11" s="29"/>
      <c r="U11" s="29"/>
      <c r="V11" s="29">
        <v>560612</v>
      </c>
      <c r="W11" s="29"/>
      <c r="X11" s="29"/>
      <c r="Y11" s="29"/>
      <c r="Z11" s="29"/>
      <c r="AA11" s="29"/>
      <c r="AB11" s="29">
        <v>309060</v>
      </c>
      <c r="AC11" s="29"/>
      <c r="AD11" s="29"/>
      <c r="AE11" s="29"/>
      <c r="AF11" s="29"/>
      <c r="AG11" s="29"/>
      <c r="AH11" s="45">
        <v>175034</v>
      </c>
      <c r="AI11" s="45"/>
      <c r="AJ11" s="45"/>
      <c r="AK11" s="45"/>
      <c r="AL11" s="45"/>
      <c r="AM11" s="45"/>
    </row>
    <row r="12" spans="1:39" ht="13.5" customHeight="1" x14ac:dyDescent="0.15">
      <c r="A12" s="12"/>
      <c r="B12" s="57" t="s">
        <v>51</v>
      </c>
      <c r="C12" s="58"/>
      <c r="D12" s="58"/>
      <c r="E12" s="58"/>
      <c r="F12" s="58"/>
      <c r="G12" s="58"/>
      <c r="H12" s="58"/>
      <c r="I12" s="59"/>
      <c r="J12" s="30" t="s">
        <v>4</v>
      </c>
      <c r="K12" s="30"/>
      <c r="L12" s="30"/>
      <c r="M12" s="30"/>
      <c r="N12" s="30"/>
      <c r="O12" s="30"/>
      <c r="P12" s="30">
        <v>327191</v>
      </c>
      <c r="Q12" s="30"/>
      <c r="R12" s="30"/>
      <c r="S12" s="30"/>
      <c r="T12" s="30"/>
      <c r="U12" s="30"/>
      <c r="V12" s="29">
        <v>218128</v>
      </c>
      <c r="W12" s="29"/>
      <c r="X12" s="29"/>
      <c r="Y12" s="29"/>
      <c r="Z12" s="29"/>
      <c r="AA12" s="29"/>
      <c r="AB12" s="29">
        <v>109065</v>
      </c>
      <c r="AC12" s="29"/>
      <c r="AD12" s="29"/>
      <c r="AE12" s="29"/>
      <c r="AF12" s="29"/>
      <c r="AG12" s="29"/>
      <c r="AH12" s="45">
        <v>0</v>
      </c>
      <c r="AI12" s="45"/>
      <c r="AJ12" s="45"/>
      <c r="AK12" s="45"/>
      <c r="AL12" s="45"/>
      <c r="AM12" s="45"/>
    </row>
    <row r="13" spans="1:39" ht="13.5" customHeight="1" x14ac:dyDescent="0.15">
      <c r="A13" s="12"/>
      <c r="B13" s="26" t="s">
        <v>52</v>
      </c>
      <c r="C13" s="58"/>
      <c r="D13" s="58"/>
      <c r="E13" s="58"/>
      <c r="F13" s="58"/>
      <c r="G13" s="58"/>
      <c r="H13" s="58"/>
      <c r="I13" s="59"/>
      <c r="J13" s="29">
        <v>669555</v>
      </c>
      <c r="K13" s="29"/>
      <c r="L13" s="29"/>
      <c r="M13" s="29"/>
      <c r="N13" s="29"/>
      <c r="O13" s="29"/>
      <c r="P13" s="29">
        <v>779593</v>
      </c>
      <c r="Q13" s="29"/>
      <c r="R13" s="29"/>
      <c r="S13" s="29"/>
      <c r="T13" s="29"/>
      <c r="U13" s="29"/>
      <c r="V13" s="29">
        <v>865118</v>
      </c>
      <c r="W13" s="29"/>
      <c r="X13" s="29"/>
      <c r="Y13" s="29"/>
      <c r="Z13" s="29"/>
      <c r="AA13" s="29"/>
      <c r="AB13" s="29">
        <v>947417</v>
      </c>
      <c r="AC13" s="29"/>
      <c r="AD13" s="29"/>
      <c r="AE13" s="29"/>
      <c r="AF13" s="29"/>
      <c r="AG13" s="29"/>
      <c r="AH13" s="64">
        <v>1030858</v>
      </c>
      <c r="AI13" s="64"/>
      <c r="AJ13" s="64"/>
      <c r="AK13" s="64"/>
      <c r="AL13" s="64"/>
      <c r="AM13" s="64"/>
    </row>
    <row r="14" spans="1:39" ht="13.5" customHeight="1" x14ac:dyDescent="0.15">
      <c r="A14" s="16"/>
      <c r="B14" s="58"/>
      <c r="C14" s="58"/>
      <c r="D14" s="58"/>
      <c r="E14" s="58"/>
      <c r="F14" s="58"/>
      <c r="G14" s="58"/>
      <c r="H14" s="58"/>
      <c r="I14" s="5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65"/>
      <c r="AI14" s="65"/>
      <c r="AJ14" s="65"/>
      <c r="AK14" s="65"/>
      <c r="AL14" s="65"/>
      <c r="AM14" s="65"/>
    </row>
    <row r="15" spans="1:39" ht="13.5" customHeight="1" x14ac:dyDescent="0.15">
      <c r="A15" s="16"/>
      <c r="B15" s="63" t="s">
        <v>53</v>
      </c>
      <c r="C15" s="61"/>
      <c r="D15" s="61"/>
      <c r="E15" s="61"/>
      <c r="F15" s="61"/>
      <c r="G15" s="61"/>
      <c r="H15" s="61"/>
      <c r="I15" s="62"/>
      <c r="J15" s="29">
        <v>376774</v>
      </c>
      <c r="K15" s="29"/>
      <c r="L15" s="29"/>
      <c r="M15" s="29"/>
      <c r="N15" s="29"/>
      <c r="O15" s="29"/>
      <c r="P15" s="29">
        <v>366737</v>
      </c>
      <c r="Q15" s="29"/>
      <c r="R15" s="29"/>
      <c r="S15" s="29"/>
      <c r="T15" s="29"/>
      <c r="U15" s="29"/>
      <c r="V15" s="29">
        <v>356700</v>
      </c>
      <c r="W15" s="29"/>
      <c r="X15" s="29"/>
      <c r="Y15" s="29"/>
      <c r="Z15" s="29"/>
      <c r="AA15" s="29"/>
      <c r="AB15" s="29">
        <v>348672</v>
      </c>
      <c r="AC15" s="29"/>
      <c r="AD15" s="29"/>
      <c r="AE15" s="29"/>
      <c r="AF15" s="29"/>
      <c r="AG15" s="29"/>
      <c r="AH15" s="29">
        <v>340028</v>
      </c>
      <c r="AI15" s="29"/>
      <c r="AJ15" s="29"/>
      <c r="AK15" s="29"/>
      <c r="AL15" s="29"/>
      <c r="AM15" s="29"/>
    </row>
    <row r="16" spans="1:39" ht="13.5" customHeight="1" x14ac:dyDescent="0.15">
      <c r="A16" s="16"/>
      <c r="B16" s="61"/>
      <c r="C16" s="61"/>
      <c r="D16" s="61"/>
      <c r="E16" s="61"/>
      <c r="F16" s="61"/>
      <c r="G16" s="61"/>
      <c r="H16" s="61"/>
      <c r="I16" s="62"/>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row>
    <row r="17" spans="1:39" x14ac:dyDescent="0.15">
      <c r="A17" s="12"/>
      <c r="B17" s="38" t="s">
        <v>54</v>
      </c>
      <c r="C17" s="39"/>
      <c r="D17" s="39"/>
      <c r="E17" s="39"/>
      <c r="F17" s="39"/>
      <c r="G17" s="39"/>
      <c r="H17" s="39"/>
      <c r="I17" s="40"/>
      <c r="J17" s="30" t="s">
        <v>4</v>
      </c>
      <c r="K17" s="30"/>
      <c r="L17" s="30"/>
      <c r="M17" s="30"/>
      <c r="N17" s="30"/>
      <c r="O17" s="30"/>
      <c r="P17" s="30" t="s">
        <v>55</v>
      </c>
      <c r="Q17" s="30"/>
      <c r="R17" s="30"/>
      <c r="S17" s="30"/>
      <c r="T17" s="30"/>
      <c r="U17" s="30"/>
      <c r="V17" s="30" t="s">
        <v>55</v>
      </c>
      <c r="W17" s="30"/>
      <c r="X17" s="30"/>
      <c r="Y17" s="30"/>
      <c r="Z17" s="30"/>
      <c r="AA17" s="30"/>
      <c r="AB17" s="30" t="s">
        <v>55</v>
      </c>
      <c r="AC17" s="30"/>
      <c r="AD17" s="30"/>
      <c r="AE17" s="30"/>
      <c r="AF17" s="30"/>
      <c r="AG17" s="30"/>
      <c r="AH17" s="41">
        <v>9653573</v>
      </c>
      <c r="AI17" s="41"/>
      <c r="AJ17" s="41"/>
      <c r="AK17" s="41"/>
      <c r="AL17" s="41"/>
      <c r="AM17" s="41"/>
    </row>
    <row r="18" spans="1:39" ht="13.5" customHeight="1" x14ac:dyDescent="0.15">
      <c r="A18" s="12"/>
      <c r="B18" s="6" t="s">
        <v>5</v>
      </c>
      <c r="C18" s="8"/>
      <c r="D18" s="8"/>
      <c r="E18" s="8"/>
      <c r="F18" s="8"/>
      <c r="G18" s="8"/>
      <c r="H18" s="8"/>
      <c r="I18" s="9"/>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4"/>
      <c r="AI18" s="14"/>
      <c r="AJ18" s="14"/>
      <c r="AK18" s="14"/>
      <c r="AL18" s="14"/>
      <c r="AM18" s="14"/>
    </row>
    <row r="19" spans="1:39" ht="13.5" customHeight="1" x14ac:dyDescent="0.15">
      <c r="A19" s="12"/>
      <c r="B19" s="42" t="s">
        <v>56</v>
      </c>
      <c r="C19" s="43"/>
      <c r="D19" s="43"/>
      <c r="E19" s="43"/>
      <c r="F19" s="43"/>
      <c r="G19" s="43"/>
      <c r="H19" s="43"/>
      <c r="I19" s="44"/>
      <c r="J19" s="29">
        <v>15743990</v>
      </c>
      <c r="K19" s="29"/>
      <c r="L19" s="29"/>
      <c r="M19" s="29"/>
      <c r="N19" s="29"/>
      <c r="O19" s="29"/>
      <c r="P19" s="29">
        <v>15409415</v>
      </c>
      <c r="Q19" s="29"/>
      <c r="R19" s="29"/>
      <c r="S19" s="29"/>
      <c r="T19" s="29"/>
      <c r="U19" s="29"/>
      <c r="V19" s="29">
        <v>14148156</v>
      </c>
      <c r="W19" s="29"/>
      <c r="X19" s="29"/>
      <c r="Y19" s="29"/>
      <c r="Z19" s="29"/>
      <c r="AA19" s="29"/>
      <c r="AB19" s="29">
        <v>12700330</v>
      </c>
      <c r="AC19" s="29"/>
      <c r="AD19" s="29"/>
      <c r="AE19" s="29"/>
      <c r="AF19" s="29"/>
      <c r="AG19" s="29"/>
      <c r="AH19" s="45">
        <v>0</v>
      </c>
      <c r="AI19" s="45"/>
      <c r="AJ19" s="45"/>
      <c r="AK19" s="45"/>
      <c r="AL19" s="45"/>
      <c r="AM19" s="45"/>
    </row>
    <row r="20" spans="1:39" ht="13.5" customHeight="1" x14ac:dyDescent="0.15">
      <c r="A20" s="12"/>
      <c r="B20" s="26" t="s">
        <v>57</v>
      </c>
      <c r="C20" s="27"/>
      <c r="D20" s="27"/>
      <c r="E20" s="27"/>
      <c r="F20" s="27"/>
      <c r="G20" s="27"/>
      <c r="H20" s="27"/>
      <c r="I20" s="28"/>
      <c r="J20" s="29">
        <v>764614</v>
      </c>
      <c r="K20" s="29"/>
      <c r="L20" s="29"/>
      <c r="M20" s="29"/>
      <c r="N20" s="29"/>
      <c r="O20" s="29"/>
      <c r="P20" s="29">
        <v>708836</v>
      </c>
      <c r="Q20" s="29"/>
      <c r="R20" s="29"/>
      <c r="S20" s="29"/>
      <c r="T20" s="29"/>
      <c r="U20" s="29"/>
      <c r="V20" s="29">
        <v>651910</v>
      </c>
      <c r="W20" s="29"/>
      <c r="X20" s="29"/>
      <c r="Y20" s="29"/>
      <c r="Z20" s="29"/>
      <c r="AA20" s="29"/>
      <c r="AB20" s="30">
        <v>594514</v>
      </c>
      <c r="AC20" s="30"/>
      <c r="AD20" s="30"/>
      <c r="AE20" s="30"/>
      <c r="AF20" s="30"/>
      <c r="AG20" s="30"/>
      <c r="AH20" s="31">
        <v>0</v>
      </c>
      <c r="AI20" s="31"/>
      <c r="AJ20" s="31"/>
      <c r="AK20" s="31"/>
      <c r="AL20" s="31"/>
      <c r="AM20" s="31"/>
    </row>
    <row r="21" spans="1:39" ht="13.5" customHeight="1" x14ac:dyDescent="0.15">
      <c r="A21" s="12"/>
      <c r="B21" s="27"/>
      <c r="C21" s="27"/>
      <c r="D21" s="27"/>
      <c r="E21" s="27"/>
      <c r="F21" s="27"/>
      <c r="G21" s="27"/>
      <c r="H21" s="27"/>
      <c r="I21" s="28"/>
      <c r="J21" s="29"/>
      <c r="K21" s="29"/>
      <c r="L21" s="29"/>
      <c r="M21" s="29"/>
      <c r="N21" s="29"/>
      <c r="O21" s="29"/>
      <c r="P21" s="29"/>
      <c r="Q21" s="29"/>
      <c r="R21" s="29"/>
      <c r="S21" s="29"/>
      <c r="T21" s="29"/>
      <c r="U21" s="29"/>
      <c r="V21" s="29"/>
      <c r="W21" s="29"/>
      <c r="X21" s="29"/>
      <c r="Y21" s="29"/>
      <c r="Z21" s="29"/>
      <c r="AA21" s="29"/>
      <c r="AB21" s="30"/>
      <c r="AC21" s="30"/>
      <c r="AD21" s="30"/>
      <c r="AE21" s="30"/>
      <c r="AF21" s="30"/>
      <c r="AG21" s="30"/>
      <c r="AH21" s="32"/>
      <c r="AI21" s="32"/>
      <c r="AJ21" s="32"/>
      <c r="AK21" s="32"/>
      <c r="AL21" s="32"/>
      <c r="AM21" s="32"/>
    </row>
    <row r="22" spans="1:39" ht="13.5" customHeight="1" x14ac:dyDescent="0.15">
      <c r="A22" s="12"/>
      <c r="B22" s="42" t="s">
        <v>58</v>
      </c>
      <c r="C22" s="43"/>
      <c r="D22" s="43"/>
      <c r="E22" s="43"/>
      <c r="F22" s="43"/>
      <c r="G22" s="43"/>
      <c r="H22" s="43"/>
      <c r="I22" s="44"/>
      <c r="J22" s="29">
        <v>21360365</v>
      </c>
      <c r="K22" s="29"/>
      <c r="L22" s="29"/>
      <c r="M22" s="29"/>
      <c r="N22" s="29"/>
      <c r="O22" s="29"/>
      <c r="P22" s="29">
        <v>22598257</v>
      </c>
      <c r="Q22" s="29"/>
      <c r="R22" s="29"/>
      <c r="S22" s="29"/>
      <c r="T22" s="29"/>
      <c r="U22" s="29"/>
      <c r="V22" s="29">
        <v>22135593</v>
      </c>
      <c r="W22" s="29"/>
      <c r="X22" s="29"/>
      <c r="Y22" s="29"/>
      <c r="Z22" s="29"/>
      <c r="AA22" s="29"/>
      <c r="AB22" s="30">
        <v>21543982</v>
      </c>
      <c r="AC22" s="30"/>
      <c r="AD22" s="30"/>
      <c r="AE22" s="30"/>
      <c r="AF22" s="30"/>
      <c r="AG22" s="30"/>
      <c r="AH22" s="66">
        <v>20491824</v>
      </c>
      <c r="AI22" s="66"/>
      <c r="AJ22" s="66"/>
      <c r="AK22" s="66"/>
      <c r="AL22" s="66"/>
      <c r="AM22" s="66"/>
    </row>
    <row r="23" spans="1:39" ht="13.5" customHeight="1" x14ac:dyDescent="0.15">
      <c r="A23" s="12"/>
      <c r="B23" s="57" t="s">
        <v>59</v>
      </c>
      <c r="C23" s="58"/>
      <c r="D23" s="58"/>
      <c r="E23" s="58"/>
      <c r="F23" s="58"/>
      <c r="G23" s="58"/>
      <c r="H23" s="58"/>
      <c r="I23" s="59"/>
      <c r="J23" s="29">
        <v>61444287</v>
      </c>
      <c r="K23" s="29"/>
      <c r="L23" s="29"/>
      <c r="M23" s="29"/>
      <c r="N23" s="29"/>
      <c r="O23" s="29"/>
      <c r="P23" s="29">
        <v>58015358</v>
      </c>
      <c r="Q23" s="29"/>
      <c r="R23" s="29"/>
      <c r="S23" s="29"/>
      <c r="T23" s="29"/>
      <c r="U23" s="29"/>
      <c r="V23" s="29">
        <v>54167959</v>
      </c>
      <c r="W23" s="29"/>
      <c r="X23" s="29"/>
      <c r="Y23" s="29"/>
      <c r="Z23" s="29"/>
      <c r="AA23" s="29"/>
      <c r="AB23" s="30">
        <v>49871813</v>
      </c>
      <c r="AC23" s="30"/>
      <c r="AD23" s="30"/>
      <c r="AE23" s="30"/>
      <c r="AF23" s="30"/>
      <c r="AG23" s="30"/>
      <c r="AH23" s="66">
        <v>45727508</v>
      </c>
      <c r="AI23" s="66"/>
      <c r="AJ23" s="66"/>
      <c r="AK23" s="66"/>
      <c r="AL23" s="66"/>
      <c r="AM23" s="66"/>
    </row>
    <row r="24" spans="1:39" x14ac:dyDescent="0.15">
      <c r="A24" s="13"/>
      <c r="B24" s="33" t="s">
        <v>60</v>
      </c>
      <c r="C24" s="34"/>
      <c r="D24" s="34"/>
      <c r="E24" s="34"/>
      <c r="F24" s="34"/>
      <c r="G24" s="34"/>
      <c r="H24" s="34"/>
      <c r="I24" s="35"/>
      <c r="J24" s="67">
        <v>2323206</v>
      </c>
      <c r="K24" s="67"/>
      <c r="L24" s="67"/>
      <c r="M24" s="67"/>
      <c r="N24" s="67"/>
      <c r="O24" s="67"/>
      <c r="P24" s="67">
        <v>1952873</v>
      </c>
      <c r="Q24" s="67"/>
      <c r="R24" s="67"/>
      <c r="S24" s="67"/>
      <c r="T24" s="67"/>
      <c r="U24" s="67"/>
      <c r="V24" s="67">
        <v>0</v>
      </c>
      <c r="W24" s="67"/>
      <c r="X24" s="67"/>
      <c r="Y24" s="67"/>
      <c r="Z24" s="67"/>
      <c r="AA24" s="67"/>
      <c r="AB24" s="68">
        <v>0</v>
      </c>
      <c r="AC24" s="68"/>
      <c r="AD24" s="68"/>
      <c r="AE24" s="68"/>
      <c r="AF24" s="68"/>
      <c r="AG24" s="68"/>
      <c r="AH24" s="69">
        <v>0</v>
      </c>
      <c r="AI24" s="69"/>
      <c r="AJ24" s="69"/>
      <c r="AK24" s="69"/>
      <c r="AL24" s="69"/>
      <c r="AM24" s="69"/>
    </row>
    <row r="25" spans="1:39" ht="14.25" thickBot="1" x14ac:dyDescent="0.2">
      <c r="A25" s="10"/>
      <c r="B25" s="10" t="s">
        <v>6</v>
      </c>
      <c r="C25" s="10"/>
      <c r="D25" s="10"/>
      <c r="E25" s="10"/>
      <c r="F25" s="10"/>
      <c r="G25" s="10"/>
      <c r="H25" s="10"/>
      <c r="I25" s="11"/>
      <c r="J25" s="36">
        <v>112420717</v>
      </c>
      <c r="K25" s="36"/>
      <c r="L25" s="36"/>
      <c r="M25" s="36"/>
      <c r="N25" s="36"/>
      <c r="O25" s="36"/>
      <c r="P25" s="36">
        <v>114516814</v>
      </c>
      <c r="Q25" s="36"/>
      <c r="R25" s="36"/>
      <c r="S25" s="36"/>
      <c r="T25" s="36"/>
      <c r="U25" s="36"/>
      <c r="V25" s="36">
        <v>116121640</v>
      </c>
      <c r="W25" s="36"/>
      <c r="X25" s="36"/>
      <c r="Y25" s="36"/>
      <c r="Z25" s="36"/>
      <c r="AA25" s="36"/>
      <c r="AB25" s="36">
        <v>116761972</v>
      </c>
      <c r="AC25" s="36"/>
      <c r="AD25" s="36"/>
      <c r="AE25" s="36"/>
      <c r="AF25" s="36"/>
      <c r="AG25" s="36"/>
      <c r="AH25" s="37">
        <v>116483552</v>
      </c>
      <c r="AI25" s="37"/>
      <c r="AJ25" s="37"/>
      <c r="AK25" s="37"/>
      <c r="AL25" s="37"/>
      <c r="AM25" s="37"/>
    </row>
    <row r="26" spans="1:39" x14ac:dyDescent="0.15">
      <c r="A26" s="70" t="s">
        <v>61</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row>
    <row r="27" spans="1:39" x14ac:dyDescent="0.15">
      <c r="A27" s="70" t="s">
        <v>7</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row>
    <row r="28" spans="1:39" x14ac:dyDescent="0.15">
      <c r="A28" s="23" t="s">
        <v>62</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row>
    <row r="29" spans="1:39" x14ac:dyDescent="0.15">
      <c r="A29" s="25" t="s">
        <v>63</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row>
    <row r="30" spans="1:39" x14ac:dyDescent="0.15">
      <c r="A30" s="23" t="s">
        <v>64</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row>
    <row r="31" spans="1:39" x14ac:dyDescent="0.15">
      <c r="A31" s="25" t="s">
        <v>65</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row>
    <row r="32" spans="1:39" x14ac:dyDescent="0.15">
      <c r="A32" s="23" t="s">
        <v>66</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row>
    <row r="33" spans="1:39" x14ac:dyDescent="0.15">
      <c r="A33" s="25" t="s">
        <v>67</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row>
    <row r="34" spans="1:39" x14ac:dyDescent="0.15">
      <c r="A34" s="25" t="s">
        <v>68</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sheetData>
  <mergeCells count="111">
    <mergeCell ref="A27:AM27"/>
    <mergeCell ref="A28:AM28"/>
    <mergeCell ref="A29:AM29"/>
    <mergeCell ref="A26:AM26"/>
    <mergeCell ref="J23:O23"/>
    <mergeCell ref="P23:U23"/>
    <mergeCell ref="V23:AA23"/>
    <mergeCell ref="AB23:AG23"/>
    <mergeCell ref="AH23:AM23"/>
    <mergeCell ref="J24:O24"/>
    <mergeCell ref="P24:U24"/>
    <mergeCell ref="V24:AA24"/>
    <mergeCell ref="AB24:AG24"/>
    <mergeCell ref="AH24:AM24"/>
    <mergeCell ref="B15:I16"/>
    <mergeCell ref="J12:O12"/>
    <mergeCell ref="P12:U12"/>
    <mergeCell ref="V12:AA12"/>
    <mergeCell ref="AB12:AG12"/>
    <mergeCell ref="AH12:AM12"/>
    <mergeCell ref="J13:O14"/>
    <mergeCell ref="P13:U14"/>
    <mergeCell ref="V13:AA14"/>
    <mergeCell ref="AB13:AG14"/>
    <mergeCell ref="AH13:AM14"/>
    <mergeCell ref="B12:I12"/>
    <mergeCell ref="B13:I14"/>
    <mergeCell ref="J15:O16"/>
    <mergeCell ref="P15:U16"/>
    <mergeCell ref="V15:AA16"/>
    <mergeCell ref="AB15:AG16"/>
    <mergeCell ref="AH15:AM16"/>
    <mergeCell ref="B10:I10"/>
    <mergeCell ref="B11:I11"/>
    <mergeCell ref="J8:O8"/>
    <mergeCell ref="P8:U8"/>
    <mergeCell ref="V8:AA8"/>
    <mergeCell ref="AB8:AG8"/>
    <mergeCell ref="AH8:AM8"/>
    <mergeCell ref="J9:O9"/>
    <mergeCell ref="P9:U9"/>
    <mergeCell ref="V9:AA9"/>
    <mergeCell ref="AB9:AG9"/>
    <mergeCell ref="AH9:AM9"/>
    <mergeCell ref="B8:I8"/>
    <mergeCell ref="B9:I9"/>
    <mergeCell ref="J10:O10"/>
    <mergeCell ref="P10:U10"/>
    <mergeCell ref="V10:AA10"/>
    <mergeCell ref="AB10:AG10"/>
    <mergeCell ref="AH10:AM10"/>
    <mergeCell ref="J11:O11"/>
    <mergeCell ref="P11:U11"/>
    <mergeCell ref="V11:AA11"/>
    <mergeCell ref="AB11:AG11"/>
    <mergeCell ref="AH11:AM11"/>
    <mergeCell ref="J5:O5"/>
    <mergeCell ref="P5:U5"/>
    <mergeCell ref="V5:AA5"/>
    <mergeCell ref="AB5:AG5"/>
    <mergeCell ref="AH5:AM5"/>
    <mergeCell ref="J6:O6"/>
    <mergeCell ref="P6:U6"/>
    <mergeCell ref="V6:AA6"/>
    <mergeCell ref="AB6:AG6"/>
    <mergeCell ref="AH6:AM6"/>
    <mergeCell ref="A1:AD2"/>
    <mergeCell ref="A3:U3"/>
    <mergeCell ref="AA3:AM3"/>
    <mergeCell ref="A4:I4"/>
    <mergeCell ref="J4:O4"/>
    <mergeCell ref="P4:U4"/>
    <mergeCell ref="V4:AA4"/>
    <mergeCell ref="AB4:AG4"/>
    <mergeCell ref="AH4:AM4"/>
    <mergeCell ref="B17:I17"/>
    <mergeCell ref="J17:O17"/>
    <mergeCell ref="P17:U17"/>
    <mergeCell ref="V17:AA17"/>
    <mergeCell ref="AB17:AG17"/>
    <mergeCell ref="AH17:AM17"/>
    <mergeCell ref="B19:I19"/>
    <mergeCell ref="J19:O19"/>
    <mergeCell ref="P19:U19"/>
    <mergeCell ref="V19:AA19"/>
    <mergeCell ref="AB19:AG19"/>
    <mergeCell ref="AH19:AM19"/>
    <mergeCell ref="A30:AM30"/>
    <mergeCell ref="A31:AM31"/>
    <mergeCell ref="A32:AM32"/>
    <mergeCell ref="A33:AM33"/>
    <mergeCell ref="A34:AM34"/>
    <mergeCell ref="B20:I21"/>
    <mergeCell ref="J20:O21"/>
    <mergeCell ref="P20:U21"/>
    <mergeCell ref="V20:AA21"/>
    <mergeCell ref="AB20:AG21"/>
    <mergeCell ref="AH20:AM21"/>
    <mergeCell ref="B24:I24"/>
    <mergeCell ref="J25:O25"/>
    <mergeCell ref="P25:U25"/>
    <mergeCell ref="V25:AA25"/>
    <mergeCell ref="AB25:AG25"/>
    <mergeCell ref="AH25:AM25"/>
    <mergeCell ref="B22:I22"/>
    <mergeCell ref="B23:I23"/>
    <mergeCell ref="J22:O22"/>
    <mergeCell ref="P22:U22"/>
    <mergeCell ref="V22:AA22"/>
    <mergeCell ref="AB22:AG22"/>
    <mergeCell ref="AH22:AM22"/>
  </mergeCells>
  <phoneticPr fontId="1"/>
  <pageMargins left="0.7" right="0.7" top="0.75" bottom="0.75" header="0.3" footer="0.3"/>
  <pageSetup paperSize="9" orientation="portrait" r:id="rId1"/>
  <headerFooter scaleWithDoc="0" alignWithMargins="0">
    <firstHeader>&amp;R&amp;"HG丸ｺﾞｼｯｸM-PRO,標準"&amp;10Ｏ　財政　　-１５９-</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zoomScaleNormal="100" workbookViewId="0">
      <selection sqref="A1:AD2"/>
    </sheetView>
  </sheetViews>
  <sheetFormatPr defaultColWidth="2.25" defaultRowHeight="13.5" x14ac:dyDescent="0.15"/>
  <sheetData>
    <row r="1" spans="1:39" ht="13.5" customHeight="1" x14ac:dyDescent="0.15">
      <c r="A1" s="46" t="s">
        <v>69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2"/>
      <c r="AF1" s="2"/>
      <c r="AG1" s="2"/>
      <c r="AH1" s="2"/>
      <c r="AI1" s="2"/>
      <c r="AJ1" s="2"/>
      <c r="AK1" s="2"/>
      <c r="AL1" s="2"/>
    </row>
    <row r="2" spans="1:39" ht="13.5" customHeight="1"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2"/>
      <c r="AF2" s="2"/>
      <c r="AG2" s="2"/>
      <c r="AH2" s="2"/>
      <c r="AI2" s="2"/>
      <c r="AJ2" s="2"/>
      <c r="AK2" s="2"/>
      <c r="AL2" s="2"/>
    </row>
    <row r="3" spans="1:39" ht="15" thickBot="1" x14ac:dyDescent="0.2">
      <c r="A3" s="47" t="s">
        <v>9</v>
      </c>
      <c r="B3" s="81"/>
      <c r="C3" s="81"/>
      <c r="D3" s="81"/>
      <c r="E3" s="81"/>
      <c r="F3" s="81"/>
      <c r="G3" s="81"/>
      <c r="H3" s="81"/>
      <c r="I3" s="81"/>
      <c r="J3" s="81"/>
      <c r="K3" s="81"/>
      <c r="L3" s="81"/>
      <c r="M3" s="82"/>
      <c r="N3" s="82"/>
      <c r="O3" s="82"/>
      <c r="P3" s="82"/>
      <c r="Q3" s="82"/>
      <c r="R3" s="82"/>
      <c r="S3" s="82"/>
      <c r="T3" s="82"/>
      <c r="U3" s="82"/>
      <c r="V3" s="1"/>
      <c r="W3" s="1"/>
      <c r="X3" s="1"/>
      <c r="Y3" s="83" t="s">
        <v>70</v>
      </c>
      <c r="Z3" s="84"/>
      <c r="AA3" s="84"/>
      <c r="AB3" s="84"/>
      <c r="AC3" s="84"/>
      <c r="AD3" s="84"/>
      <c r="AE3" s="84"/>
      <c r="AF3" s="84"/>
      <c r="AG3" s="84"/>
      <c r="AH3" s="84"/>
      <c r="AI3" s="84"/>
      <c r="AJ3" s="84"/>
      <c r="AK3" s="84"/>
      <c r="AL3" s="84"/>
      <c r="AM3" s="84"/>
    </row>
    <row r="4" spans="1:39" s="3" customFormat="1" ht="15" customHeight="1" x14ac:dyDescent="0.15">
      <c r="A4" s="85" t="s">
        <v>0</v>
      </c>
      <c r="B4" s="85"/>
      <c r="C4" s="85"/>
      <c r="D4" s="85"/>
      <c r="E4" s="85"/>
      <c r="F4" s="85"/>
      <c r="G4" s="85"/>
      <c r="H4" s="85"/>
      <c r="I4" s="85"/>
      <c r="J4" s="85"/>
      <c r="K4" s="85"/>
      <c r="L4" s="85"/>
      <c r="M4" s="88" t="s">
        <v>10</v>
      </c>
      <c r="N4" s="89"/>
      <c r="O4" s="89"/>
      <c r="P4" s="89"/>
      <c r="Q4" s="89"/>
      <c r="R4" s="89"/>
      <c r="S4" s="89"/>
      <c r="T4" s="89"/>
      <c r="U4" s="90"/>
      <c r="V4" s="88" t="s">
        <v>11</v>
      </c>
      <c r="W4" s="89"/>
      <c r="X4" s="89"/>
      <c r="Y4" s="89"/>
      <c r="Z4" s="89"/>
      <c r="AA4" s="89"/>
      <c r="AB4" s="89"/>
      <c r="AC4" s="89"/>
      <c r="AD4" s="89"/>
      <c r="AE4" s="88" t="s">
        <v>12</v>
      </c>
      <c r="AF4" s="89"/>
      <c r="AG4" s="89"/>
      <c r="AH4" s="89"/>
      <c r="AI4" s="89"/>
      <c r="AJ4" s="89"/>
      <c r="AK4" s="89"/>
      <c r="AL4" s="89"/>
      <c r="AM4" s="89"/>
    </row>
    <row r="5" spans="1:39" ht="26.25" customHeight="1" x14ac:dyDescent="0.15">
      <c r="A5" s="86"/>
      <c r="B5" s="86"/>
      <c r="C5" s="86"/>
      <c r="D5" s="86"/>
      <c r="E5" s="86"/>
      <c r="F5" s="86"/>
      <c r="G5" s="86"/>
      <c r="H5" s="87"/>
      <c r="I5" s="87"/>
      <c r="J5" s="86"/>
      <c r="K5" s="86"/>
      <c r="L5" s="86"/>
      <c r="M5" s="91" t="s">
        <v>13</v>
      </c>
      <c r="N5" s="86"/>
      <c r="O5" s="86"/>
      <c r="P5" s="86"/>
      <c r="Q5" s="86"/>
      <c r="R5" s="86"/>
      <c r="S5" s="86"/>
      <c r="T5" s="86"/>
      <c r="U5" s="86"/>
      <c r="V5" s="91" t="s">
        <v>14</v>
      </c>
      <c r="W5" s="86"/>
      <c r="X5" s="86"/>
      <c r="Y5" s="86"/>
      <c r="Z5" s="86"/>
      <c r="AA5" s="86"/>
      <c r="AB5" s="86"/>
      <c r="AC5" s="86"/>
      <c r="AD5" s="86"/>
      <c r="AE5" s="91" t="s">
        <v>14</v>
      </c>
      <c r="AF5" s="86"/>
      <c r="AG5" s="86"/>
      <c r="AH5" s="86"/>
      <c r="AI5" s="86"/>
      <c r="AJ5" s="86"/>
      <c r="AK5" s="86"/>
      <c r="AL5" s="86"/>
      <c r="AM5" s="86"/>
    </row>
    <row r="6" spans="1:39" x14ac:dyDescent="0.15">
      <c r="A6" s="17" t="s">
        <v>15</v>
      </c>
      <c r="B6" s="17"/>
      <c r="C6" s="17"/>
      <c r="D6" s="17"/>
      <c r="E6" s="17"/>
      <c r="F6" s="17"/>
      <c r="G6" s="17"/>
      <c r="H6" s="17"/>
      <c r="I6" s="17"/>
      <c r="J6" s="17"/>
      <c r="K6" s="17"/>
      <c r="L6" s="17"/>
      <c r="M6" s="79">
        <f>SUM(M7,M26:U35)</f>
        <v>195219834</v>
      </c>
      <c r="N6" s="80"/>
      <c r="O6" s="80"/>
      <c r="P6" s="80"/>
      <c r="Q6" s="80"/>
      <c r="R6" s="80"/>
      <c r="S6" s="80"/>
      <c r="T6" s="80"/>
      <c r="U6" s="80"/>
      <c r="V6" s="76">
        <f t="shared" ref="V6:V33" si="0">M6*1000/146696</f>
        <v>1330778.1670938539</v>
      </c>
      <c r="W6" s="76"/>
      <c r="X6" s="76"/>
      <c r="Y6" s="76"/>
      <c r="Z6" s="76"/>
      <c r="AA6" s="76"/>
      <c r="AB6" s="76"/>
      <c r="AC6" s="76"/>
      <c r="AD6" s="76"/>
      <c r="AE6" s="76">
        <f t="shared" ref="AE6:AE33" si="1">M6*1000/342088</f>
        <v>570671.38864853489</v>
      </c>
      <c r="AF6" s="76"/>
      <c r="AG6" s="76"/>
      <c r="AH6" s="76"/>
      <c r="AI6" s="76"/>
      <c r="AJ6" s="76"/>
      <c r="AK6" s="76"/>
      <c r="AL6" s="76"/>
      <c r="AM6" s="76"/>
    </row>
    <row r="7" spans="1:39" ht="13.5" customHeight="1" x14ac:dyDescent="0.15">
      <c r="A7" s="18"/>
      <c r="B7" s="78" t="s">
        <v>16</v>
      </c>
      <c r="C7" s="73"/>
      <c r="D7" s="73"/>
      <c r="E7" s="73"/>
      <c r="F7" s="73"/>
      <c r="G7" s="73"/>
      <c r="H7" s="73"/>
      <c r="I7" s="73"/>
      <c r="J7" s="73"/>
      <c r="K7" s="73"/>
      <c r="L7" s="77"/>
      <c r="M7" s="74">
        <f>+M8+M19+M20+M21+M22+M23+M24+M25</f>
        <v>117767271</v>
      </c>
      <c r="N7" s="75"/>
      <c r="O7" s="75"/>
      <c r="P7" s="75"/>
      <c r="Q7" s="75"/>
      <c r="R7" s="75"/>
      <c r="S7" s="75"/>
      <c r="T7" s="75"/>
      <c r="U7" s="75"/>
      <c r="V7" s="76">
        <f>M7*1000/146696</f>
        <v>802798.1062878333</v>
      </c>
      <c r="W7" s="76"/>
      <c r="X7" s="76"/>
      <c r="Y7" s="76"/>
      <c r="Z7" s="76"/>
      <c r="AA7" s="76"/>
      <c r="AB7" s="76"/>
      <c r="AC7" s="76"/>
      <c r="AD7" s="76"/>
      <c r="AE7" s="76">
        <f t="shared" si="1"/>
        <v>344260.16405135521</v>
      </c>
      <c r="AF7" s="76"/>
      <c r="AG7" s="76"/>
      <c r="AH7" s="76"/>
      <c r="AI7" s="76"/>
      <c r="AJ7" s="76"/>
      <c r="AK7" s="76"/>
      <c r="AL7" s="76"/>
      <c r="AM7" s="76"/>
    </row>
    <row r="8" spans="1:39" ht="13.5" customHeight="1" x14ac:dyDescent="0.15">
      <c r="A8" s="18"/>
      <c r="B8" s="18"/>
      <c r="C8" s="78" t="s">
        <v>17</v>
      </c>
      <c r="D8" s="73"/>
      <c r="E8" s="73"/>
      <c r="F8" s="73"/>
      <c r="G8" s="73"/>
      <c r="H8" s="73"/>
      <c r="I8" s="73"/>
      <c r="J8" s="73"/>
      <c r="K8" s="19"/>
      <c r="L8" s="19"/>
      <c r="M8" s="74">
        <f>SUM(M9:U18)</f>
        <v>52007471</v>
      </c>
      <c r="N8" s="75"/>
      <c r="O8" s="75"/>
      <c r="P8" s="75"/>
      <c r="Q8" s="75"/>
      <c r="R8" s="75"/>
      <c r="S8" s="75"/>
      <c r="T8" s="75"/>
      <c r="U8" s="75"/>
      <c r="V8" s="76">
        <f t="shared" si="0"/>
        <v>354525.48808420135</v>
      </c>
      <c r="W8" s="76"/>
      <c r="X8" s="76"/>
      <c r="Y8" s="76"/>
      <c r="Z8" s="76"/>
      <c r="AA8" s="76"/>
      <c r="AB8" s="76"/>
      <c r="AC8" s="76"/>
      <c r="AD8" s="76"/>
      <c r="AE8" s="76">
        <f t="shared" si="1"/>
        <v>152029.50995065598</v>
      </c>
      <c r="AF8" s="76"/>
      <c r="AG8" s="76"/>
      <c r="AH8" s="76"/>
      <c r="AI8" s="76"/>
      <c r="AJ8" s="76"/>
      <c r="AK8" s="76"/>
      <c r="AL8" s="76"/>
      <c r="AM8" s="76"/>
    </row>
    <row r="9" spans="1:39" ht="13.5" customHeight="1" x14ac:dyDescent="0.15">
      <c r="A9" s="19"/>
      <c r="B9" s="19"/>
      <c r="C9" s="19"/>
      <c r="D9" s="72" t="s">
        <v>18</v>
      </c>
      <c r="E9" s="73"/>
      <c r="F9" s="73"/>
      <c r="G9" s="73"/>
      <c r="H9" s="73"/>
      <c r="I9" s="73"/>
      <c r="J9" s="18"/>
      <c r="K9" s="19"/>
      <c r="L9" s="19"/>
      <c r="M9" s="74">
        <v>4749756</v>
      </c>
      <c r="N9" s="75"/>
      <c r="O9" s="75"/>
      <c r="P9" s="75"/>
      <c r="Q9" s="75"/>
      <c r="R9" s="75"/>
      <c r="S9" s="75"/>
      <c r="T9" s="75"/>
      <c r="U9" s="75"/>
      <c r="V9" s="76">
        <f t="shared" si="0"/>
        <v>32378.224355128976</v>
      </c>
      <c r="W9" s="76"/>
      <c r="X9" s="76"/>
      <c r="Y9" s="76"/>
      <c r="Z9" s="76"/>
      <c r="AA9" s="76"/>
      <c r="AB9" s="76"/>
      <c r="AC9" s="76"/>
      <c r="AD9" s="76"/>
      <c r="AE9" s="76">
        <f t="shared" si="1"/>
        <v>13884.602792263979</v>
      </c>
      <c r="AF9" s="76"/>
      <c r="AG9" s="76"/>
      <c r="AH9" s="76"/>
      <c r="AI9" s="76"/>
      <c r="AJ9" s="76"/>
      <c r="AK9" s="76"/>
      <c r="AL9" s="76"/>
      <c r="AM9" s="76"/>
    </row>
    <row r="10" spans="1:39" ht="13.5" customHeight="1" x14ac:dyDescent="0.15">
      <c r="A10" s="18"/>
      <c r="B10" s="18"/>
      <c r="C10" s="18"/>
      <c r="D10" s="78" t="s">
        <v>19</v>
      </c>
      <c r="E10" s="73"/>
      <c r="F10" s="73"/>
      <c r="G10" s="73"/>
      <c r="H10" s="73"/>
      <c r="I10" s="73"/>
      <c r="J10" s="18"/>
      <c r="K10" s="19"/>
      <c r="L10" s="19"/>
      <c r="M10" s="74">
        <v>2996326</v>
      </c>
      <c r="N10" s="75"/>
      <c r="O10" s="75"/>
      <c r="P10" s="75"/>
      <c r="Q10" s="75"/>
      <c r="R10" s="75"/>
      <c r="S10" s="75"/>
      <c r="T10" s="75"/>
      <c r="U10" s="75"/>
      <c r="V10" s="76">
        <f t="shared" si="0"/>
        <v>20425.41037247096</v>
      </c>
      <c r="W10" s="76"/>
      <c r="X10" s="76"/>
      <c r="Y10" s="76"/>
      <c r="Z10" s="76"/>
      <c r="AA10" s="76"/>
      <c r="AB10" s="76"/>
      <c r="AC10" s="76"/>
      <c r="AD10" s="76"/>
      <c r="AE10" s="76">
        <f t="shared" si="1"/>
        <v>8758.9333738687128</v>
      </c>
      <c r="AF10" s="76"/>
      <c r="AG10" s="76"/>
      <c r="AH10" s="76"/>
      <c r="AI10" s="76"/>
      <c r="AJ10" s="76"/>
      <c r="AK10" s="76"/>
      <c r="AL10" s="76"/>
      <c r="AM10" s="76"/>
    </row>
    <row r="11" spans="1:39" ht="13.5" customHeight="1" x14ac:dyDescent="0.15">
      <c r="A11" s="19"/>
      <c r="B11" s="19"/>
      <c r="C11" s="19"/>
      <c r="D11" s="72" t="s">
        <v>20</v>
      </c>
      <c r="E11" s="73"/>
      <c r="F11" s="73"/>
      <c r="G11" s="73"/>
      <c r="H11" s="73"/>
      <c r="I11" s="73"/>
      <c r="J11" s="18"/>
      <c r="K11" s="19"/>
      <c r="L11" s="19"/>
      <c r="M11" s="74">
        <v>3441931</v>
      </c>
      <c r="N11" s="75"/>
      <c r="O11" s="75"/>
      <c r="P11" s="75"/>
      <c r="Q11" s="75"/>
      <c r="R11" s="75"/>
      <c r="S11" s="75"/>
      <c r="T11" s="75"/>
      <c r="U11" s="75"/>
      <c r="V11" s="76">
        <f t="shared" si="0"/>
        <v>23463.018759884388</v>
      </c>
      <c r="W11" s="76"/>
      <c r="X11" s="76"/>
      <c r="Y11" s="76"/>
      <c r="Z11" s="76"/>
      <c r="AA11" s="76"/>
      <c r="AB11" s="76"/>
      <c r="AC11" s="76"/>
      <c r="AD11" s="76"/>
      <c r="AE11" s="76">
        <f t="shared" si="1"/>
        <v>10061.536797549168</v>
      </c>
      <c r="AF11" s="76"/>
      <c r="AG11" s="76"/>
      <c r="AH11" s="76"/>
      <c r="AI11" s="76"/>
      <c r="AJ11" s="76"/>
      <c r="AK11" s="76"/>
      <c r="AL11" s="76"/>
      <c r="AM11" s="76"/>
    </row>
    <row r="12" spans="1:39" ht="13.5" customHeight="1" x14ac:dyDescent="0.15">
      <c r="A12" s="18"/>
      <c r="B12" s="18"/>
      <c r="C12" s="18"/>
      <c r="D12" s="78" t="s">
        <v>21</v>
      </c>
      <c r="E12" s="73"/>
      <c r="F12" s="73"/>
      <c r="G12" s="73"/>
      <c r="H12" s="73"/>
      <c r="I12" s="73"/>
      <c r="J12" s="18"/>
      <c r="K12" s="19"/>
      <c r="L12" s="19"/>
      <c r="M12" s="74">
        <v>3431</v>
      </c>
      <c r="N12" s="75"/>
      <c r="O12" s="75"/>
      <c r="P12" s="75"/>
      <c r="Q12" s="75"/>
      <c r="R12" s="75"/>
      <c r="S12" s="75"/>
      <c r="T12" s="75"/>
      <c r="U12" s="75"/>
      <c r="V12" s="76">
        <f t="shared" si="0"/>
        <v>23.388504117358348</v>
      </c>
      <c r="W12" s="76"/>
      <c r="X12" s="76"/>
      <c r="Y12" s="76"/>
      <c r="Z12" s="76"/>
      <c r="AA12" s="76"/>
      <c r="AB12" s="76"/>
      <c r="AC12" s="76"/>
      <c r="AD12" s="76"/>
      <c r="AE12" s="76">
        <f t="shared" si="1"/>
        <v>10.029583031266808</v>
      </c>
      <c r="AF12" s="76"/>
      <c r="AG12" s="76"/>
      <c r="AH12" s="76"/>
      <c r="AI12" s="76"/>
      <c r="AJ12" s="76"/>
      <c r="AK12" s="76"/>
      <c r="AL12" s="76"/>
      <c r="AM12" s="76"/>
    </row>
    <row r="13" spans="1:39" ht="13.5" customHeight="1" x14ac:dyDescent="0.15">
      <c r="A13" s="19"/>
      <c r="B13" s="19"/>
      <c r="C13" s="19"/>
      <c r="D13" s="72" t="s">
        <v>22</v>
      </c>
      <c r="E13" s="73"/>
      <c r="F13" s="73"/>
      <c r="G13" s="73"/>
      <c r="H13" s="73"/>
      <c r="I13" s="73"/>
      <c r="J13" s="18"/>
      <c r="K13" s="19"/>
      <c r="L13" s="19"/>
      <c r="M13" s="74">
        <v>74226</v>
      </c>
      <c r="N13" s="75"/>
      <c r="O13" s="75"/>
      <c r="P13" s="75"/>
      <c r="Q13" s="75"/>
      <c r="R13" s="75"/>
      <c r="S13" s="75"/>
      <c r="T13" s="75"/>
      <c r="U13" s="75"/>
      <c r="V13" s="76">
        <f t="shared" si="0"/>
        <v>505.98516660304301</v>
      </c>
      <c r="W13" s="76"/>
      <c r="X13" s="76"/>
      <c r="Y13" s="76"/>
      <c r="Z13" s="76"/>
      <c r="AA13" s="76"/>
      <c r="AB13" s="76"/>
      <c r="AC13" s="76"/>
      <c r="AD13" s="76"/>
      <c r="AE13" s="76">
        <f t="shared" si="1"/>
        <v>216.97925679942003</v>
      </c>
      <c r="AF13" s="76"/>
      <c r="AG13" s="76"/>
      <c r="AH13" s="76"/>
      <c r="AI13" s="76"/>
      <c r="AJ13" s="76"/>
      <c r="AK13" s="76"/>
      <c r="AL13" s="76"/>
      <c r="AM13" s="76"/>
    </row>
    <row r="14" spans="1:39" ht="13.5" customHeight="1" x14ac:dyDescent="0.15">
      <c r="A14" s="18"/>
      <c r="B14" s="18"/>
      <c r="C14" s="18"/>
      <c r="D14" s="78" t="s">
        <v>23</v>
      </c>
      <c r="E14" s="73"/>
      <c r="F14" s="73"/>
      <c r="G14" s="73"/>
      <c r="H14" s="73"/>
      <c r="I14" s="73"/>
      <c r="J14" s="18"/>
      <c r="K14" s="19"/>
      <c r="L14" s="19"/>
      <c r="M14" s="74">
        <v>724881</v>
      </c>
      <c r="N14" s="75"/>
      <c r="O14" s="75"/>
      <c r="P14" s="75"/>
      <c r="Q14" s="75"/>
      <c r="R14" s="75"/>
      <c r="S14" s="75"/>
      <c r="T14" s="75"/>
      <c r="U14" s="75"/>
      <c r="V14" s="76">
        <f t="shared" si="0"/>
        <v>4941.3821781098322</v>
      </c>
      <c r="W14" s="76"/>
      <c r="X14" s="76"/>
      <c r="Y14" s="76"/>
      <c r="Z14" s="76"/>
      <c r="AA14" s="76"/>
      <c r="AB14" s="76"/>
      <c r="AC14" s="76"/>
      <c r="AD14" s="76"/>
      <c r="AE14" s="76">
        <f t="shared" si="1"/>
        <v>2118.989850564767</v>
      </c>
      <c r="AF14" s="76"/>
      <c r="AG14" s="76"/>
      <c r="AH14" s="76"/>
      <c r="AI14" s="76"/>
      <c r="AJ14" s="76"/>
      <c r="AK14" s="76"/>
      <c r="AL14" s="76"/>
      <c r="AM14" s="76"/>
    </row>
    <row r="15" spans="1:39" ht="13.5" customHeight="1" x14ac:dyDescent="0.15">
      <c r="A15" s="18"/>
      <c r="B15" s="18"/>
      <c r="C15" s="18"/>
      <c r="D15" s="78" t="s">
        <v>24</v>
      </c>
      <c r="E15" s="73"/>
      <c r="F15" s="73"/>
      <c r="G15" s="73"/>
      <c r="H15" s="73"/>
      <c r="I15" s="73"/>
      <c r="J15" s="18"/>
      <c r="K15" s="19"/>
      <c r="L15" s="19"/>
      <c r="M15" s="74">
        <v>20243037</v>
      </c>
      <c r="N15" s="75"/>
      <c r="O15" s="75"/>
      <c r="P15" s="75"/>
      <c r="Q15" s="75"/>
      <c r="R15" s="75"/>
      <c r="S15" s="75"/>
      <c r="T15" s="75"/>
      <c r="U15" s="75"/>
      <c r="V15" s="76">
        <f t="shared" si="0"/>
        <v>137993.10819654251</v>
      </c>
      <c r="W15" s="76"/>
      <c r="X15" s="76"/>
      <c r="Y15" s="76"/>
      <c r="Z15" s="76"/>
      <c r="AA15" s="76"/>
      <c r="AB15" s="76"/>
      <c r="AC15" s="76"/>
      <c r="AD15" s="76"/>
      <c r="AE15" s="76">
        <f t="shared" si="1"/>
        <v>59174.940366221555</v>
      </c>
      <c r="AF15" s="76"/>
      <c r="AG15" s="76"/>
      <c r="AH15" s="76"/>
      <c r="AI15" s="76"/>
      <c r="AJ15" s="76"/>
      <c r="AK15" s="76"/>
      <c r="AL15" s="76"/>
      <c r="AM15" s="76"/>
    </row>
    <row r="16" spans="1:39" ht="13.5" customHeight="1" x14ac:dyDescent="0.15">
      <c r="A16" s="18"/>
      <c r="B16" s="18"/>
      <c r="C16" s="18"/>
      <c r="D16" s="78" t="s">
        <v>25</v>
      </c>
      <c r="E16" s="73"/>
      <c r="F16" s="73"/>
      <c r="G16" s="73"/>
      <c r="H16" s="73"/>
      <c r="I16" s="73"/>
      <c r="J16" s="18"/>
      <c r="K16" s="19"/>
      <c r="L16" s="19"/>
      <c r="M16" s="74">
        <v>2799333</v>
      </c>
      <c r="N16" s="75"/>
      <c r="O16" s="75"/>
      <c r="P16" s="75"/>
      <c r="Q16" s="75"/>
      <c r="R16" s="75"/>
      <c r="S16" s="75"/>
      <c r="T16" s="75"/>
      <c r="U16" s="75"/>
      <c r="V16" s="76">
        <f t="shared" si="0"/>
        <v>19082.54485466543</v>
      </c>
      <c r="W16" s="76"/>
      <c r="X16" s="76"/>
      <c r="Y16" s="76"/>
      <c r="Z16" s="76"/>
      <c r="AA16" s="76"/>
      <c r="AB16" s="76"/>
      <c r="AC16" s="76"/>
      <c r="AD16" s="76"/>
      <c r="AE16" s="76">
        <f t="shared" si="1"/>
        <v>8183.0786230443628</v>
      </c>
      <c r="AF16" s="76"/>
      <c r="AG16" s="76"/>
      <c r="AH16" s="76"/>
      <c r="AI16" s="76"/>
      <c r="AJ16" s="76"/>
      <c r="AK16" s="76"/>
      <c r="AL16" s="76"/>
      <c r="AM16" s="76"/>
    </row>
    <row r="17" spans="1:39" ht="13.5" customHeight="1" x14ac:dyDescent="0.15">
      <c r="A17" s="19"/>
      <c r="B17" s="19"/>
      <c r="C17" s="19"/>
      <c r="D17" s="72" t="s">
        <v>26</v>
      </c>
      <c r="E17" s="73"/>
      <c r="F17" s="73"/>
      <c r="G17" s="73"/>
      <c r="H17" s="73"/>
      <c r="I17" s="73"/>
      <c r="J17" s="18"/>
      <c r="K17" s="19"/>
      <c r="L17" s="19"/>
      <c r="M17" s="74">
        <v>2242039</v>
      </c>
      <c r="N17" s="75"/>
      <c r="O17" s="75"/>
      <c r="P17" s="75"/>
      <c r="Q17" s="75"/>
      <c r="R17" s="75"/>
      <c r="S17" s="75"/>
      <c r="T17" s="75"/>
      <c r="U17" s="75"/>
      <c r="V17" s="76">
        <f t="shared" si="0"/>
        <v>15283.572830888368</v>
      </c>
      <c r="W17" s="76"/>
      <c r="X17" s="76"/>
      <c r="Y17" s="76"/>
      <c r="Z17" s="76"/>
      <c r="AA17" s="76"/>
      <c r="AB17" s="76"/>
      <c r="AC17" s="76"/>
      <c r="AD17" s="76"/>
      <c r="AE17" s="76">
        <f t="shared" si="1"/>
        <v>6553.9831856130586</v>
      </c>
      <c r="AF17" s="76"/>
      <c r="AG17" s="76"/>
      <c r="AH17" s="76"/>
      <c r="AI17" s="76"/>
      <c r="AJ17" s="76"/>
      <c r="AK17" s="76"/>
      <c r="AL17" s="76"/>
      <c r="AM17" s="76"/>
    </row>
    <row r="18" spans="1:39" ht="13.5" customHeight="1" x14ac:dyDescent="0.15">
      <c r="A18" s="19"/>
      <c r="B18" s="19"/>
      <c r="C18" s="19"/>
      <c r="D18" s="72" t="s">
        <v>27</v>
      </c>
      <c r="E18" s="73"/>
      <c r="F18" s="73"/>
      <c r="G18" s="73"/>
      <c r="H18" s="73"/>
      <c r="I18" s="73"/>
      <c r="J18" s="18"/>
      <c r="K18" s="19"/>
      <c r="L18" s="19"/>
      <c r="M18" s="74">
        <v>14732511</v>
      </c>
      <c r="N18" s="75"/>
      <c r="O18" s="75"/>
      <c r="P18" s="75"/>
      <c r="Q18" s="75"/>
      <c r="R18" s="75"/>
      <c r="S18" s="75"/>
      <c r="T18" s="75"/>
      <c r="U18" s="75"/>
      <c r="V18" s="76">
        <f t="shared" si="0"/>
        <v>100428.85286579048</v>
      </c>
      <c r="W18" s="76"/>
      <c r="X18" s="76"/>
      <c r="Y18" s="76"/>
      <c r="Z18" s="76"/>
      <c r="AA18" s="76"/>
      <c r="AB18" s="76"/>
      <c r="AC18" s="76"/>
      <c r="AD18" s="76"/>
      <c r="AE18" s="76">
        <f t="shared" si="1"/>
        <v>43066.436121699677</v>
      </c>
      <c r="AF18" s="76"/>
      <c r="AG18" s="76"/>
      <c r="AH18" s="76"/>
      <c r="AI18" s="76"/>
      <c r="AJ18" s="76"/>
      <c r="AK18" s="76"/>
      <c r="AL18" s="76"/>
      <c r="AM18" s="76"/>
    </row>
    <row r="19" spans="1:39" ht="13.5" customHeight="1" x14ac:dyDescent="0.15">
      <c r="A19" s="18"/>
      <c r="B19" s="18"/>
      <c r="C19" s="92" t="s">
        <v>71</v>
      </c>
      <c r="D19" s="93"/>
      <c r="E19" s="93"/>
      <c r="F19" s="93"/>
      <c r="G19" s="93"/>
      <c r="H19" s="93"/>
      <c r="I19" s="93"/>
      <c r="J19" s="93"/>
      <c r="K19" s="22"/>
      <c r="L19" s="22"/>
      <c r="M19" s="94">
        <v>2027297</v>
      </c>
      <c r="N19" s="95"/>
      <c r="O19" s="95"/>
      <c r="P19" s="95"/>
      <c r="Q19" s="95"/>
      <c r="R19" s="95"/>
      <c r="S19" s="95"/>
      <c r="T19" s="95"/>
      <c r="U19" s="95"/>
      <c r="V19" s="96">
        <f t="shared" si="0"/>
        <v>13819.715602334079</v>
      </c>
      <c r="W19" s="96"/>
      <c r="X19" s="96"/>
      <c r="Y19" s="96"/>
      <c r="Z19" s="96"/>
      <c r="AA19" s="96"/>
      <c r="AB19" s="96"/>
      <c r="AC19" s="96"/>
      <c r="AD19" s="96"/>
      <c r="AE19" s="96">
        <f t="shared" si="1"/>
        <v>5926.2441243188887</v>
      </c>
      <c r="AF19" s="96"/>
      <c r="AG19" s="96"/>
      <c r="AH19" s="96"/>
      <c r="AI19" s="96"/>
      <c r="AJ19" s="96"/>
      <c r="AK19" s="96"/>
      <c r="AL19" s="96"/>
      <c r="AM19" s="96"/>
    </row>
    <row r="20" spans="1:39" ht="13.5" customHeight="1" x14ac:dyDescent="0.15">
      <c r="A20" s="18"/>
      <c r="B20" s="18"/>
      <c r="C20" s="78" t="s">
        <v>28</v>
      </c>
      <c r="D20" s="73"/>
      <c r="E20" s="73"/>
      <c r="F20" s="73"/>
      <c r="G20" s="73"/>
      <c r="H20" s="73"/>
      <c r="I20" s="73"/>
      <c r="J20" s="73"/>
      <c r="K20" s="19"/>
      <c r="L20" s="19"/>
      <c r="M20" s="74">
        <v>383694</v>
      </c>
      <c r="N20" s="75"/>
      <c r="O20" s="75"/>
      <c r="P20" s="75"/>
      <c r="Q20" s="75"/>
      <c r="R20" s="75"/>
      <c r="S20" s="75"/>
      <c r="T20" s="75"/>
      <c r="U20" s="75"/>
      <c r="V20" s="76">
        <f t="shared" si="0"/>
        <v>2615.5723400774391</v>
      </c>
      <c r="W20" s="76"/>
      <c r="X20" s="76"/>
      <c r="Y20" s="76"/>
      <c r="Z20" s="76"/>
      <c r="AA20" s="76"/>
      <c r="AB20" s="76"/>
      <c r="AC20" s="76"/>
      <c r="AD20" s="76"/>
      <c r="AE20" s="76">
        <f t="shared" si="1"/>
        <v>1121.6236757793317</v>
      </c>
      <c r="AF20" s="76"/>
      <c r="AG20" s="76"/>
      <c r="AH20" s="76"/>
      <c r="AI20" s="76"/>
      <c r="AJ20" s="76"/>
      <c r="AK20" s="76"/>
      <c r="AL20" s="76"/>
      <c r="AM20" s="76"/>
    </row>
    <row r="21" spans="1:39" ht="13.5" customHeight="1" x14ac:dyDescent="0.15">
      <c r="A21" s="18"/>
      <c r="B21" s="18"/>
      <c r="C21" s="78" t="s">
        <v>29</v>
      </c>
      <c r="D21" s="73"/>
      <c r="E21" s="73"/>
      <c r="F21" s="73"/>
      <c r="G21" s="73"/>
      <c r="H21" s="73"/>
      <c r="I21" s="73"/>
      <c r="J21" s="73"/>
      <c r="K21" s="19"/>
      <c r="L21" s="19"/>
      <c r="M21" s="74">
        <v>1746318</v>
      </c>
      <c r="N21" s="75"/>
      <c r="O21" s="75"/>
      <c r="P21" s="75"/>
      <c r="Q21" s="75"/>
      <c r="R21" s="75"/>
      <c r="S21" s="75"/>
      <c r="T21" s="75"/>
      <c r="U21" s="75"/>
      <c r="V21" s="76">
        <f t="shared" si="0"/>
        <v>11904.332769809675</v>
      </c>
      <c r="W21" s="76"/>
      <c r="X21" s="76"/>
      <c r="Y21" s="76"/>
      <c r="Z21" s="76"/>
      <c r="AA21" s="76"/>
      <c r="AB21" s="76"/>
      <c r="AC21" s="76"/>
      <c r="AD21" s="76"/>
      <c r="AE21" s="76">
        <f t="shared" si="1"/>
        <v>5104.8794462243632</v>
      </c>
      <c r="AF21" s="76"/>
      <c r="AG21" s="76"/>
      <c r="AH21" s="76"/>
      <c r="AI21" s="76"/>
      <c r="AJ21" s="76"/>
      <c r="AK21" s="76"/>
      <c r="AL21" s="76"/>
      <c r="AM21" s="76"/>
    </row>
    <row r="22" spans="1:39" ht="13.5" customHeight="1" x14ac:dyDescent="0.15">
      <c r="A22" s="19"/>
      <c r="B22" s="19"/>
      <c r="C22" s="72" t="s">
        <v>30</v>
      </c>
      <c r="D22" s="73"/>
      <c r="E22" s="73"/>
      <c r="F22" s="73"/>
      <c r="G22" s="73"/>
      <c r="H22" s="73"/>
      <c r="I22" s="73"/>
      <c r="J22" s="73"/>
      <c r="K22" s="19"/>
      <c r="L22" s="19"/>
      <c r="M22" s="74">
        <v>1771054</v>
      </c>
      <c r="N22" s="75"/>
      <c r="O22" s="75"/>
      <c r="P22" s="75"/>
      <c r="Q22" s="75"/>
      <c r="R22" s="75"/>
      <c r="S22" s="75"/>
      <c r="T22" s="75"/>
      <c r="U22" s="75"/>
      <c r="V22" s="76">
        <f t="shared" si="0"/>
        <v>12072.953591099962</v>
      </c>
      <c r="W22" s="76"/>
      <c r="X22" s="76"/>
      <c r="Y22" s="76"/>
      <c r="Z22" s="76"/>
      <c r="AA22" s="76"/>
      <c r="AB22" s="76"/>
      <c r="AC22" s="76"/>
      <c r="AD22" s="76"/>
      <c r="AE22" s="76">
        <f t="shared" si="1"/>
        <v>5177.1883258109028</v>
      </c>
      <c r="AF22" s="76"/>
      <c r="AG22" s="76"/>
      <c r="AH22" s="76"/>
      <c r="AI22" s="76"/>
      <c r="AJ22" s="76"/>
      <c r="AK22" s="76"/>
      <c r="AL22" s="76"/>
      <c r="AM22" s="76"/>
    </row>
    <row r="23" spans="1:39" ht="13.5" customHeight="1" x14ac:dyDescent="0.15">
      <c r="A23" s="18"/>
      <c r="B23" s="18"/>
      <c r="C23" s="78" t="s">
        <v>31</v>
      </c>
      <c r="D23" s="73"/>
      <c r="E23" s="73"/>
      <c r="F23" s="73"/>
      <c r="G23" s="73"/>
      <c r="H23" s="73"/>
      <c r="I23" s="73"/>
      <c r="J23" s="73"/>
      <c r="K23" s="19"/>
      <c r="L23" s="19"/>
      <c r="M23" s="74">
        <v>0</v>
      </c>
      <c r="N23" s="75"/>
      <c r="O23" s="75"/>
      <c r="P23" s="75"/>
      <c r="Q23" s="75"/>
      <c r="R23" s="75"/>
      <c r="S23" s="75"/>
      <c r="T23" s="75"/>
      <c r="U23" s="75"/>
      <c r="V23" s="76">
        <f t="shared" si="0"/>
        <v>0</v>
      </c>
      <c r="W23" s="76"/>
      <c r="X23" s="76"/>
      <c r="Y23" s="76"/>
      <c r="Z23" s="76"/>
      <c r="AA23" s="76"/>
      <c r="AB23" s="76"/>
      <c r="AC23" s="76"/>
      <c r="AD23" s="76"/>
      <c r="AE23" s="76">
        <f t="shared" si="1"/>
        <v>0</v>
      </c>
      <c r="AF23" s="76"/>
      <c r="AG23" s="76"/>
      <c r="AH23" s="76"/>
      <c r="AI23" s="76"/>
      <c r="AJ23" s="76"/>
      <c r="AK23" s="76"/>
      <c r="AL23" s="76"/>
      <c r="AM23" s="76"/>
    </row>
    <row r="24" spans="1:39" ht="13.5" customHeight="1" x14ac:dyDescent="0.15">
      <c r="A24" s="19"/>
      <c r="B24" s="19"/>
      <c r="C24" s="72" t="s">
        <v>32</v>
      </c>
      <c r="D24" s="73"/>
      <c r="E24" s="73"/>
      <c r="F24" s="73"/>
      <c r="G24" s="73"/>
      <c r="H24" s="73"/>
      <c r="I24" s="73"/>
      <c r="J24" s="73"/>
      <c r="K24" s="19"/>
      <c r="L24" s="19"/>
      <c r="M24" s="74">
        <v>43696</v>
      </c>
      <c r="N24" s="75"/>
      <c r="O24" s="75"/>
      <c r="P24" s="75"/>
      <c r="Q24" s="75"/>
      <c r="R24" s="75"/>
      <c r="S24" s="75"/>
      <c r="T24" s="75"/>
      <c r="U24" s="75"/>
      <c r="V24" s="76">
        <f t="shared" si="0"/>
        <v>297.86769918743522</v>
      </c>
      <c r="W24" s="76"/>
      <c r="X24" s="76"/>
      <c r="Y24" s="76"/>
      <c r="Z24" s="76"/>
      <c r="AA24" s="76"/>
      <c r="AB24" s="76"/>
      <c r="AC24" s="76"/>
      <c r="AD24" s="76"/>
      <c r="AE24" s="76">
        <f t="shared" si="1"/>
        <v>127.73321484530297</v>
      </c>
      <c r="AF24" s="76"/>
      <c r="AG24" s="76"/>
      <c r="AH24" s="76"/>
      <c r="AI24" s="76"/>
      <c r="AJ24" s="76"/>
      <c r="AK24" s="76"/>
      <c r="AL24" s="76"/>
      <c r="AM24" s="76"/>
    </row>
    <row r="25" spans="1:39" ht="13.5" customHeight="1" x14ac:dyDescent="0.15">
      <c r="A25" s="19"/>
      <c r="B25" s="19"/>
      <c r="C25" s="72" t="s">
        <v>33</v>
      </c>
      <c r="D25" s="73"/>
      <c r="E25" s="73"/>
      <c r="F25" s="73"/>
      <c r="G25" s="73"/>
      <c r="H25" s="73"/>
      <c r="I25" s="73"/>
      <c r="J25" s="73"/>
      <c r="K25" s="19"/>
      <c r="L25" s="19"/>
      <c r="M25" s="74">
        <v>59787741</v>
      </c>
      <c r="N25" s="75"/>
      <c r="O25" s="75"/>
      <c r="P25" s="75"/>
      <c r="Q25" s="75"/>
      <c r="R25" s="75"/>
      <c r="S25" s="75"/>
      <c r="T25" s="75"/>
      <c r="U25" s="75"/>
      <c r="V25" s="76">
        <f t="shared" si="0"/>
        <v>407562.1762011234</v>
      </c>
      <c r="W25" s="76"/>
      <c r="X25" s="76"/>
      <c r="Y25" s="76"/>
      <c r="Z25" s="76"/>
      <c r="AA25" s="76"/>
      <c r="AB25" s="76"/>
      <c r="AC25" s="76"/>
      <c r="AD25" s="76"/>
      <c r="AE25" s="76">
        <f t="shared" si="1"/>
        <v>174772.98531372045</v>
      </c>
      <c r="AF25" s="76"/>
      <c r="AG25" s="76"/>
      <c r="AH25" s="76"/>
      <c r="AI25" s="76"/>
      <c r="AJ25" s="76"/>
      <c r="AK25" s="76"/>
      <c r="AL25" s="76"/>
      <c r="AM25" s="76"/>
    </row>
    <row r="26" spans="1:39" ht="13.5" customHeight="1" x14ac:dyDescent="0.15">
      <c r="A26" s="19"/>
      <c r="B26" s="72" t="s">
        <v>34</v>
      </c>
      <c r="C26" s="73"/>
      <c r="D26" s="73"/>
      <c r="E26" s="73"/>
      <c r="F26" s="73"/>
      <c r="G26" s="73"/>
      <c r="H26" s="73"/>
      <c r="I26" s="73"/>
      <c r="J26" s="73"/>
      <c r="K26" s="73"/>
      <c r="L26" s="77"/>
      <c r="M26" s="74">
        <v>858</v>
      </c>
      <c r="N26" s="75"/>
      <c r="O26" s="75"/>
      <c r="P26" s="75"/>
      <c r="Q26" s="75"/>
      <c r="R26" s="75"/>
      <c r="S26" s="75"/>
      <c r="T26" s="75"/>
      <c r="U26" s="75"/>
      <c r="V26" s="76">
        <f t="shared" si="0"/>
        <v>5.8488302339532092</v>
      </c>
      <c r="W26" s="76"/>
      <c r="X26" s="76"/>
      <c r="Y26" s="76"/>
      <c r="Z26" s="76"/>
      <c r="AA26" s="76"/>
      <c r="AB26" s="76"/>
      <c r="AC26" s="76"/>
      <c r="AD26" s="76"/>
      <c r="AE26" s="76">
        <f t="shared" si="1"/>
        <v>2.5081265639250718</v>
      </c>
      <c r="AF26" s="76"/>
      <c r="AG26" s="76"/>
      <c r="AH26" s="76"/>
      <c r="AI26" s="76"/>
      <c r="AJ26" s="76"/>
      <c r="AK26" s="76"/>
      <c r="AL26" s="76"/>
      <c r="AM26" s="76"/>
    </row>
    <row r="27" spans="1:39" ht="13.5" customHeight="1" x14ac:dyDescent="0.15">
      <c r="A27" s="19"/>
      <c r="B27" s="72" t="s">
        <v>35</v>
      </c>
      <c r="C27" s="73"/>
      <c r="D27" s="73"/>
      <c r="E27" s="73"/>
      <c r="F27" s="73"/>
      <c r="G27" s="73"/>
      <c r="H27" s="73"/>
      <c r="I27" s="73"/>
      <c r="J27" s="73"/>
      <c r="K27" s="73"/>
      <c r="L27" s="77"/>
      <c r="M27" s="74">
        <v>0</v>
      </c>
      <c r="N27" s="75"/>
      <c r="O27" s="75"/>
      <c r="P27" s="75"/>
      <c r="Q27" s="75"/>
      <c r="R27" s="75"/>
      <c r="S27" s="75"/>
      <c r="T27" s="75"/>
      <c r="U27" s="75"/>
      <c r="V27" s="76">
        <f t="shared" si="0"/>
        <v>0</v>
      </c>
      <c r="W27" s="76"/>
      <c r="X27" s="76"/>
      <c r="Y27" s="76"/>
      <c r="Z27" s="76"/>
      <c r="AA27" s="76"/>
      <c r="AB27" s="76"/>
      <c r="AC27" s="76"/>
      <c r="AD27" s="76"/>
      <c r="AE27" s="76">
        <f t="shared" si="1"/>
        <v>0</v>
      </c>
      <c r="AF27" s="76"/>
      <c r="AG27" s="76"/>
      <c r="AH27" s="76"/>
      <c r="AI27" s="76"/>
      <c r="AJ27" s="76"/>
      <c r="AK27" s="76"/>
      <c r="AL27" s="76"/>
      <c r="AM27" s="76"/>
    </row>
    <row r="28" spans="1:39" ht="13.5" customHeight="1" x14ac:dyDescent="0.15">
      <c r="A28" s="19"/>
      <c r="B28" s="72" t="s">
        <v>36</v>
      </c>
      <c r="C28" s="73"/>
      <c r="D28" s="73"/>
      <c r="E28" s="73"/>
      <c r="F28" s="73"/>
      <c r="G28" s="73"/>
      <c r="H28" s="73"/>
      <c r="I28" s="73"/>
      <c r="J28" s="73"/>
      <c r="K28" s="73"/>
      <c r="L28" s="77"/>
      <c r="M28" s="74">
        <v>32880</v>
      </c>
      <c r="N28" s="75"/>
      <c r="O28" s="75"/>
      <c r="P28" s="75"/>
      <c r="Q28" s="75"/>
      <c r="R28" s="75"/>
      <c r="S28" s="75"/>
      <c r="T28" s="75"/>
      <c r="U28" s="75"/>
      <c r="V28" s="76">
        <f t="shared" si="0"/>
        <v>224.13699078366145</v>
      </c>
      <c r="W28" s="76"/>
      <c r="X28" s="76"/>
      <c r="Y28" s="76"/>
      <c r="Z28" s="76"/>
      <c r="AA28" s="76"/>
      <c r="AB28" s="76"/>
      <c r="AC28" s="76"/>
      <c r="AD28" s="76"/>
      <c r="AE28" s="76">
        <f t="shared" si="1"/>
        <v>96.115619372792963</v>
      </c>
      <c r="AF28" s="76"/>
      <c r="AG28" s="76"/>
      <c r="AH28" s="76"/>
      <c r="AI28" s="76"/>
      <c r="AJ28" s="76"/>
      <c r="AK28" s="76"/>
      <c r="AL28" s="76"/>
      <c r="AM28" s="76"/>
    </row>
    <row r="29" spans="1:39" ht="13.5" customHeight="1" x14ac:dyDescent="0.15">
      <c r="A29" s="18"/>
      <c r="B29" s="78" t="s">
        <v>37</v>
      </c>
      <c r="C29" s="73"/>
      <c r="D29" s="73"/>
      <c r="E29" s="73"/>
      <c r="F29" s="73"/>
      <c r="G29" s="73"/>
      <c r="H29" s="73"/>
      <c r="I29" s="73"/>
      <c r="J29" s="73"/>
      <c r="K29" s="73"/>
      <c r="L29" s="77"/>
      <c r="M29" s="74">
        <v>175034</v>
      </c>
      <c r="N29" s="75"/>
      <c r="O29" s="75"/>
      <c r="P29" s="75"/>
      <c r="Q29" s="75"/>
      <c r="R29" s="75"/>
      <c r="S29" s="75"/>
      <c r="T29" s="75"/>
      <c r="U29" s="75"/>
      <c r="V29" s="76">
        <f t="shared" si="0"/>
        <v>1193.1750013633637</v>
      </c>
      <c r="W29" s="76"/>
      <c r="X29" s="76"/>
      <c r="Y29" s="76"/>
      <c r="Z29" s="76"/>
      <c r="AA29" s="76"/>
      <c r="AB29" s="76"/>
      <c r="AC29" s="76"/>
      <c r="AD29" s="76"/>
      <c r="AE29" s="76">
        <f t="shared" si="1"/>
        <v>511.6636654895816</v>
      </c>
      <c r="AF29" s="76"/>
      <c r="AG29" s="76"/>
      <c r="AH29" s="76"/>
      <c r="AI29" s="76"/>
      <c r="AJ29" s="76"/>
      <c r="AK29" s="76"/>
      <c r="AL29" s="76"/>
      <c r="AM29" s="76"/>
    </row>
    <row r="30" spans="1:39" ht="13.5" customHeight="1" x14ac:dyDescent="0.15">
      <c r="A30" s="19"/>
      <c r="B30" s="72" t="s">
        <v>38</v>
      </c>
      <c r="C30" s="73"/>
      <c r="D30" s="73"/>
      <c r="E30" s="73"/>
      <c r="F30" s="73"/>
      <c r="G30" s="73"/>
      <c r="H30" s="73"/>
      <c r="I30" s="73"/>
      <c r="J30" s="73"/>
      <c r="K30" s="73"/>
      <c r="L30" s="77"/>
      <c r="M30" s="74">
        <v>0</v>
      </c>
      <c r="N30" s="75"/>
      <c r="O30" s="75"/>
      <c r="P30" s="75"/>
      <c r="Q30" s="75"/>
      <c r="R30" s="75"/>
      <c r="S30" s="75"/>
      <c r="T30" s="75"/>
      <c r="U30" s="75"/>
      <c r="V30" s="76">
        <f t="shared" si="0"/>
        <v>0</v>
      </c>
      <c r="W30" s="76"/>
      <c r="X30" s="76"/>
      <c r="Y30" s="76"/>
      <c r="Z30" s="76"/>
      <c r="AA30" s="76"/>
      <c r="AB30" s="76"/>
      <c r="AC30" s="76"/>
      <c r="AD30" s="76"/>
      <c r="AE30" s="76">
        <f t="shared" si="1"/>
        <v>0</v>
      </c>
      <c r="AF30" s="76"/>
      <c r="AG30" s="76"/>
      <c r="AH30" s="76"/>
      <c r="AI30" s="76"/>
      <c r="AJ30" s="76"/>
      <c r="AK30" s="76"/>
      <c r="AL30" s="76"/>
      <c r="AM30" s="76"/>
    </row>
    <row r="31" spans="1:39" ht="13.5" customHeight="1" x14ac:dyDescent="0.15">
      <c r="A31" s="19"/>
      <c r="B31" s="97" t="s">
        <v>39</v>
      </c>
      <c r="C31" s="97"/>
      <c r="D31" s="97"/>
      <c r="E31" s="97"/>
      <c r="F31" s="97"/>
      <c r="G31" s="97"/>
      <c r="H31" s="97"/>
      <c r="I31" s="97"/>
      <c r="J31" s="97"/>
      <c r="K31" s="97"/>
      <c r="L31" s="98"/>
      <c r="M31" s="74">
        <v>1030858</v>
      </c>
      <c r="N31" s="75"/>
      <c r="O31" s="75"/>
      <c r="P31" s="75"/>
      <c r="Q31" s="75"/>
      <c r="R31" s="75"/>
      <c r="S31" s="75"/>
      <c r="T31" s="75"/>
      <c r="U31" s="75"/>
      <c r="V31" s="76">
        <f t="shared" si="0"/>
        <v>7027.1718383596008</v>
      </c>
      <c r="W31" s="76"/>
      <c r="X31" s="76"/>
      <c r="Y31" s="76"/>
      <c r="Z31" s="76"/>
      <c r="AA31" s="76"/>
      <c r="AB31" s="76"/>
      <c r="AC31" s="76"/>
      <c r="AD31" s="76"/>
      <c r="AE31" s="76">
        <f t="shared" si="1"/>
        <v>3013.429293047403</v>
      </c>
      <c r="AF31" s="76"/>
      <c r="AG31" s="76"/>
      <c r="AH31" s="76"/>
      <c r="AI31" s="76"/>
      <c r="AJ31" s="76"/>
      <c r="AK31" s="76"/>
      <c r="AL31" s="76"/>
      <c r="AM31" s="76"/>
    </row>
    <row r="32" spans="1:39" ht="13.5" customHeight="1" x14ac:dyDescent="0.15">
      <c r="A32" s="20"/>
      <c r="B32" s="99" t="s">
        <v>40</v>
      </c>
      <c r="C32" s="100"/>
      <c r="D32" s="100"/>
      <c r="E32" s="100"/>
      <c r="F32" s="100"/>
      <c r="G32" s="100"/>
      <c r="H32" s="100"/>
      <c r="I32" s="100"/>
      <c r="J32" s="100"/>
      <c r="K32" s="100"/>
      <c r="L32" s="101"/>
      <c r="M32" s="74">
        <v>340028</v>
      </c>
      <c r="N32" s="75"/>
      <c r="O32" s="75"/>
      <c r="P32" s="75"/>
      <c r="Q32" s="75"/>
      <c r="R32" s="75"/>
      <c r="S32" s="75"/>
      <c r="T32" s="75"/>
      <c r="U32" s="75"/>
      <c r="V32" s="76">
        <f t="shared" si="0"/>
        <v>2317.9091454436384</v>
      </c>
      <c r="W32" s="76"/>
      <c r="X32" s="76"/>
      <c r="Y32" s="76"/>
      <c r="Z32" s="76"/>
      <c r="AA32" s="76"/>
      <c r="AB32" s="76"/>
      <c r="AC32" s="76"/>
      <c r="AD32" s="76"/>
      <c r="AE32" s="76">
        <f t="shared" si="1"/>
        <v>993.97815766703309</v>
      </c>
      <c r="AF32" s="76"/>
      <c r="AG32" s="76"/>
      <c r="AH32" s="76"/>
      <c r="AI32" s="76"/>
      <c r="AJ32" s="76"/>
      <c r="AK32" s="76"/>
      <c r="AL32" s="76"/>
      <c r="AM32" s="76"/>
    </row>
    <row r="33" spans="1:39" ht="13.5" customHeight="1" x14ac:dyDescent="0.15">
      <c r="A33" s="19"/>
      <c r="B33" s="72" t="s">
        <v>41</v>
      </c>
      <c r="C33" s="73"/>
      <c r="D33" s="73"/>
      <c r="E33" s="73"/>
      <c r="F33" s="73"/>
      <c r="G33" s="73"/>
      <c r="H33" s="73"/>
      <c r="I33" s="73"/>
      <c r="J33" s="73"/>
      <c r="K33" s="73"/>
      <c r="L33" s="77"/>
      <c r="M33" s="102">
        <v>9653573</v>
      </c>
      <c r="N33" s="103"/>
      <c r="O33" s="103"/>
      <c r="P33" s="103"/>
      <c r="Q33" s="103"/>
      <c r="R33" s="103"/>
      <c r="S33" s="103"/>
      <c r="T33" s="103"/>
      <c r="U33" s="103"/>
      <c r="V33" s="76">
        <f t="shared" si="0"/>
        <v>65806.654578175279</v>
      </c>
      <c r="W33" s="76"/>
      <c r="X33" s="76"/>
      <c r="Y33" s="76"/>
      <c r="Z33" s="76"/>
      <c r="AA33" s="76"/>
      <c r="AB33" s="76"/>
      <c r="AC33" s="76"/>
      <c r="AD33" s="76"/>
      <c r="AE33" s="76">
        <f t="shared" si="1"/>
        <v>28219.560463974183</v>
      </c>
      <c r="AF33" s="76"/>
      <c r="AG33" s="76"/>
      <c r="AH33" s="76"/>
      <c r="AI33" s="76"/>
      <c r="AJ33" s="76"/>
      <c r="AK33" s="76"/>
      <c r="AL33" s="76"/>
      <c r="AM33" s="76"/>
    </row>
    <row r="34" spans="1:39" ht="13.5" customHeight="1" x14ac:dyDescent="0.15">
      <c r="A34" s="18"/>
      <c r="B34" s="78" t="s">
        <v>42</v>
      </c>
      <c r="C34" s="73"/>
      <c r="D34" s="73"/>
      <c r="E34" s="73"/>
      <c r="F34" s="73"/>
      <c r="G34" s="73"/>
      <c r="H34" s="73"/>
      <c r="I34" s="73"/>
      <c r="J34" s="73"/>
      <c r="K34" s="73"/>
      <c r="L34" s="77"/>
      <c r="M34" s="104">
        <v>20491824</v>
      </c>
      <c r="N34" s="105"/>
      <c r="O34" s="105"/>
      <c r="P34" s="105"/>
      <c r="Q34" s="105"/>
      <c r="R34" s="105"/>
      <c r="S34" s="105"/>
      <c r="T34" s="105"/>
      <c r="U34" s="105"/>
      <c r="V34" s="96">
        <f>M34*1000/146696</f>
        <v>139689.04400937996</v>
      </c>
      <c r="W34" s="96"/>
      <c r="X34" s="96"/>
      <c r="Y34" s="96"/>
      <c r="Z34" s="96"/>
      <c r="AA34" s="96"/>
      <c r="AB34" s="96"/>
      <c r="AC34" s="96"/>
      <c r="AD34" s="96"/>
      <c r="AE34" s="96">
        <f>M34*1000/342088</f>
        <v>59902.200603353522</v>
      </c>
      <c r="AF34" s="96"/>
      <c r="AG34" s="96"/>
      <c r="AH34" s="96"/>
      <c r="AI34" s="96"/>
      <c r="AJ34" s="96"/>
      <c r="AK34" s="96"/>
      <c r="AL34" s="96"/>
      <c r="AM34" s="96"/>
    </row>
    <row r="35" spans="1:39" ht="14.25" customHeight="1" thickBot="1" x14ac:dyDescent="0.2">
      <c r="A35" s="21"/>
      <c r="B35" s="106" t="s">
        <v>43</v>
      </c>
      <c r="C35" s="107"/>
      <c r="D35" s="107"/>
      <c r="E35" s="107"/>
      <c r="F35" s="107"/>
      <c r="G35" s="107"/>
      <c r="H35" s="107"/>
      <c r="I35" s="107"/>
      <c r="J35" s="107"/>
      <c r="K35" s="107"/>
      <c r="L35" s="108"/>
      <c r="M35" s="109">
        <v>45727508</v>
      </c>
      <c r="N35" s="110"/>
      <c r="O35" s="110"/>
      <c r="P35" s="110"/>
      <c r="Q35" s="110"/>
      <c r="R35" s="110"/>
      <c r="S35" s="110"/>
      <c r="T35" s="110"/>
      <c r="U35" s="110"/>
      <c r="V35" s="111">
        <f>M35*1000/146646</f>
        <v>311822.40224758943</v>
      </c>
      <c r="W35" s="111"/>
      <c r="X35" s="111"/>
      <c r="Y35" s="111"/>
      <c r="Z35" s="111"/>
      <c r="AA35" s="111"/>
      <c r="AB35" s="111"/>
      <c r="AC35" s="111"/>
      <c r="AD35" s="111"/>
      <c r="AE35" s="111">
        <f>M35*1000/342088</f>
        <v>133671.76866771124</v>
      </c>
      <c r="AF35" s="111"/>
      <c r="AG35" s="111"/>
      <c r="AH35" s="111"/>
      <c r="AI35" s="111"/>
      <c r="AJ35" s="111"/>
      <c r="AK35" s="111"/>
      <c r="AL35" s="111"/>
      <c r="AM35" s="111"/>
    </row>
    <row r="36" spans="1:39" x14ac:dyDescent="0.15">
      <c r="A36" s="70" t="s">
        <v>72</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row>
    <row r="37" spans="1:39" x14ac:dyDescent="0.15">
      <c r="A37" s="23" t="s">
        <v>73</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1:39" x14ac:dyDescent="0.15">
      <c r="A38" s="23" t="s">
        <v>74</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row>
  </sheetData>
  <mergeCells count="132">
    <mergeCell ref="A36:AM36"/>
    <mergeCell ref="A37:AM37"/>
    <mergeCell ref="A38:AM38"/>
    <mergeCell ref="B33:L33"/>
    <mergeCell ref="M33:U33"/>
    <mergeCell ref="V33:AD33"/>
    <mergeCell ref="AE33:AM33"/>
    <mergeCell ref="B34:L34"/>
    <mergeCell ref="M34:U34"/>
    <mergeCell ref="V34:AD34"/>
    <mergeCell ref="AE34:AM34"/>
    <mergeCell ref="B35:L35"/>
    <mergeCell ref="M35:U35"/>
    <mergeCell ref="V35:AD35"/>
    <mergeCell ref="AE35:AM35"/>
    <mergeCell ref="B30:L30"/>
    <mergeCell ref="M30:U30"/>
    <mergeCell ref="V30:AD30"/>
    <mergeCell ref="AE30:AM30"/>
    <mergeCell ref="B31:L31"/>
    <mergeCell ref="M31:U31"/>
    <mergeCell ref="V31:AD31"/>
    <mergeCell ref="AE31:AM31"/>
    <mergeCell ref="B32:L32"/>
    <mergeCell ref="M32:U32"/>
    <mergeCell ref="V32:AD32"/>
    <mergeCell ref="AE32:AM32"/>
    <mergeCell ref="V27:AD27"/>
    <mergeCell ref="AE27:AM27"/>
    <mergeCell ref="B28:L28"/>
    <mergeCell ref="M28:U28"/>
    <mergeCell ref="V28:AD28"/>
    <mergeCell ref="AE28:AM28"/>
    <mergeCell ref="B29:L29"/>
    <mergeCell ref="M29:U29"/>
    <mergeCell ref="V29:AD29"/>
    <mergeCell ref="AE29:AM29"/>
    <mergeCell ref="B27:L27"/>
    <mergeCell ref="M27:U27"/>
    <mergeCell ref="D18:I18"/>
    <mergeCell ref="M18:U18"/>
    <mergeCell ref="V18:AD18"/>
    <mergeCell ref="AE18:AM18"/>
    <mergeCell ref="C19:J19"/>
    <mergeCell ref="M19:U19"/>
    <mergeCell ref="V19:AD19"/>
    <mergeCell ref="AE19:AM19"/>
    <mergeCell ref="C20:J20"/>
    <mergeCell ref="M20:U20"/>
    <mergeCell ref="V20:AD20"/>
    <mergeCell ref="AE20:AM20"/>
    <mergeCell ref="A1:AD2"/>
    <mergeCell ref="A3:U3"/>
    <mergeCell ref="Y3:AM3"/>
    <mergeCell ref="A4:L5"/>
    <mergeCell ref="M4:U4"/>
    <mergeCell ref="V4:AD4"/>
    <mergeCell ref="AE4:AM4"/>
    <mergeCell ref="M5:U5"/>
    <mergeCell ref="V5:AD5"/>
    <mergeCell ref="AE5:AM5"/>
    <mergeCell ref="M6:U6"/>
    <mergeCell ref="V6:AD6"/>
    <mergeCell ref="AE6:AM6"/>
    <mergeCell ref="D10:I10"/>
    <mergeCell ref="M10:U10"/>
    <mergeCell ref="V10:AD10"/>
    <mergeCell ref="AE10:AM10"/>
    <mergeCell ref="D11:I11"/>
    <mergeCell ref="M11:U11"/>
    <mergeCell ref="V11:AD11"/>
    <mergeCell ref="AE11:AM11"/>
    <mergeCell ref="B7:L7"/>
    <mergeCell ref="M7:U7"/>
    <mergeCell ref="V7:AD7"/>
    <mergeCell ref="AE7:AM7"/>
    <mergeCell ref="C8:J8"/>
    <mergeCell ref="M8:U8"/>
    <mergeCell ref="V8:AD8"/>
    <mergeCell ref="AE8:AM8"/>
    <mergeCell ref="D9:I9"/>
    <mergeCell ref="M9:U9"/>
    <mergeCell ref="V9:AD9"/>
    <mergeCell ref="AE9:AM9"/>
    <mergeCell ref="D12:I12"/>
    <mergeCell ref="M12:U12"/>
    <mergeCell ref="V12:AD12"/>
    <mergeCell ref="AE12:AM12"/>
    <mergeCell ref="D13:I13"/>
    <mergeCell ref="M13:U13"/>
    <mergeCell ref="V13:AD13"/>
    <mergeCell ref="AE13:AM13"/>
    <mergeCell ref="D14:I14"/>
    <mergeCell ref="M14:U14"/>
    <mergeCell ref="V14:AD14"/>
    <mergeCell ref="AE14:AM14"/>
    <mergeCell ref="D15:I15"/>
    <mergeCell ref="M15:U15"/>
    <mergeCell ref="V15:AD15"/>
    <mergeCell ref="AE15:AM15"/>
    <mergeCell ref="D16:I16"/>
    <mergeCell ref="M16:U16"/>
    <mergeCell ref="V16:AD16"/>
    <mergeCell ref="AE16:AM16"/>
    <mergeCell ref="D17:I17"/>
    <mergeCell ref="M17:U17"/>
    <mergeCell ref="V17:AD17"/>
    <mergeCell ref="AE17:AM17"/>
    <mergeCell ref="C21:J21"/>
    <mergeCell ref="M21:U21"/>
    <mergeCell ref="V21:AD21"/>
    <mergeCell ref="AE21:AM21"/>
    <mergeCell ref="C22:J22"/>
    <mergeCell ref="M22:U22"/>
    <mergeCell ref="V22:AD22"/>
    <mergeCell ref="AE22:AM22"/>
    <mergeCell ref="C23:J23"/>
    <mergeCell ref="M23:U23"/>
    <mergeCell ref="V23:AD23"/>
    <mergeCell ref="AE23:AM23"/>
    <mergeCell ref="C24:J24"/>
    <mergeCell ref="M24:U24"/>
    <mergeCell ref="V24:AD24"/>
    <mergeCell ref="AE24:AM24"/>
    <mergeCell ref="M25:U25"/>
    <mergeCell ref="V25:AD25"/>
    <mergeCell ref="AE25:AM25"/>
    <mergeCell ref="B26:L26"/>
    <mergeCell ref="M26:U26"/>
    <mergeCell ref="V26:AD26"/>
    <mergeCell ref="AE26:AM26"/>
    <mergeCell ref="C25:J25"/>
  </mergeCells>
  <phoneticPr fontId="12"/>
  <pageMargins left="0.7" right="0.7" top="0.75" bottom="0.75" header="0.3" footer="0.3"/>
  <pageSetup paperSize="9" orientation="portrait" r:id="rId1"/>
  <headerFooter scaleWithDoc="0" alignWithMargins="0">
    <firstHeader>&amp;R&amp;"HG丸ｺﾞｼｯｸM-PRO,標準"&amp;10Ｏ　財政　　-１５９-</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O-8(1）</vt:lpstr>
      <vt:lpstr>O-8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2019-04-09T02:23:06Z</dcterms:modified>
</cp:coreProperties>
</file>