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isilon.otsu.local\jimu\F1207\09.公会計\06.照会回答等\R5\【10_2〆】令和3年度財政状況資料集の作成および提出について（２回目・第２手順）\結合後\"/>
    </mc:Choice>
  </mc:AlternateContent>
  <xr:revisionPtr revIDLastSave="0" documentId="13_ncr:1_{0A361A72-8CC8-441C-8D08-9EC8123FDC23}" xr6:coauthVersionLast="47" xr6:coauthVersionMax="47" xr10:uidLastSave="{00000000-0000-0000-0000-000000000000}"/>
  <bookViews>
    <workbookView xWindow="-98" yWindow="-98" windowWidth="20715" windowHeight="13276" tabRatio="846" firstSheet="11"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BW36" i="10"/>
  <c r="BE36" i="10"/>
  <c r="BW35" i="10"/>
  <c r="BE35" i="10"/>
  <c r="CO34" i="10"/>
  <c r="CO35" i="10" s="1"/>
  <c r="CO36" i="10" s="1"/>
  <c r="CO37" i="10" s="1"/>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l="1"/>
  <c r="U35" i="10" l="1"/>
  <c r="U36" i="10" l="1"/>
  <c r="U37" i="10" s="1"/>
  <c r="AM34" i="10"/>
  <c r="AM35" i="10" s="1"/>
  <c r="AM36" i="10" s="1"/>
  <c r="BE34" i="10" l="1"/>
</calcChain>
</file>

<file path=xl/sharedStrings.xml><?xml version="1.0" encoding="utf-8"?>
<sst xmlns="http://schemas.openxmlformats.org/spreadsheetml/2006/main" count="1112" uniqueCount="640">
  <si>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</si>
  <si>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</si>
  <si>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</si>
  <si>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</si>
  <si>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</si>
  <si>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</si>
  <si>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</si>
  <si>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</si>
  <si>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</si>
  <si>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</si>
  <si>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</si>
  <si>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</si>
  <si>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</si>
  <si>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</si>
  <si>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</si>
  <si>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</si>
  <si>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</si>
  <si>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</si>
  <si>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</si>
  <si>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</si>
  <si>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</si>
  <si>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</si>
  <si>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</si>
  <si>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</si>
  <si>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</si>
  <si>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</si>
  <si>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</si>
  <si>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</si>
  <si>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</si>
  <si>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</si>
  <si>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</si>
  <si>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</si>
  <si>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</si>
  <si>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</si>
  <si>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</si>
  <si>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</si>
  <si>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</si>
  <si>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</si>
  <si>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</si>
  <si>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</si>
  <si>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</si>
  <si>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</si>
  <si>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</si>
  <si>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</si>
  <si>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</si>
  <si>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</si>
  <si>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</si>
  <si>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</si>
  <si>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</si>
  <si>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</si>
  <si>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</si>
  <si>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</si>
  <si>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</si>
  <si>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</si>
  <si>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</si>
  <si>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</si>
  <si>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</si>
  <si>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</si>
  <si>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</si>
  <si>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</si>
  <si>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</si>
  <si>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</si>
  <si>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</si>
  <si>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</si>
  <si>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</si>
  <si>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</si>
  <si>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</si>
  <si>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</si>
  <si>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</si>
  <si>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</si>
  <si>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</si>
  <si>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</si>
  <si>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</si>
  <si>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</si>
  <si>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</si>
  <si>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</si>
  <si>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</si>
  <si>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</si>
  <si>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</si>
  <si>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</si>
  <si>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</si>
  <si>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</si>
  <si>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</si>
  <si>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</si>
  <si>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</si>
  <si>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</si>
  <si>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</si>
  <si>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</si>
  <si>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</si>
  <si>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</si>
  <si>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</si>
  <si>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</si>
  <si>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</si>
  <si>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</si>
  <si>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</si>
  <si>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</si>
  <si>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</si>
  <si>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</si>
  <si>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</si>
  <si>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</si>
  <si>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</si>
  <si>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</si>
  <si>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</si>
  <si>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</si>
  <si>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</si>
  <si>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</si>
  <si>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</si>
  <si>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</si>
  <si>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</si>
  <si>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</si>
  <si>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</si>
  <si>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</si>
  <si>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</si>
  <si>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</si>
  <si>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</si>
  <si>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</si>
  <si>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</si>
  <si>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</si>
  <si>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</si>
  <si>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</si>
  <si>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</si>
  <si>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</si>
  <si>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</si>
  <si>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</si>
  <si>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</si>
  <si>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</si>
  <si>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</si>
  <si>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</si>
  <si>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</si>
  <si>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</si>
  <si>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</si>
  <si>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</si>
  <si>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</si>
  <si>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</si>
  <si>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</si>
  <si>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</si>
  <si>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</si>
  <si>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</si>
  <si>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</si>
  <si>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</si>
  <si>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</si>
  <si>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</si>
  <si>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</si>
  <si>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</si>
  <si>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</si>
  <si>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</si>
  <si>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</si>
  <si>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</si>
  <si>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</si>
  <si>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</si>
  <si>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</si>
  <si>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</si>
  <si>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</si>
  <si>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</si>
  <si>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</si>
  <si>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</si>
  <si>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</si>
  <si>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</si>
  <si>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</si>
  <si>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</si>
  <si>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</si>
  <si>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</si>
  <si>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</si>
  <si>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</si>
  <si>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</si>
  <si>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</si>
  <si>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</si>
  <si>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</si>
  <si>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</si>
  <si>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</si>
  <si>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</si>
  <si>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</si>
  <si>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</si>
  <si>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</si>
  <si>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</si>
  <si>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</si>
  <si>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</si>
  <si>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</si>
  <si>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</si>
  <si>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</si>
  <si>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</si>
  <si>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</si>
  <si>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</si>
  <si>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</si>
  <si>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</si>
  <si>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</si>
  <si>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</si>
  <si>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</si>
  <si>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</si>
  <si>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</si>
  <si>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</si>
  <si>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</si>
  <si>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</si>
  <si>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</si>
  <si>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</si>
  <si>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</si>
  <si>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</si>
  <si>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</si>
  <si>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</si>
  <si>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</si>
  <si>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</si>
  <si>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</si>
  <si>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</si>
  <si>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</si>
  <si>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</si>
  <si>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</si>
  <si>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</si>
  <si>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</si>
  <si>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</si>
  <si>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</si>
  <si>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</si>
  <si>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</si>
  <si>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</si>
  <si>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</si>
  <si>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</si>
  <si>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</si>
  <si>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滋賀県大津市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</si>
  <si>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</si>
  <si>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</si>
  <si>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</si>
  <si>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</si>
  <si>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</si>
  <si>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</si>
  <si>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</si>
  <si>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</si>
  <si>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</si>
  <si>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</si>
  <si>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</si>
  <si>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</si>
  <si>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</si>
  <si>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</si>
  <si>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</si>
  <si>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</si>
  <si>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</si>
  <si>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</si>
  <si>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</si>
  <si>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</si>
  <si>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</si>
  <si>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</si>
  <si>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</si>
  <si>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</si>
  <si>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</si>
  <si>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</si>
  <si>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</si>
  <si>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</si>
  <si>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</si>
  <si>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</si>
  <si>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</si>
  <si>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</si>
  <si>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</si>
  <si>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</si>
  <si>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</si>
  <si>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</si>
  <si>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</si>
  <si>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</si>
  <si>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</si>
  <si>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</si>
  <si>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</si>
  <si>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</si>
  <si>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</si>
  <si>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新型コロナウイルス感染症対策地方税減収補塡特別交付金</t>
    <phoneticPr fontId="5"/>
  </si>
  <si>
    <t>性質別歳出の状況（単位 千円・％）</t>
    <rPh sb="0" eb="2">
      <t>セイシツ</t>
    </rPh>
    <phoneticPr fontId="5"/>
  </si>
  <si>
    <t>地方交付税</t>
  </si>
  <si>
    <t>　　都市計画税</t>
    <phoneticPr fontId="5"/>
  </si>
  <si>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</si>
  <si>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</si>
  <si>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</si>
  <si>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</si>
  <si>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</si>
  <si>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</si>
  <si>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</si>
  <si>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</si>
  <si>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</si>
  <si>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</si>
  <si>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</si>
  <si>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</si>
  <si>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</si>
  <si>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</si>
  <si>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</si>
  <si>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</si>
  <si>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</si>
  <si>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</si>
  <si>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</si>
  <si>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</si>
  <si>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</si>
  <si>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</si>
  <si>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</si>
  <si>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</si>
  <si>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</si>
  <si>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</si>
  <si>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</si>
  <si>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</si>
  <si>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</si>
  <si>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</si>
  <si>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</si>
  <si>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</si>
  <si>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</si>
  <si>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</si>
  <si>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</si>
  <si>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</si>
  <si>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　　うち人件費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</si>
  <si>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</si>
  <si>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</si>
  <si>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</si>
  <si>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</si>
  <si>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</si>
  <si>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滋賀県大津市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</si>
  <si>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</si>
  <si>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</si>
  <si>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</si>
  <si>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</si>
  <si>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</si>
  <si>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</si>
  <si>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</si>
  <si>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</si>
  <si>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</si>
  <si>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</si>
  <si>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</si>
  <si>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</si>
  <si>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</si>
  <si>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</si>
  <si>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</si>
  <si>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</si>
  <si>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</si>
  <si>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</si>
  <si>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</si>
  <si>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</si>
  <si>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</si>
  <si>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学校給食事業特別会計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</si>
  <si>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</si>
  <si>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</si>
  <si>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</si>
  <si>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</si>
  <si>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</si>
  <si>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</si>
  <si>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</si>
  <si>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</si>
  <si>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</si>
  <si>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</si>
  <si>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</si>
  <si>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</si>
  <si>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</si>
  <si>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</si>
  <si>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</si>
  <si>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</si>
  <si>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国民健康保険事業特別会計（直診）</t>
    <phoneticPr fontId="5"/>
  </si>
  <si>
    <t>介護保険事業特別会計</t>
    <phoneticPr fontId="5"/>
  </si>
  <si>
    <t>後期高齢者医療事業特別会計</t>
    <phoneticPr fontId="5"/>
  </si>
  <si>
    <t>水道事業会計</t>
    <phoneticPr fontId="5"/>
  </si>
  <si>
    <t>法適用企業</t>
    <phoneticPr fontId="5"/>
  </si>
  <si>
    <t>ガス事業会計</t>
    <phoneticPr fontId="5"/>
  </si>
  <si>
    <t>法適用企業</t>
    <phoneticPr fontId="5"/>
  </si>
  <si>
    <t>下水道事業会計</t>
    <phoneticPr fontId="5"/>
  </si>
  <si>
    <t>法適用企業</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</si>
  <si>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</si>
  <si>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</si>
  <si>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</si>
  <si>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</si>
  <si>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</si>
  <si>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</si>
  <si>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</si>
  <si>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</si>
  <si>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</si>
  <si>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</si>
  <si>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</si>
  <si>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</si>
  <si>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</si>
  <si>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</si>
  <si>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</si>
  <si>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</si>
  <si>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</si>
  <si>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</si>
  <si>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</si>
  <si>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</si>
  <si>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</si>
  <si>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</si>
  <si>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</si>
  <si>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</si>
  <si>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</si>
  <si>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</si>
  <si>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</si>
  <si>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</si>
  <si>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</si>
  <si>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</si>
  <si>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</si>
  <si>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</si>
  <si>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</si>
  <si>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</si>
  <si>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</si>
  <si>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</si>
  <si>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</si>
  <si>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</si>
  <si>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</si>
  <si>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</si>
  <si>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</si>
  <si>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</si>
  <si>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</si>
  <si>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</si>
  <si>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</si>
  <si>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</si>
  <si>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</si>
  <si>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</si>
  <si>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</si>
  <si>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</si>
  <si>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</si>
  <si>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</si>
  <si>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</si>
  <si>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</si>
  <si>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</si>
  <si>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</si>
  <si>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</si>
  <si>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</si>
  <si>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</si>
  <si>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</si>
  <si>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</si>
  <si>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</si>
  <si>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</si>
  <si>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</si>
  <si>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</si>
  <si>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</si>
  <si>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</si>
  <si>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</si>
  <si>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</si>
  <si>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</si>
  <si>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</si>
  <si>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</si>
  <si>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</si>
  <si>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</si>
  <si>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</si>
  <si>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</si>
  <si>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ガス事業会計</t>
    <phoneticPr fontId="5"/>
  </si>
  <si>
    <t>-</t>
    <phoneticPr fontId="5"/>
  </si>
  <si>
    <t>-</t>
    <phoneticPr fontId="5"/>
  </si>
  <si>
    <t>(Ｆ)</t>
    <phoneticPr fontId="5"/>
  </si>
  <si>
    <t>卸売市場事業特別会計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</si>
  <si>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</si>
  <si>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</si>
  <si>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</si>
  <si>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</si>
  <si>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</si>
  <si>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</si>
  <si>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</si>
  <si>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</si>
  <si>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</si>
  <si>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</si>
  <si>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</si>
  <si>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</si>
  <si>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</si>
  <si>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</si>
  <si>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</si>
  <si>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</si>
  <si>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</si>
  <si>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</si>
  <si>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</si>
  <si>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</si>
  <si>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</si>
  <si>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</si>
  <si>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</si>
  <si>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</si>
  <si>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</si>
  <si>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</si>
  <si>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</si>
  <si>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</si>
  <si>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</si>
  <si>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</si>
  <si>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</si>
  <si>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</si>
  <si>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</si>
  <si>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</si>
  <si>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</si>
  <si>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</si>
  <si>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</si>
  <si>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</si>
  <si>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</si>
  <si>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</si>
  <si>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</si>
  <si>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</si>
  <si>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</si>
  <si>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</si>
  <si>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</si>
  <si>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</si>
  <si>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</si>
  <si>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</si>
  <si>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</si>
  <si>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</si>
  <si>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</si>
  <si>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</si>
  <si>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</si>
  <si>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</si>
  <si>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</si>
  <si>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</si>
  <si>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</si>
  <si>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</si>
  <si>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</si>
  <si>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</si>
  <si>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</si>
  <si>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</si>
  <si>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</si>
  <si>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</si>
  <si>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</si>
  <si>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</si>
  <si>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</si>
  <si>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</si>
  <si>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</si>
  <si>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</si>
  <si>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</si>
  <si>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</si>
  <si>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</si>
  <si>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</si>
  <si>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</si>
  <si>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</si>
  <si>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</si>
  <si>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</si>
  <si>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</si>
  <si>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</si>
  <si>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</si>
  <si>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</si>
  <si>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</si>
  <si>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</si>
  <si>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</si>
  <si>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</si>
  <si>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</si>
  <si>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ガス事業会計</t>
  </si>
  <si>
    <t>一般会計</t>
  </si>
  <si>
    <t>水道事業会計</t>
  </si>
  <si>
    <t>下水道事業会計</t>
  </si>
  <si>
    <t>介護保険事業特別会計</t>
  </si>
  <si>
    <t>国民健康保険事業特別会計</t>
  </si>
  <si>
    <t>後期高齢者医療事業特別会計</t>
  </si>
  <si>
    <t>卸売市場事業特別会計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</si>
  <si>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</si>
  <si>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</si>
  <si>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</si>
  <si>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</si>
  <si>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</si>
  <si>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</si>
  <si>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</si>
  <si>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</si>
  <si>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</si>
  <si>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滋賀県市町村職員研修センター</t>
    <phoneticPr fontId="2"/>
  </si>
  <si>
    <t>滋賀県市町村職員退職手当組合</t>
    <phoneticPr fontId="2"/>
  </si>
  <si>
    <t>滋賀県後期高齢者医療広域連合（一般会計）</t>
    <phoneticPr fontId="2"/>
  </si>
  <si>
    <t>滋賀県後期高齢者医療広域連合（後期高齢者医療特別会計）</t>
    <phoneticPr fontId="2"/>
  </si>
  <si>
    <t>大津市公園緑地協会</t>
    <rPh sb="0" eb="3">
      <t>オ</t>
    </rPh>
    <rPh sb="3" eb="5">
      <t>コウエン</t>
    </rPh>
    <rPh sb="5" eb="7">
      <t>リョクチ</t>
    </rPh>
    <rPh sb="7" eb="9">
      <t>キョウカイ</t>
    </rPh>
    <phoneticPr fontId="2"/>
  </si>
  <si>
    <t>大津市勤労者互助会</t>
    <rPh sb="0" eb="3">
      <t>オ</t>
    </rPh>
    <rPh sb="3" eb="6">
      <t>キンロウシャ</t>
    </rPh>
    <rPh sb="6" eb="9">
      <t>ゴジョカイ</t>
    </rPh>
    <phoneticPr fontId="2"/>
  </si>
  <si>
    <t>浜大津都市開発</t>
    <rPh sb="0" eb="1">
      <t>ハマ</t>
    </rPh>
    <rPh sb="1" eb="3">
      <t>オオツ</t>
    </rPh>
    <rPh sb="3" eb="5">
      <t>トシ</t>
    </rPh>
    <rPh sb="5" eb="7">
      <t>カイハツ</t>
    </rPh>
    <phoneticPr fontId="2"/>
  </si>
  <si>
    <t>市立大津市民病院</t>
    <rPh sb="0" eb="2">
      <t>シリツ</t>
    </rPh>
    <rPh sb="2" eb="5">
      <t>オ</t>
    </rPh>
    <rPh sb="5" eb="6">
      <t>ミン</t>
    </rPh>
    <rPh sb="6" eb="8">
      <t>ビョウイン</t>
    </rPh>
    <phoneticPr fontId="2"/>
  </si>
  <si>
    <t>〇</t>
    <phoneticPr fontId="2"/>
  </si>
  <si>
    <t>学校給食運営費負担調整基金</t>
    <phoneticPr fontId="5"/>
  </si>
  <si>
    <t>公共施設等整備基金</t>
    <phoneticPr fontId="5"/>
  </si>
  <si>
    <t>地域振興基金</t>
    <phoneticPr fontId="5"/>
  </si>
  <si>
    <t>庁舎整備基金</t>
    <rPh sb="0" eb="2">
      <t>チョウシャ</t>
    </rPh>
    <rPh sb="2" eb="4">
      <t>セイビ</t>
    </rPh>
    <rPh sb="4" eb="6">
      <t>キキン</t>
    </rPh>
    <phoneticPr fontId="2"/>
  </si>
  <si>
    <t>職員退職手当基金</t>
    <rPh sb="0" eb="2">
      <t>ショクイン</t>
    </rPh>
    <rPh sb="2" eb="4">
      <t>タイショク</t>
    </rPh>
    <rPh sb="4" eb="6">
      <t>テアテ</t>
    </rPh>
    <rPh sb="6" eb="8">
      <t>キキン</t>
    </rPh>
    <phoneticPr fontId="2"/>
  </si>
  <si>
    <t xml:space="preserve">※8：職員の状況については、令和3年地方公務員給与実態調査に基づいている。 </t>
  </si>
  <si>
    <t>歳出の状況（単位 千円・％）</t>
    <phoneticPr fontId="5"/>
  </si>
  <si>
    <t>目的別歳出の状況（単位 千円・％）</t>
    <phoneticPr fontId="5"/>
  </si>
  <si>
    <t>地方譲与税</t>
    <phoneticPr fontId="5"/>
  </si>
  <si>
    <t>-</t>
    <phoneticPr fontId="5"/>
  </si>
  <si>
    <t>　　市町村民税</t>
    <phoneticPr fontId="5"/>
  </si>
  <si>
    <t>　　　個人均等割</t>
    <phoneticPr fontId="5"/>
  </si>
  <si>
    <t>-</t>
    <phoneticPr fontId="5"/>
  </si>
  <si>
    <t>-</t>
    <phoneticPr fontId="5"/>
  </si>
  <si>
    <t>-</t>
    <phoneticPr fontId="5"/>
  </si>
  <si>
    <t>-</t>
    <phoneticPr fontId="5"/>
  </si>
  <si>
    <t>　　　法人均等割</t>
    <phoneticPr fontId="5"/>
  </si>
  <si>
    <t>　　　法人税割</t>
    <phoneticPr fontId="5"/>
  </si>
  <si>
    <t>　　固定資産税</t>
    <phoneticPr fontId="5"/>
  </si>
  <si>
    <t>-</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</si>
  <si>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</si>
  <si>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</si>
  <si>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</si>
  <si>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</si>
  <si>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</si>
  <si>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</si>
  <si>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</si>
  <si>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</si>
  <si>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</si>
  <si>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</si>
  <si>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t>
    <phoneticPr fontId="5"/>
  </si>
  <si>
    <t>　法定目的税</t>
    <phoneticPr fontId="5"/>
  </si>
  <si>
    <t>　　入湯税</t>
    <phoneticPr fontId="5"/>
  </si>
  <si>
    <t>　　事業所税</t>
    <phoneticPr fontId="5"/>
  </si>
  <si>
    <t>構成比</t>
    <phoneticPr fontId="5"/>
  </si>
  <si>
    <t>充当一般財源等</t>
    <phoneticPr fontId="5"/>
  </si>
  <si>
    <t>　普通交付税</t>
    <phoneticPr fontId="5"/>
  </si>
  <si>
    <t>　　水利地益税等</t>
    <phoneticPr fontId="5"/>
  </si>
  <si>
    <t>-</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</si>
  <si>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</si>
  <si>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</si>
  <si>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</si>
  <si>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</si>
  <si>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</si>
  <si>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</si>
  <si>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</si>
  <si>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</si>
  <si>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</si>
  <si>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</si>
  <si>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</si>
  <si>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</si>
  <si>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</si>
  <si>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</si>
  <si>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</si>
  <si>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</si>
  <si>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</si>
  <si>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</si>
  <si>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</si>
  <si>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その他</t>
    <phoneticPr fontId="5"/>
  </si>
  <si>
    <t>　繰出金</t>
    <phoneticPr fontId="5"/>
  </si>
  <si>
    <t>上水道</t>
    <phoneticPr fontId="5"/>
  </si>
  <si>
    <t>　積立金</t>
    <phoneticPr fontId="5"/>
  </si>
  <si>
    <t>-</t>
    <phoneticPr fontId="5"/>
  </si>
  <si>
    <t>介護サービス</t>
    <phoneticPr fontId="5"/>
  </si>
  <si>
    <t>被保険者
1人当り</t>
    <phoneticPr fontId="5"/>
  </si>
  <si>
    <t>保険税(料)収入額</t>
    <phoneticPr fontId="5"/>
  </si>
  <si>
    <t>　投資・出資金・貸付金</t>
    <phoneticPr fontId="5"/>
  </si>
  <si>
    <t>-</t>
    <phoneticPr fontId="5"/>
  </si>
  <si>
    <t>国民健康保険</t>
    <phoneticPr fontId="5"/>
  </si>
  <si>
    <t>国庫支出金</t>
    <phoneticPr fontId="5"/>
  </si>
  <si>
    <t>　前年度繰上充用金</t>
    <phoneticPr fontId="5"/>
  </si>
  <si>
    <t>　うち猶予特例債</t>
    <phoneticPr fontId="16"/>
  </si>
  <si>
    <t>保険給付費</t>
    <phoneticPr fontId="5"/>
  </si>
  <si>
    <t>　うち臨時財政対策債</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</si>
  <si>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</si>
  <si>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</si>
  <si>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</si>
  <si>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</si>
  <si>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</si>
  <si>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</si>
  <si>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</si>
  <si>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</si>
  <si>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</si>
  <si>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施設の将来的な更新経費による財政負担を示す両指標のうち、有形固定資産減価償却率は、令和2年度と比べて2.8ポイント改善し、類似団体平均を3.9ポイント下回った。これは、ごみ処理施設の改築更新に伴い、一般廃棄物処理施設の有形固定資産減価償却率が大きく改善したことが要因である。一方、他の多くの施設類型では老朽化に伴い数値が上昇しており、今後の維持補修費用や更新費用に留意する必要がある。
　将来負担比率については、充当可能財源等が将来負担額を上回っているため算定されていない。資産の形成に対する現世代と将来世代の負担の公平性に留意しながら、総合計画等に沿ったまちづくりと持続可能な都市経営を推進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</si>
  <si>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</si>
  <si>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</si>
  <si>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</si>
  <si>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</si>
  <si>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</si>
  <si>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</si>
  <si>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将来負担比率は、充当可能財源等が将来負担額を上回っているため算定されていない。
　実質公債費比率は、令和2年度に比べて0.3ポイント改善し、また類似団体平均を3.8ポイント下回っている。今後も行政改革プラン2021に基づき、事業の選択と集中を行うとともに、市債の効果的な活用に努め、健全な財政運営を維持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</si>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</sst>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C562061-633A-4184-B20D-0CBC20E26D7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4116-4397-96AF-FCB36CCE63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31288</c:v>
                </c:pt>
                <c:pt idx="1">
                  <c:v>38726</c:v>
                </c:pt>
                <c:pt idx="2">
                  <c:v>46459</c:v>
                </c:pt>
                <c:pt idx="3">
                  <c:v>48710</c:v>
                </c:pt>
                <c:pt idx="4">
                  <c:v>47475</c:v>
                </c:pt>
              </c:numCache>
            </c:numRef>
          </c:val>
          <c:smooth val="0"/>
          <c:extLst>
            <c:ext xmlns:c16="http://schemas.microsoft.com/office/drawing/2014/chart" uri="{C3380CC4-5D6E-409C-BE32-E72D297353CC}">
              <c16:uniqueId val="{00000001-4116-4397-96AF-FCB36CCE6300}"/>
            </c:ext>
          </c:extLst>
        </c:ser>
        <c:dLbls>
          <c:showLegendKey val="0"/>
          <c:showVal val="0"/>
          <c:showCatName val="0"/>
          <c:showSerName val="0"/>
          <c:showPercent val="0"/>
          <c:showBubbleSize val="0"/>
        </c:dLbls>
        <c:marker val="1"/>
        <c:smooth val="0"/>
        <c:axId val="-265547680"/>
        <c:axId val="-265552576"/>
      </c:lineChart>
      <c:catAx>
        <c:axId val="-265547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552576"/>
        <c:crosses val="autoZero"/>
        <c:auto val="1"/>
        <c:lblAlgn val="ctr"/>
        <c:lblOffset val="100"/>
        <c:tickLblSkip val="1"/>
        <c:tickMarkSkip val="1"/>
        <c:noMultiLvlLbl val="0"/>
      </c:catAx>
      <c:valAx>
        <c:axId val="-2655525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54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5.09</c:v>
                </c:pt>
                <c:pt idx="1">
                  <c:v>1.89</c:v>
                </c:pt>
                <c:pt idx="2">
                  <c:v>3.94</c:v>
                </c:pt>
                <c:pt idx="3">
                  <c:v>4.5999999999999996</c:v>
                </c:pt>
                <c:pt idx="4">
                  <c:v>6.2</c:v>
                </c:pt>
              </c:numCache>
            </c:numRef>
          </c:val>
          <c:extLst>
            <c:ext xmlns:c16="http://schemas.microsoft.com/office/drawing/2014/chart" uri="{C3380CC4-5D6E-409C-BE32-E72D297353CC}">
              <c16:uniqueId val="{00000000-68DC-4C26-8E42-2C66ABF02E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4.91</c:v>
                </c:pt>
                <c:pt idx="1">
                  <c:v>4.8600000000000003</c:v>
                </c:pt>
                <c:pt idx="2">
                  <c:v>7.18</c:v>
                </c:pt>
                <c:pt idx="3">
                  <c:v>9.27</c:v>
                </c:pt>
                <c:pt idx="4">
                  <c:v>10.57</c:v>
                </c:pt>
              </c:numCache>
            </c:numRef>
          </c:val>
          <c:extLst>
            <c:ext xmlns:c16="http://schemas.microsoft.com/office/drawing/2014/chart" uri="{C3380CC4-5D6E-409C-BE32-E72D297353CC}">
              <c16:uniqueId val="{00000001-68DC-4C26-8E42-2C66ABF02E8D}"/>
            </c:ext>
          </c:extLst>
        </c:ser>
        <c:dLbls>
          <c:showLegendKey val="0"/>
          <c:showVal val="0"/>
          <c:showCatName val="0"/>
          <c:showSerName val="0"/>
          <c:showPercent val="0"/>
          <c:showBubbleSize val="0"/>
        </c:dLbls>
        <c:gapWidth val="250"/>
        <c:overlap val="100"/>
        <c:axId val="-265579776"/>
        <c:axId val="-26555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3.95</c:v>
                </c:pt>
                <c:pt idx="1">
                  <c:v>3.3</c:v>
                </c:pt>
                <c:pt idx="2">
                  <c:v>4.3899999999999997</c:v>
                </c:pt>
                <c:pt idx="3">
                  <c:v>3.06</c:v>
                </c:pt>
                <c:pt idx="4">
                  <c:v>3.52</c:v>
                </c:pt>
              </c:numCache>
            </c:numRef>
          </c:val>
          <c:smooth val="0"/>
          <c:extLst>
            <c:ext xmlns:c16="http://schemas.microsoft.com/office/drawing/2014/chart" uri="{C3380CC4-5D6E-409C-BE32-E72D297353CC}">
              <c16:uniqueId val="{00000002-68DC-4C26-8E42-2C66ABF02E8D}"/>
            </c:ext>
          </c:extLst>
        </c:ser>
        <c:dLbls>
          <c:showLegendKey val="0"/>
          <c:showVal val="0"/>
          <c:showCatName val="0"/>
          <c:showSerName val="0"/>
          <c:showPercent val="0"/>
          <c:showBubbleSize val="0"/>
        </c:dLbls>
        <c:marker val="1"/>
        <c:smooth val="0"/>
        <c:axId val="-265579776"/>
        <c:axId val="-265555296"/>
      </c:lineChart>
      <c:catAx>
        <c:axId val="-26557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5555296"/>
        <c:crosses val="autoZero"/>
        <c:auto val="1"/>
        <c:lblAlgn val="ctr"/>
        <c:lblOffset val="100"/>
        <c:tickLblSkip val="1"/>
        <c:tickMarkSkip val="1"/>
        <c:noMultiLvlLbl val="0"/>
      </c:catAx>
      <c:valAx>
        <c:axId val="-26555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57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0.03</c:v>
                </c:pt>
                <c:pt idx="4">
                  <c:v>#N/A</c:v>
                </c:pt>
                <c:pt idx="5">
                  <c:v>7.0000000000000007E-2</c:v>
                </c:pt>
                <c:pt idx="6">
                  <c:v>#N/A</c:v>
                </c:pt>
                <c:pt idx="7">
                  <c:v>0.02</c:v>
                </c:pt>
                <c:pt idx="8">
                  <c:v>#N/A</c:v>
                </c:pt>
                <c:pt idx="9">
                  <c:v>0</c:v>
                </c:pt>
              </c:numCache>
            </c:numRef>
          </c:val>
          <c:extLst>
            <c:ext xmlns:c16="http://schemas.microsoft.com/office/drawing/2014/chart" uri="{C3380CC4-5D6E-409C-BE32-E72D297353CC}">
              <c16:uniqueId val="{00000000-0715-4931-A6F6-B9B8EE31C7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15-4931-A6F6-B9B8EE31C7DA}"/>
            </c:ext>
          </c:extLst>
        </c:ser>
        <c:ser>
          <c:idx val="2"/>
          <c:order val="2"/>
          <c:tx>
            <c:strRef>
              <c:f>データシート!$A$29</c:f>
              <c:strCache>
                <c:ptCount val="1"/>
                <c:pt idx="0">
                  <c:v>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0715-4931-A6F6-B9B8EE31C7D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0.12</c:v>
                </c:pt>
                <c:pt idx="4">
                  <c:v>#N/A</c:v>
                </c:pt>
                <c:pt idx="5">
                  <c:v>0.02</c:v>
                </c:pt>
                <c:pt idx="6">
                  <c:v>#N/A</c:v>
                </c:pt>
                <c:pt idx="7">
                  <c:v>0.03</c:v>
                </c:pt>
                <c:pt idx="8">
                  <c:v>#N/A</c:v>
                </c:pt>
                <c:pt idx="9">
                  <c:v>0.03</c:v>
                </c:pt>
              </c:numCache>
            </c:numRef>
          </c:val>
          <c:extLst>
            <c:ext xmlns:c16="http://schemas.microsoft.com/office/drawing/2014/chart" uri="{C3380CC4-5D6E-409C-BE32-E72D297353CC}">
              <c16:uniqueId val="{00000003-0715-4931-A6F6-B9B8EE31C7D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1.65</c:v>
                </c:pt>
                <c:pt idx="2">
                  <c:v>#N/A</c:v>
                </c:pt>
                <c:pt idx="3">
                  <c:v>0.05</c:v>
                </c:pt>
                <c:pt idx="4">
                  <c:v>#N/A</c:v>
                </c:pt>
                <c:pt idx="5">
                  <c:v>0.13</c:v>
                </c:pt>
                <c:pt idx="6">
                  <c:v>#N/A</c:v>
                </c:pt>
                <c:pt idx="7">
                  <c:v>0.5</c:v>
                </c:pt>
                <c:pt idx="8">
                  <c:v>#N/A</c:v>
                </c:pt>
                <c:pt idx="9">
                  <c:v>0.75</c:v>
                </c:pt>
              </c:numCache>
            </c:numRef>
          </c:val>
          <c:extLst>
            <c:ext xmlns:c16="http://schemas.microsoft.com/office/drawing/2014/chart" uri="{C3380CC4-5D6E-409C-BE32-E72D297353CC}">
              <c16:uniqueId val="{00000004-0715-4931-A6F6-B9B8EE31C7D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1.42</c:v>
                </c:pt>
                <c:pt idx="2">
                  <c:v>#N/A</c:v>
                </c:pt>
                <c:pt idx="3">
                  <c:v>1.35</c:v>
                </c:pt>
                <c:pt idx="4">
                  <c:v>#N/A</c:v>
                </c:pt>
                <c:pt idx="5">
                  <c:v>0.99</c:v>
                </c:pt>
                <c:pt idx="6">
                  <c:v>#N/A</c:v>
                </c:pt>
                <c:pt idx="7">
                  <c:v>1.21</c:v>
                </c:pt>
                <c:pt idx="8">
                  <c:v>#N/A</c:v>
                </c:pt>
                <c:pt idx="9">
                  <c:v>0.97</c:v>
                </c:pt>
              </c:numCache>
            </c:numRef>
          </c:val>
          <c:extLst>
            <c:ext xmlns:c16="http://schemas.microsoft.com/office/drawing/2014/chart" uri="{C3380CC4-5D6E-409C-BE32-E72D297353CC}">
              <c16:uniqueId val="{00000005-0715-4931-A6F6-B9B8EE31C7D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6.09</c:v>
                </c:pt>
                <c:pt idx="2">
                  <c:v>#N/A</c:v>
                </c:pt>
                <c:pt idx="3">
                  <c:v>5.14</c:v>
                </c:pt>
                <c:pt idx="4">
                  <c:v>#N/A</c:v>
                </c:pt>
                <c:pt idx="5">
                  <c:v>3.81</c:v>
                </c:pt>
                <c:pt idx="6">
                  <c:v>#N/A</c:v>
                </c:pt>
                <c:pt idx="7">
                  <c:v>3.87</c:v>
                </c:pt>
                <c:pt idx="8">
                  <c:v>#N/A</c:v>
                </c:pt>
                <c:pt idx="9">
                  <c:v>5.0599999999999996</c:v>
                </c:pt>
              </c:numCache>
            </c:numRef>
          </c:val>
          <c:extLst>
            <c:ext xmlns:c16="http://schemas.microsoft.com/office/drawing/2014/chart" uri="{C3380CC4-5D6E-409C-BE32-E72D297353CC}">
              <c16:uniqueId val="{00000006-0715-4931-A6F6-B9B8EE31C7D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6.08</c:v>
                </c:pt>
                <c:pt idx="2">
                  <c:v>#N/A</c:v>
                </c:pt>
                <c:pt idx="3">
                  <c:v>6.34</c:v>
                </c:pt>
                <c:pt idx="4">
                  <c:v>#N/A</c:v>
                </c:pt>
                <c:pt idx="5">
                  <c:v>6.16</c:v>
                </c:pt>
                <c:pt idx="6">
                  <c:v>#N/A</c:v>
                </c:pt>
                <c:pt idx="7">
                  <c:v>5.58</c:v>
                </c:pt>
                <c:pt idx="8">
                  <c:v>#N/A</c:v>
                </c:pt>
                <c:pt idx="9">
                  <c:v>5.78</c:v>
                </c:pt>
              </c:numCache>
            </c:numRef>
          </c:val>
          <c:extLst>
            <c:ext xmlns:c16="http://schemas.microsoft.com/office/drawing/2014/chart" uri="{C3380CC4-5D6E-409C-BE32-E72D297353CC}">
              <c16:uniqueId val="{00000007-0715-4931-A6F6-B9B8EE31C7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5.08</c:v>
                </c:pt>
                <c:pt idx="2">
                  <c:v>#N/A</c:v>
                </c:pt>
                <c:pt idx="3">
                  <c:v>1.86</c:v>
                </c:pt>
                <c:pt idx="4">
                  <c:v>#N/A</c:v>
                </c:pt>
                <c:pt idx="5">
                  <c:v>3.91</c:v>
                </c:pt>
                <c:pt idx="6">
                  <c:v>#N/A</c:v>
                </c:pt>
                <c:pt idx="7">
                  <c:v>4.58</c:v>
                </c:pt>
                <c:pt idx="8">
                  <c:v>#N/A</c:v>
                </c:pt>
                <c:pt idx="9">
                  <c:v>6.19</c:v>
                </c:pt>
              </c:numCache>
            </c:numRef>
          </c:val>
          <c:extLst>
            <c:ext xmlns:c16="http://schemas.microsoft.com/office/drawing/2014/chart" uri="{C3380CC4-5D6E-409C-BE32-E72D297353CC}">
              <c16:uniqueId val="{00000008-0715-4931-A6F6-B9B8EE31C7DA}"/>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20.83</c:v>
                </c:pt>
                <c:pt idx="2">
                  <c:v>#N/A</c:v>
                </c:pt>
                <c:pt idx="3">
                  <c:v>34.07</c:v>
                </c:pt>
                <c:pt idx="4">
                  <c:v>#N/A</c:v>
                </c:pt>
                <c:pt idx="5">
                  <c:v>22.49</c:v>
                </c:pt>
                <c:pt idx="6">
                  <c:v>#N/A</c:v>
                </c:pt>
                <c:pt idx="7">
                  <c:v>12.28</c:v>
                </c:pt>
                <c:pt idx="8">
                  <c:v>#N/A</c:v>
                </c:pt>
                <c:pt idx="9">
                  <c:v>12.75</c:v>
                </c:pt>
              </c:numCache>
            </c:numRef>
          </c:val>
          <c:extLst>
            <c:ext xmlns:c16="http://schemas.microsoft.com/office/drawing/2014/chart" uri="{C3380CC4-5D6E-409C-BE32-E72D297353CC}">
              <c16:uniqueId val="{00000009-0715-4931-A6F6-B9B8EE31C7DA}"/>
            </c:ext>
          </c:extLst>
        </c:ser>
        <c:dLbls>
          <c:showLegendKey val="0"/>
          <c:showVal val="0"/>
          <c:showCatName val="0"/>
          <c:showSerName val="0"/>
          <c:showPercent val="0"/>
          <c:showBubbleSize val="0"/>
        </c:dLbls>
        <c:gapWidth val="150"/>
        <c:overlap val="100"/>
        <c:axId val="-265579232"/>
        <c:axId val="-265565088"/>
      </c:barChart>
      <c:catAx>
        <c:axId val="-2655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5565088"/>
        <c:crosses val="autoZero"/>
        <c:auto val="1"/>
        <c:lblAlgn val="ctr"/>
        <c:lblOffset val="100"/>
        <c:tickLblSkip val="1"/>
        <c:tickMarkSkip val="1"/>
        <c:noMultiLvlLbl val="0"/>
      </c:catAx>
      <c:valAx>
        <c:axId val="-26556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579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13666</c:v>
                </c:pt>
                <c:pt idx="5">
                  <c:v>13862</c:v>
                </c:pt>
                <c:pt idx="8">
                  <c:v>12927</c:v>
                </c:pt>
                <c:pt idx="11">
                  <c:v>12092</c:v>
                </c:pt>
                <c:pt idx="14">
                  <c:v>12631</c:v>
                </c:pt>
              </c:numCache>
            </c:numRef>
          </c:val>
          <c:extLst>
            <c:ext xmlns:c16="http://schemas.microsoft.com/office/drawing/2014/chart" uri="{C3380CC4-5D6E-409C-BE32-E72D297353CC}">
              <c16:uniqueId val="{00000000-27F6-4C4C-8E0F-1C83C081BC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1</c:v>
                </c:pt>
                <c:pt idx="12">
                  <c:v>1</c:v>
                </c:pt>
              </c:numCache>
            </c:numRef>
          </c:val>
          <c:extLst>
            <c:ext xmlns:c16="http://schemas.microsoft.com/office/drawing/2014/chart" uri="{C3380CC4-5D6E-409C-BE32-E72D297353CC}">
              <c16:uniqueId val="{00000001-27F6-4C4C-8E0F-1C83C081BC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116</c:v>
                </c:pt>
                <c:pt idx="3">
                  <c:v>108</c:v>
                </c:pt>
                <c:pt idx="6">
                  <c:v>4082</c:v>
                </c:pt>
                <c:pt idx="9">
                  <c:v>111</c:v>
                </c:pt>
                <c:pt idx="12">
                  <c:v>94</c:v>
                </c:pt>
              </c:numCache>
            </c:numRef>
          </c:val>
          <c:extLst>
            <c:ext xmlns:c16="http://schemas.microsoft.com/office/drawing/2014/chart" uri="{C3380CC4-5D6E-409C-BE32-E72D297353CC}">
              <c16:uniqueId val="{00000002-27F6-4C4C-8E0F-1C83C081BC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F6-4C4C-8E0F-1C83C081BC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1059</c:v>
                </c:pt>
                <c:pt idx="3">
                  <c:v>1509</c:v>
                </c:pt>
                <c:pt idx="6">
                  <c:v>583</c:v>
                </c:pt>
                <c:pt idx="9">
                  <c:v>584</c:v>
                </c:pt>
                <c:pt idx="12">
                  <c:v>1289</c:v>
                </c:pt>
              </c:numCache>
            </c:numRef>
          </c:val>
          <c:extLst>
            <c:ext xmlns:c16="http://schemas.microsoft.com/office/drawing/2014/chart" uri="{C3380CC4-5D6E-409C-BE32-E72D297353CC}">
              <c16:uniqueId val="{00000004-27F6-4C4C-8E0F-1C83C081BC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F6-4C4C-8E0F-1C83C081BC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F6-4C4C-8E0F-1C83C081BC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12893</c:v>
                </c:pt>
                <c:pt idx="3">
                  <c:v>12479</c:v>
                </c:pt>
                <c:pt idx="6">
                  <c:v>11489</c:v>
                </c:pt>
                <c:pt idx="9">
                  <c:v>11153</c:v>
                </c:pt>
                <c:pt idx="12">
                  <c:v>10825</c:v>
                </c:pt>
              </c:numCache>
            </c:numRef>
          </c:val>
          <c:extLst>
            <c:ext xmlns:c16="http://schemas.microsoft.com/office/drawing/2014/chart" uri="{C3380CC4-5D6E-409C-BE32-E72D297353CC}">
              <c16:uniqueId val="{00000007-27F6-4C4C-8E0F-1C83C081BCF8}"/>
            </c:ext>
          </c:extLst>
        </c:ser>
        <c:dLbls>
          <c:showLegendKey val="0"/>
          <c:showVal val="0"/>
          <c:showCatName val="0"/>
          <c:showSerName val="0"/>
          <c:showPercent val="0"/>
          <c:showBubbleSize val="0"/>
        </c:dLbls>
        <c:gapWidth val="100"/>
        <c:overlap val="100"/>
        <c:axId val="-265552032"/>
        <c:axId val="-26555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403</c:v>
                </c:pt>
                <c:pt idx="2">
                  <c:v>#N/A</c:v>
                </c:pt>
                <c:pt idx="3">
                  <c:v>#N/A</c:v>
                </c:pt>
                <c:pt idx="4">
                  <c:v>234</c:v>
                </c:pt>
                <c:pt idx="5">
                  <c:v>#N/A</c:v>
                </c:pt>
                <c:pt idx="6">
                  <c:v>#N/A</c:v>
                </c:pt>
                <c:pt idx="7">
                  <c:v>3227</c:v>
                </c:pt>
                <c:pt idx="8">
                  <c:v>#N/A</c:v>
                </c:pt>
                <c:pt idx="9">
                  <c:v>#N/A</c:v>
                </c:pt>
                <c:pt idx="10">
                  <c:v>-243</c:v>
                </c:pt>
                <c:pt idx="11">
                  <c:v>#N/A</c:v>
                </c:pt>
                <c:pt idx="12">
                  <c:v>#N/A</c:v>
                </c:pt>
                <c:pt idx="13">
                  <c:v>-422</c:v>
                </c:pt>
                <c:pt idx="14">
                  <c:v>#N/A</c:v>
                </c:pt>
              </c:numCache>
            </c:numRef>
          </c:val>
          <c:smooth val="0"/>
          <c:extLst>
            <c:ext xmlns:c16="http://schemas.microsoft.com/office/drawing/2014/chart" uri="{C3380CC4-5D6E-409C-BE32-E72D297353CC}">
              <c16:uniqueId val="{00000008-27F6-4C4C-8E0F-1C83C081BCF8}"/>
            </c:ext>
          </c:extLst>
        </c:ser>
        <c:dLbls>
          <c:showLegendKey val="0"/>
          <c:showVal val="0"/>
          <c:showCatName val="0"/>
          <c:showSerName val="0"/>
          <c:showPercent val="0"/>
          <c:showBubbleSize val="0"/>
        </c:dLbls>
        <c:marker val="1"/>
        <c:smooth val="0"/>
        <c:axId val="-265552032"/>
        <c:axId val="-265554208"/>
      </c:lineChart>
      <c:catAx>
        <c:axId val="-2655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5554208"/>
        <c:crosses val="autoZero"/>
        <c:auto val="1"/>
        <c:lblAlgn val="ctr"/>
        <c:lblOffset val="100"/>
        <c:tickLblSkip val="1"/>
        <c:tickMarkSkip val="1"/>
        <c:noMultiLvlLbl val="0"/>
      </c:catAx>
      <c:valAx>
        <c:axId val="-26555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55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107626</c:v>
                </c:pt>
                <c:pt idx="5">
                  <c:v>106551</c:v>
                </c:pt>
                <c:pt idx="8">
                  <c:v>107192</c:v>
                </c:pt>
                <c:pt idx="11">
                  <c:v>108876</c:v>
                </c:pt>
                <c:pt idx="14">
                  <c:v>111802</c:v>
                </c:pt>
              </c:numCache>
            </c:numRef>
          </c:val>
          <c:extLst>
            <c:ext xmlns:c16="http://schemas.microsoft.com/office/drawing/2014/chart" uri="{C3380CC4-5D6E-409C-BE32-E72D297353CC}">
              <c16:uniqueId val="{00000000-34B8-4626-9896-C1CC144B28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27413</c:v>
                </c:pt>
                <c:pt idx="5">
                  <c:v>26547</c:v>
                </c:pt>
                <c:pt idx="8">
                  <c:v>28154</c:v>
                </c:pt>
                <c:pt idx="11">
                  <c:v>37835</c:v>
                </c:pt>
                <c:pt idx="14">
                  <c:v>35914</c:v>
                </c:pt>
              </c:numCache>
            </c:numRef>
          </c:val>
          <c:extLst>
            <c:ext xmlns:c16="http://schemas.microsoft.com/office/drawing/2014/chart" uri="{C3380CC4-5D6E-409C-BE32-E72D297353CC}">
              <c16:uniqueId val="{00000001-34B8-4626-9896-C1CC144B28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9900</c:v>
                </c:pt>
                <c:pt idx="5">
                  <c:v>9881</c:v>
                </c:pt>
                <c:pt idx="8">
                  <c:v>17679</c:v>
                </c:pt>
                <c:pt idx="11">
                  <c:v>20898</c:v>
                </c:pt>
                <c:pt idx="14">
                  <c:v>24447</c:v>
                </c:pt>
              </c:numCache>
            </c:numRef>
          </c:val>
          <c:extLst>
            <c:ext xmlns:c16="http://schemas.microsoft.com/office/drawing/2014/chart" uri="{C3380CC4-5D6E-409C-BE32-E72D297353CC}">
              <c16:uniqueId val="{00000002-34B8-4626-9896-C1CC144B28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B8-4626-9896-C1CC144B28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B8-4626-9896-C1CC144B28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5637</c:v>
                </c:pt>
                <c:pt idx="3">
                  <c:v>4769</c:v>
                </c:pt>
                <c:pt idx="6">
                  <c:v>731</c:v>
                </c:pt>
                <c:pt idx="9">
                  <c:v>0</c:v>
                </c:pt>
                <c:pt idx="12">
                  <c:v>0</c:v>
                </c:pt>
              </c:numCache>
            </c:numRef>
          </c:val>
          <c:extLst>
            <c:ext xmlns:c16="http://schemas.microsoft.com/office/drawing/2014/chart" uri="{C3380CC4-5D6E-409C-BE32-E72D297353CC}">
              <c16:uniqueId val="{00000005-34B8-4626-9896-C1CC144B28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14891</c:v>
                </c:pt>
                <c:pt idx="3">
                  <c:v>14105</c:v>
                </c:pt>
                <c:pt idx="6">
                  <c:v>14056</c:v>
                </c:pt>
                <c:pt idx="9">
                  <c:v>14697</c:v>
                </c:pt>
                <c:pt idx="12">
                  <c:v>14113</c:v>
                </c:pt>
              </c:numCache>
            </c:numRef>
          </c:val>
          <c:extLst>
            <c:ext xmlns:c16="http://schemas.microsoft.com/office/drawing/2014/chart" uri="{C3380CC4-5D6E-409C-BE32-E72D297353CC}">
              <c16:uniqueId val="{00000006-34B8-4626-9896-C1CC144B28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4B8-4626-9896-C1CC144B28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15280</c:v>
                </c:pt>
                <c:pt idx="3">
                  <c:v>10715</c:v>
                </c:pt>
                <c:pt idx="6">
                  <c:v>7759</c:v>
                </c:pt>
                <c:pt idx="9">
                  <c:v>6436</c:v>
                </c:pt>
                <c:pt idx="12">
                  <c:v>5853</c:v>
                </c:pt>
              </c:numCache>
            </c:numRef>
          </c:val>
          <c:extLst>
            <c:ext xmlns:c16="http://schemas.microsoft.com/office/drawing/2014/chart" uri="{C3380CC4-5D6E-409C-BE32-E72D297353CC}">
              <c16:uniqueId val="{00000008-34B8-4626-9896-C1CC144B28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307</c:v>
                </c:pt>
                <c:pt idx="3">
                  <c:v>1350</c:v>
                </c:pt>
                <c:pt idx="6">
                  <c:v>1274</c:v>
                </c:pt>
                <c:pt idx="9">
                  <c:v>1164</c:v>
                </c:pt>
                <c:pt idx="12">
                  <c:v>1070</c:v>
                </c:pt>
              </c:numCache>
            </c:numRef>
          </c:val>
          <c:extLst>
            <c:ext xmlns:c16="http://schemas.microsoft.com/office/drawing/2014/chart" uri="{C3380CC4-5D6E-409C-BE32-E72D297353CC}">
              <c16:uniqueId val="{00000009-34B8-4626-9896-C1CC144B28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118861</c:v>
                </c:pt>
                <c:pt idx="3">
                  <c:v>116139</c:v>
                </c:pt>
                <c:pt idx="6">
                  <c:v>120617</c:v>
                </c:pt>
                <c:pt idx="9">
                  <c:v>124855</c:v>
                </c:pt>
                <c:pt idx="12">
                  <c:v>129336</c:v>
                </c:pt>
              </c:numCache>
            </c:numRef>
          </c:val>
          <c:extLst>
            <c:ext xmlns:c16="http://schemas.microsoft.com/office/drawing/2014/chart" uri="{C3380CC4-5D6E-409C-BE32-E72D297353CC}">
              <c16:uniqueId val="{0000000A-34B8-4626-9896-C1CC144B28A6}"/>
            </c:ext>
          </c:extLst>
        </c:ser>
        <c:dLbls>
          <c:showLegendKey val="0"/>
          <c:showVal val="0"/>
          <c:showCatName val="0"/>
          <c:showSerName val="0"/>
          <c:showPercent val="0"/>
          <c:showBubbleSize val="0"/>
        </c:dLbls>
        <c:gapWidth val="100"/>
        <c:overlap val="100"/>
        <c:axId val="-265556384"/>
        <c:axId val="-265562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10037</c:v>
                </c:pt>
                <c:pt idx="2">
                  <c:v>#N/A</c:v>
                </c:pt>
                <c:pt idx="3">
                  <c:v>#N/A</c:v>
                </c:pt>
                <c:pt idx="4">
                  <c:v>4098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B8-4626-9896-C1CC144B28A6}"/>
            </c:ext>
          </c:extLst>
        </c:ser>
        <c:dLbls>
          <c:showLegendKey val="0"/>
          <c:showVal val="0"/>
          <c:showCatName val="0"/>
          <c:showSerName val="0"/>
          <c:showPercent val="0"/>
          <c:showBubbleSize val="0"/>
        </c:dLbls>
        <c:marker val="1"/>
        <c:smooth val="0"/>
        <c:axId val="-265556384"/>
        <c:axId val="-265562912"/>
      </c:lineChart>
      <c:catAx>
        <c:axId val="-26555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5562912"/>
        <c:crosses val="autoZero"/>
        <c:auto val="1"/>
        <c:lblAlgn val="ctr"/>
        <c:lblOffset val="100"/>
        <c:tickLblSkip val="1"/>
        <c:tickMarkSkip val="1"/>
        <c:noMultiLvlLbl val="0"/>
      </c:catAx>
      <c:valAx>
        <c:axId val="-26556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55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4983</c:v>
                </c:pt>
                <c:pt idx="1">
                  <c:v>6622</c:v>
                </c:pt>
                <c:pt idx="2">
                  <c:v>7903</c:v>
                </c:pt>
              </c:numCache>
            </c:numRef>
          </c:val>
          <c:extLst>
            <c:ext xmlns:c16="http://schemas.microsoft.com/office/drawing/2014/chart" uri="{C3380CC4-5D6E-409C-BE32-E72D297353CC}">
              <c16:uniqueId val="{00000000-8628-4270-B0E4-A48EA0E73B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662</c:v>
                </c:pt>
                <c:pt idx="1">
                  <c:v>972</c:v>
                </c:pt>
                <c:pt idx="2">
                  <c:v>565</c:v>
                </c:pt>
              </c:numCache>
            </c:numRef>
          </c:val>
          <c:extLst>
            <c:ext xmlns:c16="http://schemas.microsoft.com/office/drawing/2014/chart" uri="{C3380CC4-5D6E-409C-BE32-E72D297353CC}">
              <c16:uniqueId val="{00000001-8628-4270-B0E4-A48EA0E73B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15107</c:v>
                </c:pt>
                <c:pt idx="1">
                  <c:v>16008</c:v>
                </c:pt>
                <c:pt idx="2">
                  <c:v>18672</c:v>
                </c:pt>
              </c:numCache>
            </c:numRef>
          </c:val>
          <c:extLst>
            <c:ext xmlns:c16="http://schemas.microsoft.com/office/drawing/2014/chart" uri="{C3380CC4-5D6E-409C-BE32-E72D297353CC}">
              <c16:uniqueId val="{00000002-8628-4270-B0E4-A48EA0E73BC9}"/>
            </c:ext>
          </c:extLst>
        </c:ser>
        <c:dLbls>
          <c:showLegendKey val="0"/>
          <c:showVal val="0"/>
          <c:showCatName val="0"/>
          <c:showSerName val="0"/>
          <c:showPercent val="0"/>
          <c:showBubbleSize val="0"/>
        </c:dLbls>
        <c:gapWidth val="120"/>
        <c:overlap val="100"/>
        <c:axId val="-265560736"/>
        <c:axId val="-265577600"/>
      </c:barChart>
      <c:catAx>
        <c:axId val="-26556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5577600"/>
        <c:crosses val="autoZero"/>
        <c:auto val="1"/>
        <c:lblAlgn val="ctr"/>
        <c:lblOffset val="100"/>
        <c:tickLblSkip val="1"/>
        <c:tickMarkSkip val="1"/>
        <c:noMultiLvlLbl val="0"/>
      </c:catAx>
      <c:valAx>
        <c:axId val="-265577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556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{1D3DF8F4-0367-49FF-AEAA-E3781ED5766E}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F63-4CD5-A57C-2C54A40C00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{B8B04058-403D-408B-AD1F-D09888C53A7C}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63-4CD5-A57C-2C54A40C00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{E2085338-94CB-4ED6-B07D-2D00F7CF9E8D}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63-4CD5-A57C-2C54A40C00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{41FCC507-1FCA-483A-BFFF-926E8AF9C1B7}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63-4CD5-A57C-2C54A40C00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{A58286A1-5C33-42AC-9E48-F0E60433C0DA}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63-4CD5-A57C-2C54A40C00D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{9E9B0202-556E-44F6-BF89-D33B465D6BE9}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F63-4CD5-A57C-2C54A40C00D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{B67ED909-EF91-42C1-BF10-F32C5687E24F}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F63-4CD5-A57C-2C54A40C00D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{61948F20-BAFB-4D68-91F9-CC9E6731877D}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F63-4CD5-A57C-2C54A40C00D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{82DD2D3D-7CAD-4741-8101-6BB1C1D69CE1}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F63-4CD5-A57C-2C54A40C00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60.1</c:v>
                </c:pt>
                <c:pt idx="16">
                  <c:v>61.1</c:v>
                </c:pt>
                <c:pt idx="24">
                  <c:v>62.8</c:v>
                </c:pt>
                <c:pt idx="32">
                  <c:v>60</c:v>
                </c:pt>
              </c:numCache>
            </c:numRef>
          </c:xVal>
          <c:yVal>
            <c:numRef>
              <c:f>公会計指標分析・財政指標組合せ分析表!$BP$51:$DC$51</c:f>
              <c:numCache>
                <c:formatCode>#,##0.0;"▲ "#,##0.0</c:formatCode>
                <c:ptCount val="40"/>
                <c:pt idx="0">
                  <c:v>16.899999999999999</c:v>
                </c:pt>
                <c:pt idx="8">
                  <c:v>6.8</c:v>
                </c:pt>
              </c:numCache>
            </c:numRef>
          </c:yVal>
          <c:smooth val="0"/>
          <c:extLst>
            <c:ext xmlns:c16="http://schemas.microsoft.com/office/drawing/2014/chart" uri="{C3380CC4-5D6E-409C-BE32-E72D297353CC}">
              <c16:uniqueId val="{00000009-AF63-4CD5-A57C-2C54A40C00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{433F4806-FE56-4CBA-BC26-1081A9042B94}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F63-4CD5-A57C-2C54A40C00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{EC359A71-4783-4532-A234-2DBCBE33A94A}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63-4CD5-A57C-2C54A40C00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{0183B11D-6B79-49F1-B84F-26FDC77709CD}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63-4CD5-A57C-2C54A40C00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{22DAB7F7-DABD-4FB1-A5F5-BFC429BB929B}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63-4CD5-A57C-2C54A40C00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{452BF3F2-E905-4A76-A4ED-EEE6AA0165E8}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63-4CD5-A57C-2C54A40C00D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{3FB8C9DE-38D0-415A-A74B-72BD64B6EE05}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F63-4CD5-A57C-2C54A40C00D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{A15F11CE-54D3-4F48-B686-21F3EE69E8CE}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F63-4CD5-A57C-2C54A40C00D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{37CE6AE1-EF73-4846-BCBB-A9D66218B31B}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F63-4CD5-A57C-2C54A40C00D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{B5F5C3A6-EE67-4117-B1A3-4F87AD37C72D}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F63-4CD5-A57C-2C54A40C00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AF63-4CD5-A57C-2C54A40C00D3}"/>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{DF0A98CA-6952-4E15-9BDD-7D6F421947E0}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404-4F36-B59B-9503491E61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{FC36AC44-E687-41DD-A474-B40396BFFF76}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04-4F36-B59B-9503491E61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{EB7BD2B3-A14B-4925-9A1B-73B120779217}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04-4F36-B59B-9503491E61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{0934A5A3-5EB0-4BE8-B998-32557094031C}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04-4F36-B59B-9503491E61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{F3E30B44-9C78-4760-8530-4F6765EE5098}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04-4F36-B59B-9503491E61A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{A5B174F5-6C4F-4E8E-BD18-B5F0E66EF47C}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404-4F36-B59B-9503491E61A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{E2A61010-0DE6-44FF-A6F4-E3B272D35C50}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404-4F36-B59B-9503491E61A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{AFF8F2A3-CE05-4996-8328-8B8446CE7915}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404-4F36-B59B-9503491E61A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{70D0C43C-E806-4EDE-A1FA-05AB2F233649}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404-4F36-B59B-9503491E61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1.2</c:v>
                </c:pt>
                <c:pt idx="16">
                  <c:v>2.1</c:v>
                </c:pt>
                <c:pt idx="24">
                  <c:v>1.7</c:v>
                </c:pt>
                <c:pt idx="32">
                  <c:v>1.4</c:v>
                </c:pt>
              </c:numCache>
            </c:numRef>
          </c:xVal>
          <c:yVal>
            <c:numRef>
              <c:f>公会計指標分析・財政指標組合せ分析表!$BP$73:$DC$73</c:f>
              <c:numCache>
                <c:formatCode>#,##0.0;"▲ "#,##0.0</c:formatCode>
                <c:ptCount val="40"/>
                <c:pt idx="0">
                  <c:v>16.899999999999999</c:v>
                </c:pt>
                <c:pt idx="8">
                  <c:v>6.8</c:v>
                </c:pt>
              </c:numCache>
            </c:numRef>
          </c:yVal>
          <c:smooth val="0"/>
          <c:extLst>
            <c:ext xmlns:c16="http://schemas.microsoft.com/office/drawing/2014/chart" uri="{C3380CC4-5D6E-409C-BE32-E72D297353CC}">
              <c16:uniqueId val="{00000009-1404-4F36-B59B-9503491E61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{D0A63289-8439-4BC0-88DD-B35F8D26146E}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404-4F36-B59B-9503491E61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{117560D9-04CA-4D5F-B9B7-A696CCC1EC0B}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04-4F36-B59B-9503491E61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{DFF6563A-2ADA-4240-B6EC-5C744B1B8288}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04-4F36-B59B-9503491E61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{11D7E7AF-05E5-48D6-8712-9D6A877E8EEB}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04-4F36-B59B-9503491E61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{252F3121-DEBF-4E9F-B543-A2C43737BE0C}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04-4F36-B59B-9503491E61AC}"/>
                </c:ext>
              </c:extLst>
            </c:dLbl>
            <c:dLbl>
              <c:idx val="8"/>
              <c:layout>
                <c:manualLayout>
                  <c:x val="0"/>
                  <c:y val="1.814156655184192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{A7FFF9B5-D2B9-4CD8-AF58-E952B893B22D}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404-4F36-B59B-9503491E61AC}"/>
                </c:ext>
              </c:extLst>
            </c:dLbl>
            <c:dLbl>
              <c:idx val="16"/>
              <c:layout>
                <c:manualLayout>
                  <c:x val="0"/>
                  <c:y val="-1.814156655184200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{3975BF00-A402-43E7-8996-6E9740C619F3}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404-4F36-B59B-9503491E61A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{AA72992A-7428-4B61-9FB2-AF6E17BA1799}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404-4F36-B59B-9503491E61A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{2DB98C6E-D67A-44E3-9DFC-D8E4748D184E}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404-4F36-B59B-9503491E61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1404-4F36-B59B-9503491E61AC}"/>
            </c:ext>
          </c:extLst>
        </c:ser>
        <c:dLbls>
          <c:showLegendKey val="0"/>
          <c:showVal val="1"/>
          <c:showCatName val="0"/>
          <c:showSerName val="0"/>
          <c:showPercent val="0"/>
          <c:showBubbleSize val="0"/>
        </c:dLbls>
        <c:axId val="84219776"/>
        <c:axId val="84234240"/>
      </c:scatterChart>
      <c:valAx>
        <c:axId val="84219776"/>
        <c:scaling>
          <c:orientation val="maxMin"/>
          <c:max val="7"/>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Ｒ</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年度は債務負担行為の増により、増加となったが、従前より市債の新規発行の抑制に努めたことや、過去に発行した市債の償還が進んだことにより、実質公債費比率（分子）は減少傾向となっており、Ｒ</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年度は債務負担行為の減により、対前年度比</a:t>
          </a:r>
          <a:r>
            <a:rPr kumimoji="1" lang="en-US" altLang="ja-JP" sz="1400">
              <a:latin typeface="ＭＳ Ｐゴシック" panose="020B0600070205080204" pitchFamily="50" charset="-128"/>
              <a:ea typeface="ＭＳ Ｐゴシック" panose="020B0600070205080204" pitchFamily="50" charset="-128"/>
            </a:rPr>
            <a:t>0.3</a:t>
          </a:r>
          <a:r>
            <a:rPr kumimoji="1" lang="ja-JP" altLang="en-US" sz="1400">
              <a:latin typeface="ＭＳ Ｐゴシック" panose="020B0600070205080204" pitchFamily="50" charset="-128"/>
              <a:ea typeface="ＭＳ Ｐゴシック" panose="020B0600070205080204" pitchFamily="50" charset="-128"/>
            </a:rPr>
            <a:t>ポイント減の</a:t>
          </a:r>
          <a:r>
            <a:rPr kumimoji="1" lang="en-US" altLang="ja-JP" sz="1400">
              <a:latin typeface="ＭＳ Ｐゴシック" panose="020B0600070205080204" pitchFamily="50" charset="-128"/>
              <a:ea typeface="ＭＳ Ｐゴシック" panose="020B0600070205080204" pitchFamily="50" charset="-128"/>
            </a:rPr>
            <a:t>1.4</a:t>
          </a:r>
          <a:r>
            <a:rPr kumimoji="1" lang="ja-JP" altLang="en-US" sz="1400">
              <a:latin typeface="ＭＳ Ｐゴシック" panose="020B0600070205080204" pitchFamily="50" charset="-128"/>
              <a:ea typeface="ＭＳ Ｐゴシック" panose="020B0600070205080204" pitchFamily="50" charset="-128"/>
            </a:rPr>
            <a:t>％となった。公営企業債の元利償還金に対する繰入金は下水道事業会計で増となり、前年度と比べて増加した。</a:t>
          </a:r>
        </a:p>
        <a:p>
          <a:r>
            <a:rPr kumimoji="1" lang="ja-JP" altLang="en-US" sz="1400">
              <a:latin typeface="ＭＳ Ｐゴシック" panose="020B0600070205080204" pitchFamily="50" charset="-128"/>
              <a:ea typeface="ＭＳ Ｐゴシック" panose="020B0600070205080204" pitchFamily="50" charset="-128"/>
            </a:rPr>
            <a:t>　今後とも、事業の選択と集中に努め、市債発行の抑制を図り、指標の一層の改善に取り組む。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上水道事業等の地方債現在高の減少により、公営企業等繰入見込額が減となったものの、建設事業債の増加により一般会計等に係る地方債の現在高が増となった。</a:t>
          </a:r>
        </a:p>
        <a:p>
          <a:r>
            <a:rPr kumimoji="1" lang="ja-JP" altLang="en-US" sz="1400">
              <a:latin typeface="ＭＳ Ｐゴシック" panose="020B0600070205080204" pitchFamily="50" charset="-128"/>
              <a:ea typeface="ＭＳ Ｐゴシック" panose="020B0600070205080204" pitchFamily="50" charset="-128"/>
            </a:rPr>
            <a:t>　一方、基金をはじめとする充当可能財源等の増加により、将来負担比率（分子）が△（マイナス）となった。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万円を取崩す中、令和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年度末残高は、前年度末残高と比較して、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このうち、減債基金は、積立て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万円で、湖都大津まちづくり基金は、ふるさと納税の制度での運用の中で、積立て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万円、学校給食運営費負担調整基金は、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億円を取崩し、学校給食事業への充当、奨学基金は、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万円を取崩し、奨学資金への充当を行った。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中期財政フレームにおいて、財政指標の目標値を設定している中、基金の取崩しにより充当可能財源が減少すれば、将来負担比率の上昇が避けられないことから、基金残高の保持は重要な要素と考えている。また、学校施設の長寿命化改良やごみ処理施設改築のほか、災害復旧対応などの不測の事態に対応するために基金残高の保持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学校給食運営費負担調整基金：学校給食事業の運営に要する経費の財源に充てるための基金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地域振興基金：市民の連帯の強化及び地域の振興に要する経費の財源に充てるための基金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庁舎整備基金：大津市の庁舎の整備に要する経費の財源に充てるための基金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職員退職手当基金：大津市における職員の退職手当に必要な財源に充てるための基金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公共施設等整備基金：大津市における義務教育施設、公益施設、清掃施設その他公共施設を整備するための基金</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湖都大津まちづくり基金は、ふるさと納税の制度での運用の中で、積立て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万円、学校給食運営費負担調整基金は、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億円を取崩し、学校給食事業への充当、奨学基金は、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万円を取崩し、奨学資金への充当、公共施設等整備基金は、庁舎の整備に要する経費の財源として、取崩しはなく、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万円を積立てた。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老朽化する公共施設の整備等、多額の財政負担を見据え、持続可能な都市経営の実現に向けて、適切な特定目的基金の管理運営に努めていく。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年度においては、取崩しはなく、運用利子分の積立て、決算剰余等の新規積立により増加した。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災害対応などの不測の事態に対応するために、温存させる必要があることから、国・県補助金などの財源活用と効率的・効果的な予算執行により、財政調整基金に依存しない財政運営に努めていく。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万円により前年度末残高と比較して減少した。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計画的な返済に充てる基金として、金融機関からの利率の提示などを通じ、もっとも確実かつ有利な形での運用と適切な市債管理に努める。また、市債の繰上げ償還の優位性を見極めたうえで、可能な限り繰上げ償還を実施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7EF11A0-F4DF-4CB1-9B2E-0AE6F480B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5E97984-E8E4-4D26-BBC4-8887B0AE5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5ED380FE-FA91-4AD4-9A49-136B4313BD86}"/>
            </a:ext>
          </a:extLst>
        </xdr:cNvPr>
        <xdr:cNvSpPr/>
      </xdr:nvSpPr>
      <xdr:spPr>
        <a:xfrm>
          <a:off x="14906625" y="8967788"/>
          <a:ext cx="14097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2DF7A6F6-DD45-4772-B0E1-8964CDDB4C09}"/>
            </a:ext>
          </a:extLst>
        </xdr:cNvPr>
        <xdr:cNvSpPr/>
      </xdr:nvSpPr>
      <xdr:spPr>
        <a:xfrm>
          <a:off x="16316325" y="8967788"/>
          <a:ext cx="14097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DC2410C2-BF78-4777-B118-9476EB212074}"/>
            </a:ext>
          </a:extLst>
        </xdr:cNvPr>
        <xdr:cNvSpPr/>
      </xdr:nvSpPr>
      <xdr:spPr>
        <a:xfrm>
          <a:off x="17726025" y="8967788"/>
          <a:ext cx="14097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FD306128-5741-45BD-B49D-F18E4F14B364}"/>
            </a:ext>
          </a:extLst>
        </xdr:cNvPr>
        <xdr:cNvSpPr/>
      </xdr:nvSpPr>
      <xdr:spPr>
        <a:xfrm>
          <a:off x="14906625" y="12582525"/>
          <a:ext cx="14097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78580844-265B-4AFD-B28B-347C0755AEEC}"/>
            </a:ext>
          </a:extLst>
        </xdr:cNvPr>
        <xdr:cNvSpPr/>
      </xdr:nvSpPr>
      <xdr:spPr>
        <a:xfrm>
          <a:off x="16316325" y="12582525"/>
          <a:ext cx="14097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9F09A230-296F-49B8-89E6-CFF7FEFD739A}"/>
            </a:ext>
          </a:extLst>
        </xdr:cNvPr>
        <xdr:cNvSpPr/>
      </xdr:nvSpPr>
      <xdr:spPr>
        <a:xfrm>
          <a:off x="17726025" y="12582525"/>
          <a:ext cx="14097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38EC23B3-F92F-4D23-B945-BA45C9F94EF7}"/>
            </a:ext>
          </a:extLst>
        </xdr:cNvPr>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69C7A368-B2F4-48C5-9C3E-B0847C911E58}"/>
            </a:ext>
          </a:extLst>
        </xdr:cNvPr>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9478758A-726D-4EB5-A3E7-B28420920DDB}"/>
            </a:ext>
          </a:extLst>
        </xdr:cNvPr>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2F6B35A5-9382-4822-A01C-6D0B46C6EF66}"/>
            </a:ext>
          </a:extLst>
        </xdr:cNvPr>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45EBB92B-D488-4102-BA74-06EB2BED38F2}"/>
            </a:ext>
          </a:extLst>
        </xdr:cNvPr>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3F6B7312-DEEC-498F-A85F-FBFFBFD2C45C}"/>
            </a:ext>
          </a:extLst>
        </xdr:cNvPr>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6AAD6F3F-EAAF-47F9-8806-FE09977719C5}"/>
            </a:ext>
          </a:extLst>
        </xdr:cNvPr>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F9E2D8B0-C5AE-44E6-ACA2-499B2C417CF0}"/>
            </a:ext>
          </a:extLst>
        </xdr:cNvPr>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C2E77C23-1EEC-4B0B-A09C-65A3D5A3250B}"/>
            </a:ext>
          </a:extLst>
        </xdr:cNvPr>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F53EFE10-C0B0-49F7-B7BD-36766E0DE5D8}"/>
            </a:ext>
          </a:extLst>
        </xdr:cNvPr>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344,247
339,732
464.51
148,846,482
143,997,264
4,636,977
74,768,744
127,627,467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AE4ADD99-CA9D-4B4E-B1C2-08CF0BFC810C}"/>
            </a:ext>
          </a:extLst>
        </xdr:cNvPr>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758520F-AD58-4CEC-B39C-BC2AF12EC33D}"/>
            </a:ext>
          </a:extLst>
        </xdr:cNvPr>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A662BBE-5C61-4FCA-BEE5-917AD14A42B4}"/>
            </a:ext>
          </a:extLst>
        </xdr:cNvPr>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35A8B36A-CD1B-4D48-8326-BA4EA7D91FA6}"/>
            </a:ext>
          </a:extLst>
        </xdr:cNvPr>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6464553A-B35C-4773-A607-F540493E0A3D}"/>
            </a:ext>
          </a:extLst>
        </xdr:cNvPr>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9776D4E3-DB4B-43C3-BABC-8FC2E3AF369A}"/>
            </a:ext>
          </a:extLst>
        </xdr:cNvPr>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B9523EFA-0621-4375-A602-F71DF1EA9717}"/>
            </a:ext>
          </a:extLst>
        </xdr:cNvPr>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C03470E3-D08D-46FB-A2C4-AB1732514DDA}"/>
            </a:ext>
          </a:extLst>
        </xdr:cNvPr>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641422F0-165B-4B6A-81F9-75C15FA4E0CC}"/>
            </a:ext>
          </a:extLst>
        </xdr:cNvPr>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88F47BEF-F95E-43FE-A086-9DD14E2C8A39}"/>
            </a:ext>
          </a:extLst>
        </xdr:cNvPr>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1BC4EAD8-F45B-4DA4-BE0F-067F5231F90B}"/>
            </a:ext>
          </a:extLst>
        </xdr:cNvPr>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12FCB3A7-BC60-47FC-892D-A270B761477C}"/>
            </a:ext>
          </a:extLst>
        </xdr:cNvPr>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24F31DD6-6B29-4600-83B2-CD1C292891CE}"/>
            </a:ext>
          </a:extLst>
        </xdr:cNvPr>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FB801DBD-E634-4862-855F-3846E361C7CB}"/>
            </a:ext>
          </a:extLst>
        </xdr:cNvPr>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7BC011EC-03B2-4B34-9288-F1C696901F9B}"/>
            </a:ext>
          </a:extLst>
        </xdr:cNvPr>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EF20BAA8-6D49-4AF4-A215-69D8E1D74133}"/>
            </a:ext>
          </a:extLst>
        </xdr:cNvPr>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83EC5D68-9C69-43A8-86D0-96005A7C1BFB}"/>
            </a:ext>
          </a:extLst>
        </xdr:cNvPr>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19DC393-33D8-4708-9BAF-4163EBC2F4BA}"/>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23116661-26D6-498D-B1E8-6F0E91B872B4}"/>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608D107E-FD28-4940-9DEB-70D9270CA969}"/>
            </a:ext>
          </a:extLst>
        </xdr:cNvPr>
        <xdr:cNvSpPr txBox="1"/>
      </xdr:nvSpPr>
      <xdr:spPr>
        <a:xfrm>
          <a:off x="419100" y="31369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C418EDE5-CB3C-4DBD-B61F-6358FB8AC5B7}"/>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732991B6-EB42-4292-8819-B35604BB4F2C}"/>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FBAECFC5-86A0-4C34-A045-8D83E3056BC0}"/>
            </a:ext>
          </a:extLst>
        </xdr:cNvPr>
        <xdr:cNvSpPr/>
      </xdr:nvSpPr>
      <xdr:spPr>
        <a:xfrm>
          <a:off x="1184275" y="4092575"/>
          <a:ext cx="39274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5CFA2F2A-EC71-493D-B5F1-453906BD0FFD}"/>
            </a:ext>
          </a:extLst>
        </xdr:cNvPr>
        <xdr:cNvSpPr/>
      </xdr:nvSpPr>
      <xdr:spPr>
        <a:xfrm>
          <a:off x="1857552" y="4462717"/>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B0CEE720-A178-472E-AC7D-CA92D5EDAD0C}"/>
            </a:ext>
          </a:extLst>
        </xdr:cNvPr>
        <xdr:cNvSpPr/>
      </xdr:nvSpPr>
      <xdr:spPr>
        <a:xfrm>
          <a:off x="3555677" y="4446046"/>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D86053BD-DB19-4ED2-9ABE-8BC566AD969A}"/>
            </a:ext>
          </a:extLst>
        </xdr:cNvPr>
        <xdr:cNvSpPr/>
      </xdr:nvSpPr>
      <xdr:spPr>
        <a:xfrm>
          <a:off x="50609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4B4294E2-CD89-40DE-B286-26FA8A73C92D}"/>
            </a:ext>
          </a:extLst>
        </xdr:cNvPr>
        <xdr:cNvSpPr/>
      </xdr:nvSpPr>
      <xdr:spPr>
        <a:xfrm>
          <a:off x="50609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EB30D298-A86C-41AD-9CA1-68AF72753087}"/>
            </a:ext>
          </a:extLst>
        </xdr:cNvPr>
        <xdr:cNvSpPr/>
      </xdr:nvSpPr>
      <xdr:spPr>
        <a:xfrm>
          <a:off x="64706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1396C982-402D-46FE-AAA3-6E477477BE68}"/>
            </a:ext>
          </a:extLst>
        </xdr:cNvPr>
        <xdr:cNvSpPr/>
      </xdr:nvSpPr>
      <xdr:spPr>
        <a:xfrm>
          <a:off x="64706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95BEA5-855F-40C6-BB7D-F00C9A7E5924}"/>
            </a:ext>
          </a:extLst>
        </xdr:cNvPr>
        <xdr:cNvSpPr/>
      </xdr:nvSpPr>
      <xdr:spPr>
        <a:xfrm>
          <a:off x="80073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DCBF232D-EE5B-4169-97CC-25380D00953B}"/>
            </a:ext>
          </a:extLst>
        </xdr:cNvPr>
        <xdr:cNvSpPr/>
      </xdr:nvSpPr>
      <xdr:spPr>
        <a:xfrm>
          <a:off x="80073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DB8D215D-14CB-4FE1-B337-F0A358FAC1FE}"/>
            </a:ext>
          </a:extLst>
        </xdr:cNvPr>
        <xdr:cNvSpPr/>
      </xdr:nvSpPr>
      <xdr:spPr>
        <a:xfrm>
          <a:off x="1184275" y="4772025"/>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395EE278-756F-4847-80B5-BF2CEF69B0CB}"/>
            </a:ext>
          </a:extLst>
        </xdr:cNvPr>
        <xdr:cNvSpPr/>
      </xdr:nvSpPr>
      <xdr:spPr>
        <a:xfrm>
          <a:off x="5364163" y="4772025"/>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1C8F05E9-17BE-4E36-AA15-3BD0528AB141}"/>
            </a:ext>
          </a:extLst>
        </xdr:cNvPr>
        <xdr:cNvSpPr/>
      </xdr:nvSpPr>
      <xdr:spPr>
        <a:xfrm>
          <a:off x="5364163" y="483552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FD59340-BEB1-475F-8F13-BB6BD5C08F16}"/>
            </a:ext>
          </a:extLst>
        </xdr:cNvPr>
        <xdr:cNvSpPr txBox="1"/>
      </xdr:nvSpPr>
      <xdr:spPr>
        <a:xfrm>
          <a:off x="5426075" y="504507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有形固定資産減価償却率は、庁舎では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ポイント改善し、一般廃棄物処理施設では、ごみ処理施設の改築更新により</a:t>
          </a:r>
          <a:r>
            <a:rPr kumimoji="1" lang="en-US" altLang="ja-JP" sz="1100">
              <a:latin typeface="ＭＳ Ｐゴシック" panose="020B0600070205080204" pitchFamily="50" charset="-128"/>
              <a:ea typeface="ＭＳ Ｐゴシック" panose="020B0600070205080204" pitchFamily="50" charset="-128"/>
            </a:rPr>
            <a:t>59.5</a:t>
          </a:r>
          <a:r>
            <a:rPr kumimoji="1" lang="ja-JP" altLang="en-US" sz="1100">
              <a:latin typeface="ＭＳ Ｐゴシック" panose="020B0600070205080204" pitchFamily="50" charset="-128"/>
              <a:ea typeface="ＭＳ Ｐゴシック" panose="020B0600070205080204" pitchFamily="50" charset="-128"/>
            </a:rPr>
            <a:t>ポイントと大幅に改善した。これに伴い、全体では類似団体平均を</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ポイント下回った。一方、公営住宅や学校施設等の他の施設類型では上昇しており、長寿命化計画に基づく取組みを進めていく必要がある。</a:t>
          </a:r>
        </a:p>
        <a:p>
          <a:r>
            <a:rPr kumimoji="1" lang="ja-JP" altLang="en-US" sz="1100">
              <a:latin typeface="ＭＳ Ｐゴシック" panose="020B0600070205080204" pitchFamily="50" charset="-128"/>
              <a:ea typeface="ＭＳ Ｐゴシック" panose="020B0600070205080204" pitchFamily="50" charset="-128"/>
            </a:rPr>
            <a:t>　今後も将来の財政負担を見据え、インフラ施設等の個別計画の作成を推進し、総合的な整備・運営・維持管理を行っていく。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A0941DF3-CCCC-4642-BD9F-1A793D3B6D01}"/>
            </a:ext>
          </a:extLst>
        </xdr:cNvPr>
        <xdr:cNvSpPr txBox="1"/>
      </xdr:nvSpPr>
      <xdr:spPr>
        <a:xfrm>
          <a:off x="1160463"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3D172459-98F8-48C1-A402-4D9BCEEBEAC1}"/>
            </a:ext>
          </a:extLst>
        </xdr:cNvPr>
        <xdr:cNvCxnSpPr/>
      </xdr:nvCxnSpPr>
      <xdr:spPr>
        <a:xfrm>
          <a:off x="1184275" y="681196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BC27206C-0CBB-408D-831F-C86850358BCA}"/>
            </a:ext>
          </a:extLst>
        </xdr:cNvPr>
        <xdr:cNvSpPr txBox="1"/>
      </xdr:nvSpPr>
      <xdr:spPr>
        <a:xfrm>
          <a:off x="804244" y="6722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DA1FBF79-C0D0-48D9-8D7E-F3DC150CD524}"/>
            </a:ext>
          </a:extLst>
        </xdr:cNvPr>
        <xdr:cNvCxnSpPr/>
      </xdr:nvCxnSpPr>
      <xdr:spPr>
        <a:xfrm>
          <a:off x="1184275" y="647594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75334179-D327-4513-AF62-B67707FA7E33}"/>
            </a:ext>
          </a:extLst>
        </xdr:cNvPr>
        <xdr:cNvSpPr txBox="1"/>
      </xdr:nvSpPr>
      <xdr:spPr>
        <a:xfrm>
          <a:off x="804244" y="63821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20887B69-DCC8-4F0E-9652-13F10E4D1652}"/>
            </a:ext>
          </a:extLst>
        </xdr:cNvPr>
        <xdr:cNvCxnSpPr/>
      </xdr:nvCxnSpPr>
      <xdr:spPr>
        <a:xfrm>
          <a:off x="1184275" y="613515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A9968154-57F1-4770-B78A-4A83DBAE3BB3}"/>
            </a:ext>
          </a:extLst>
        </xdr:cNvPr>
        <xdr:cNvSpPr txBox="1"/>
      </xdr:nvSpPr>
      <xdr:spPr>
        <a:xfrm>
          <a:off x="804244" y="60413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1A05948A-94A3-4052-8692-1B2801FB2AC9}"/>
            </a:ext>
          </a:extLst>
        </xdr:cNvPr>
        <xdr:cNvCxnSpPr/>
      </xdr:nvCxnSpPr>
      <xdr:spPr>
        <a:xfrm>
          <a:off x="1184275" y="579437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FC6FFCA3-9DBF-444A-90B6-C4A0DE1F02EF}"/>
            </a:ext>
          </a:extLst>
        </xdr:cNvPr>
        <xdr:cNvSpPr txBox="1"/>
      </xdr:nvSpPr>
      <xdr:spPr>
        <a:xfrm>
          <a:off x="804244" y="5700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DD612086-5E5F-46BE-9CF7-451A98FA03DB}"/>
            </a:ext>
          </a:extLst>
        </xdr:cNvPr>
        <xdr:cNvCxnSpPr/>
      </xdr:nvCxnSpPr>
      <xdr:spPr>
        <a:xfrm>
          <a:off x="1184275" y="545359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6BE477D4-2A51-4CBA-993D-AC402FB8C515}"/>
            </a:ext>
          </a:extLst>
        </xdr:cNvPr>
        <xdr:cNvSpPr txBox="1"/>
      </xdr:nvSpPr>
      <xdr:spPr>
        <a:xfrm>
          <a:off x="804244" y="53597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EBAF173F-3B7A-429A-B2EC-E277AFCFD9D9}"/>
            </a:ext>
          </a:extLst>
        </xdr:cNvPr>
        <xdr:cNvCxnSpPr/>
      </xdr:nvCxnSpPr>
      <xdr:spPr>
        <a:xfrm>
          <a:off x="1184275" y="511280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A9514B5C-BD8D-4253-8932-759E2A056729}"/>
            </a:ext>
          </a:extLst>
        </xdr:cNvPr>
        <xdr:cNvSpPr txBox="1"/>
      </xdr:nvSpPr>
      <xdr:spPr>
        <a:xfrm>
          <a:off x="804244" y="502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5636CC3-5116-431D-827B-EF9C4C2B9055}"/>
            </a:ext>
          </a:extLst>
        </xdr:cNvPr>
        <xdr:cNvCxnSpPr/>
      </xdr:nvCxnSpPr>
      <xdr:spPr>
        <a:xfrm>
          <a:off x="1184275" y="477202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4A965B59-B30B-47E8-BFC5-4FA22766DF57}"/>
            </a:ext>
          </a:extLst>
        </xdr:cNvPr>
        <xdr:cNvSpPr txBox="1"/>
      </xdr:nvSpPr>
      <xdr:spPr>
        <a:xfrm>
          <a:off x="804244" y="4687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ECF2D243-6E8A-44D1-8D2D-81524B6F0512}"/>
            </a:ext>
          </a:extLst>
        </xdr:cNvPr>
        <xdr:cNvSpPr/>
      </xdr:nvSpPr>
      <xdr:spPr>
        <a:xfrm>
          <a:off x="1184275" y="4772025"/>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1" name="直線コネクタ 70">
          <a:extLst>
            <a:ext uri="{FF2B5EF4-FFF2-40B4-BE49-F238E27FC236}">
              <a16:creationId xmlns:a16="http://schemas.microsoft.com/office/drawing/2014/main" id="{87E6EC30-36F4-4656-9404-D9B04757680C}"/>
            </a:ext>
          </a:extLst>
        </xdr:cNvPr>
        <xdr:cNvCxnSpPr/>
      </xdr:nvCxnSpPr>
      <xdr:spPr>
        <a:xfrm flipV="1">
          <a:off x="4417695" y="5163185"/>
          <a:ext cx="1270" cy="1244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2" name="有形固定資産減価償却率最小値テキスト">
          <a:extLst>
            <a:ext uri="{FF2B5EF4-FFF2-40B4-BE49-F238E27FC236}">
              <a16:creationId xmlns:a16="http://schemas.microsoft.com/office/drawing/2014/main" id="{2EA54F1C-DBE8-493D-BEC8-032EF2AB3FBF}"/>
            </a:ext>
          </a:extLst>
        </xdr:cNvPr>
        <xdr:cNvSpPr txBox="1"/>
      </xdr:nvSpPr>
      <xdr:spPr>
        <a:xfrm>
          <a:off x="4470400" y="6411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3" name="直線コネクタ 72">
          <a:extLst>
            <a:ext uri="{FF2B5EF4-FFF2-40B4-BE49-F238E27FC236}">
              <a16:creationId xmlns:a16="http://schemas.microsoft.com/office/drawing/2014/main" id="{C99602B8-29EC-4EB3-971F-0A211BFBA129}"/>
            </a:ext>
          </a:extLst>
        </xdr:cNvPr>
        <xdr:cNvCxnSpPr/>
      </xdr:nvCxnSpPr>
      <xdr:spPr>
        <a:xfrm>
          <a:off x="4335463" y="6407573"/>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4" name="有形固定資産減価償却率最大値テキスト">
          <a:extLst>
            <a:ext uri="{FF2B5EF4-FFF2-40B4-BE49-F238E27FC236}">
              <a16:creationId xmlns:a16="http://schemas.microsoft.com/office/drawing/2014/main" id="{1320CB19-22E5-4EFD-9741-34EAEE500764}"/>
            </a:ext>
          </a:extLst>
        </xdr:cNvPr>
        <xdr:cNvSpPr txBox="1"/>
      </xdr:nvSpPr>
      <xdr:spPr>
        <a:xfrm>
          <a:off x="4470400" y="494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5" name="直線コネクタ 74">
          <a:extLst>
            <a:ext uri="{FF2B5EF4-FFF2-40B4-BE49-F238E27FC236}">
              <a16:creationId xmlns:a16="http://schemas.microsoft.com/office/drawing/2014/main" id="{12DCBA47-9AAC-41E1-A73D-BF4AC341306C}"/>
            </a:ext>
          </a:extLst>
        </xdr:cNvPr>
        <xdr:cNvCxnSpPr/>
      </xdr:nvCxnSpPr>
      <xdr:spPr>
        <a:xfrm>
          <a:off x="4335463" y="516318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6" name="有形固定資産減価償却率平均値テキスト">
          <a:extLst>
            <a:ext uri="{FF2B5EF4-FFF2-40B4-BE49-F238E27FC236}">
              <a16:creationId xmlns:a16="http://schemas.microsoft.com/office/drawing/2014/main" id="{8603A9EC-B511-400E-A9EB-B8CC57518127}"/>
            </a:ext>
          </a:extLst>
        </xdr:cNvPr>
        <xdr:cNvSpPr txBox="1"/>
      </xdr:nvSpPr>
      <xdr:spPr>
        <a:xfrm>
          <a:off x="4470400" y="5852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7" name="フローチャート: 判断 76">
          <a:extLst>
            <a:ext uri="{FF2B5EF4-FFF2-40B4-BE49-F238E27FC236}">
              <a16:creationId xmlns:a16="http://schemas.microsoft.com/office/drawing/2014/main" id="{8A24FB57-C4D8-46B7-8289-849225229B13}"/>
            </a:ext>
          </a:extLst>
        </xdr:cNvPr>
        <xdr:cNvSpPr/>
      </xdr:nvSpPr>
      <xdr:spPr>
        <a:xfrm>
          <a:off x="43688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8" name="フローチャート: 判断 77">
          <a:extLst>
            <a:ext uri="{FF2B5EF4-FFF2-40B4-BE49-F238E27FC236}">
              <a16:creationId xmlns:a16="http://schemas.microsoft.com/office/drawing/2014/main" id="{7CC12118-D574-4D52-A509-C983EDD7C986}"/>
            </a:ext>
          </a:extLst>
        </xdr:cNvPr>
        <xdr:cNvSpPr/>
      </xdr:nvSpPr>
      <xdr:spPr>
        <a:xfrm>
          <a:off x="3714750" y="5840730"/>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9" name="フローチャート: 判断 78">
          <a:extLst>
            <a:ext uri="{FF2B5EF4-FFF2-40B4-BE49-F238E27FC236}">
              <a16:creationId xmlns:a16="http://schemas.microsoft.com/office/drawing/2014/main" id="{9971AD09-D317-4FAC-A5B9-C64F2B4E261B}"/>
            </a:ext>
          </a:extLst>
        </xdr:cNvPr>
        <xdr:cNvSpPr/>
      </xdr:nvSpPr>
      <xdr:spPr>
        <a:xfrm>
          <a:off x="3009900" y="5811943"/>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0" name="フローチャート: 判断 79">
          <a:extLst>
            <a:ext uri="{FF2B5EF4-FFF2-40B4-BE49-F238E27FC236}">
              <a16:creationId xmlns:a16="http://schemas.microsoft.com/office/drawing/2014/main" id="{9B728485-A774-4B88-8006-D901B044E231}"/>
            </a:ext>
          </a:extLst>
        </xdr:cNvPr>
        <xdr:cNvSpPr/>
      </xdr:nvSpPr>
      <xdr:spPr>
        <a:xfrm>
          <a:off x="2305050" y="5783157"/>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1" name="フローチャート: 判断 80">
          <a:extLst>
            <a:ext uri="{FF2B5EF4-FFF2-40B4-BE49-F238E27FC236}">
              <a16:creationId xmlns:a16="http://schemas.microsoft.com/office/drawing/2014/main" id="{A163E635-B457-4A43-A107-1D7CA8A21741}"/>
            </a:ext>
          </a:extLst>
        </xdr:cNvPr>
        <xdr:cNvSpPr/>
      </xdr:nvSpPr>
      <xdr:spPr>
        <a:xfrm>
          <a:off x="1600200" y="5743575"/>
          <a:ext cx="92075"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6B1FF57-DC94-4171-9856-02F6B33DE54C}"/>
            </a:ext>
          </a:extLst>
        </xdr:cNvPr>
        <xdr:cNvSpPr txBox="1"/>
      </xdr:nvSpPr>
      <xdr:spPr>
        <a:xfrm>
          <a:off x="42560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5438A68-94AD-4141-8F16-9B7531AA23FB}"/>
            </a:ext>
          </a:extLst>
        </xdr:cNvPr>
        <xdr:cNvSpPr txBox="1"/>
      </xdr:nvSpPr>
      <xdr:spPr>
        <a:xfrm>
          <a:off x="360203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63A859F-522C-4059-92E6-CCA6555201B1}"/>
            </a:ext>
          </a:extLst>
        </xdr:cNvPr>
        <xdr:cNvSpPr txBox="1"/>
      </xdr:nvSpPr>
      <xdr:spPr>
        <a:xfrm>
          <a:off x="28971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C37F99C-4BFB-405F-913C-094E01F9BD0F}"/>
            </a:ext>
          </a:extLst>
        </xdr:cNvPr>
        <xdr:cNvSpPr txBox="1"/>
      </xdr:nvSpPr>
      <xdr:spPr>
        <a:xfrm>
          <a:off x="219233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6A337B0-3A7B-437D-AB6C-79198A9F163C}"/>
            </a:ext>
          </a:extLst>
        </xdr:cNvPr>
        <xdr:cNvSpPr txBox="1"/>
      </xdr:nvSpPr>
      <xdr:spPr>
        <a:xfrm>
          <a:off x="14874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87" name="楕円 86">
          <a:extLst>
            <a:ext uri="{FF2B5EF4-FFF2-40B4-BE49-F238E27FC236}">
              <a16:creationId xmlns:a16="http://schemas.microsoft.com/office/drawing/2014/main" id="{72B2DC2A-3064-4F66-B892-F9A8942A6142}"/>
            </a:ext>
          </a:extLst>
        </xdr:cNvPr>
        <xdr:cNvSpPr/>
      </xdr:nvSpPr>
      <xdr:spPr>
        <a:xfrm>
          <a:off x="4368800" y="57435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89552</xdr:rowOff>
    </xdr:from>
    <xdr:ext cx="405111" cy="259045"/>
    <xdr:sp macro="" textlink="">
      <xdr:nvSpPr>
        <xdr:cNvPr id="88" name="有形固定資産減価償却率該当値テキスト">
          <a:extLst>
            <a:ext uri="{FF2B5EF4-FFF2-40B4-BE49-F238E27FC236}">
              <a16:creationId xmlns:a16="http://schemas.microsoft.com/office/drawing/2014/main" id="{69871EDA-32F9-401A-B799-5D984C06859D}"/>
            </a:ext>
          </a:extLst>
        </xdr:cNvPr>
        <xdr:cNvSpPr txBox="1"/>
      </xdr:nvSpPr>
      <xdr:spPr>
        <a:xfrm>
          <a:off x="4470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9" name="楕円 88">
          <a:extLst>
            <a:ext uri="{FF2B5EF4-FFF2-40B4-BE49-F238E27FC236}">
              <a16:creationId xmlns:a16="http://schemas.microsoft.com/office/drawing/2014/main" id="{11451743-AF10-4CA1-A526-DC712DA7474F}"/>
            </a:ext>
          </a:extLst>
        </xdr:cNvPr>
        <xdr:cNvSpPr/>
      </xdr:nvSpPr>
      <xdr:spPr>
        <a:xfrm>
          <a:off x="3714750" y="5839565"/>
          <a:ext cx="92075"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31</xdr:row>
      <xdr:rowOff>46778</xdr:rowOff>
    </xdr:to>
    <xdr:cxnSp macro="">
      <xdr:nvCxnSpPr>
        <xdr:cNvPr id="90" name="直線コネクタ 89">
          <a:extLst>
            <a:ext uri="{FF2B5EF4-FFF2-40B4-BE49-F238E27FC236}">
              <a16:creationId xmlns:a16="http://schemas.microsoft.com/office/drawing/2014/main" id="{073A6503-3B5E-4C6D-964B-5B9EBDA539D4}"/>
            </a:ext>
          </a:extLst>
        </xdr:cNvPr>
        <xdr:cNvCxnSpPr/>
      </xdr:nvCxnSpPr>
      <xdr:spPr>
        <a:xfrm flipV="1">
          <a:off x="3765550" y="5794375"/>
          <a:ext cx="654050" cy="9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91" name="楕円 90">
          <a:extLst>
            <a:ext uri="{FF2B5EF4-FFF2-40B4-BE49-F238E27FC236}">
              <a16:creationId xmlns:a16="http://schemas.microsoft.com/office/drawing/2014/main" id="{4437CC38-1684-4BA2-BC68-3AD96E4A3957}"/>
            </a:ext>
          </a:extLst>
        </xdr:cNvPr>
        <xdr:cNvSpPr/>
      </xdr:nvSpPr>
      <xdr:spPr>
        <a:xfrm>
          <a:off x="3009900" y="5783157"/>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46778</xdr:rowOff>
    </xdr:to>
    <xdr:cxnSp macro="">
      <xdr:nvCxnSpPr>
        <xdr:cNvPr id="92" name="直線コネクタ 91">
          <a:extLst>
            <a:ext uri="{FF2B5EF4-FFF2-40B4-BE49-F238E27FC236}">
              <a16:creationId xmlns:a16="http://schemas.microsoft.com/office/drawing/2014/main" id="{C8F5F8C6-8614-4B59-A383-BB0DF967D072}"/>
            </a:ext>
          </a:extLst>
        </xdr:cNvPr>
        <xdr:cNvCxnSpPr/>
      </xdr:nvCxnSpPr>
      <xdr:spPr>
        <a:xfrm>
          <a:off x="3060700" y="5833957"/>
          <a:ext cx="704850" cy="5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70273</xdr:rowOff>
    </xdr:from>
    <xdr:to>
      <xdr:col>11</xdr:col>
      <xdr:colOff>187325</xdr:colOff>
      <xdr:row>31</xdr:row>
      <xdr:rowOff>423</xdr:rowOff>
    </xdr:to>
    <xdr:sp macro="" textlink="">
      <xdr:nvSpPr>
        <xdr:cNvPr id="93" name="楕円 92">
          <a:extLst>
            <a:ext uri="{FF2B5EF4-FFF2-40B4-BE49-F238E27FC236}">
              <a16:creationId xmlns:a16="http://schemas.microsoft.com/office/drawing/2014/main" id="{A2B752F9-6713-4A4C-AEC0-4478AFA6F44C}"/>
            </a:ext>
          </a:extLst>
        </xdr:cNvPr>
        <xdr:cNvSpPr/>
      </xdr:nvSpPr>
      <xdr:spPr>
        <a:xfrm>
          <a:off x="2305050" y="5747173"/>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121073</xdr:rowOff>
    </xdr:from>
    <xdr:to>
      <xdr:col>15</xdr:col>
      <xdr:colOff>136525</xdr:colOff>
      <xdr:row>30</xdr:row>
      <xdr:rowOff>157057</xdr:rowOff>
    </xdr:to>
    <xdr:cxnSp macro="">
      <xdr:nvCxnSpPr>
        <xdr:cNvPr id="94" name="直線コネクタ 93">
          <a:extLst>
            <a:ext uri="{FF2B5EF4-FFF2-40B4-BE49-F238E27FC236}">
              <a16:creationId xmlns:a16="http://schemas.microsoft.com/office/drawing/2014/main" id="{23DEBCB5-CCA1-4573-81EF-EDF4418698EA}"/>
            </a:ext>
          </a:extLst>
        </xdr:cNvPr>
        <xdr:cNvCxnSpPr/>
      </xdr:nvCxnSpPr>
      <xdr:spPr>
        <a:xfrm>
          <a:off x="2355850" y="5797973"/>
          <a:ext cx="70485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95" name="楕円 94">
          <a:extLst>
            <a:ext uri="{FF2B5EF4-FFF2-40B4-BE49-F238E27FC236}">
              <a16:creationId xmlns:a16="http://schemas.microsoft.com/office/drawing/2014/main" id="{E54C5EC2-2353-475D-A1A2-919BD8F9CE91}"/>
            </a:ext>
          </a:extLst>
        </xdr:cNvPr>
        <xdr:cNvSpPr/>
      </xdr:nvSpPr>
      <xdr:spPr>
        <a:xfrm>
          <a:off x="1600200" y="568600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59902</xdr:rowOff>
    </xdr:from>
    <xdr:to>
      <xdr:col>11</xdr:col>
      <xdr:colOff>136525</xdr:colOff>
      <xdr:row>30</xdr:row>
      <xdr:rowOff>121073</xdr:rowOff>
    </xdr:to>
    <xdr:cxnSp macro="">
      <xdr:nvCxnSpPr>
        <xdr:cNvPr id="96" name="直線コネクタ 95">
          <a:extLst>
            <a:ext uri="{FF2B5EF4-FFF2-40B4-BE49-F238E27FC236}">
              <a16:creationId xmlns:a16="http://schemas.microsoft.com/office/drawing/2014/main" id="{BB3C8DF3-8B02-4B9C-BFA7-49F0210D4401}"/>
            </a:ext>
          </a:extLst>
        </xdr:cNvPr>
        <xdr:cNvCxnSpPr/>
      </xdr:nvCxnSpPr>
      <xdr:spPr>
        <a:xfrm>
          <a:off x="1651000" y="5736802"/>
          <a:ext cx="70485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7" name="n_1aveValue有形固定資産減価償却率">
          <a:extLst>
            <a:ext uri="{FF2B5EF4-FFF2-40B4-BE49-F238E27FC236}">
              <a16:creationId xmlns:a16="http://schemas.microsoft.com/office/drawing/2014/main" id="{C2DCCB22-B75A-4AB4-BF5E-F6B4C3B9E3E3}"/>
            </a:ext>
          </a:extLst>
        </xdr:cNvPr>
        <xdr:cNvSpPr txBox="1"/>
      </xdr:nvSpPr>
      <xdr:spPr>
        <a:xfrm>
          <a:off x="3564582"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8" name="n_2aveValue有形固定資産減価償却率">
          <a:extLst>
            <a:ext uri="{FF2B5EF4-FFF2-40B4-BE49-F238E27FC236}">
              <a16:creationId xmlns:a16="http://schemas.microsoft.com/office/drawing/2014/main" id="{3D43B50D-2AD6-4928-884F-8FFC92824CBF}"/>
            </a:ext>
          </a:extLst>
        </xdr:cNvPr>
        <xdr:cNvSpPr txBox="1"/>
      </xdr:nvSpPr>
      <xdr:spPr>
        <a:xfrm>
          <a:off x="2872432" y="5895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9" name="n_3aveValue有形固定資産減価償却率">
          <a:extLst>
            <a:ext uri="{FF2B5EF4-FFF2-40B4-BE49-F238E27FC236}">
              <a16:creationId xmlns:a16="http://schemas.microsoft.com/office/drawing/2014/main" id="{34F04C05-593A-4273-BD24-2BF8BF86D2B0}"/>
            </a:ext>
          </a:extLst>
        </xdr:cNvPr>
        <xdr:cNvSpPr txBox="1"/>
      </xdr:nvSpPr>
      <xdr:spPr>
        <a:xfrm>
          <a:off x="2167582" y="58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0" name="n_4aveValue有形固定資産減価償却率">
          <a:extLst>
            <a:ext uri="{FF2B5EF4-FFF2-40B4-BE49-F238E27FC236}">
              <a16:creationId xmlns:a16="http://schemas.microsoft.com/office/drawing/2014/main" id="{9C848E23-E167-462A-A72B-756AB1C68CBD}"/>
            </a:ext>
          </a:extLst>
        </xdr:cNvPr>
        <xdr:cNvSpPr txBox="1"/>
      </xdr:nvSpPr>
      <xdr:spPr>
        <a:xfrm>
          <a:off x="1462732"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101" name="n_1mainValue有形固定資産減価償却率">
          <a:extLst>
            <a:ext uri="{FF2B5EF4-FFF2-40B4-BE49-F238E27FC236}">
              <a16:creationId xmlns:a16="http://schemas.microsoft.com/office/drawing/2014/main" id="{CC912B31-F04B-4FE4-B50A-F9D705DA1821}"/>
            </a:ext>
          </a:extLst>
        </xdr:cNvPr>
        <xdr:cNvSpPr txBox="1"/>
      </xdr:nvSpPr>
      <xdr:spPr>
        <a:xfrm>
          <a:off x="3564582" y="592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102" name="n_2mainValue有形固定資産減価償却率">
          <a:extLst>
            <a:ext uri="{FF2B5EF4-FFF2-40B4-BE49-F238E27FC236}">
              <a16:creationId xmlns:a16="http://schemas.microsoft.com/office/drawing/2014/main" id="{74625197-854D-49E0-A2A9-80C0FC9EB15C}"/>
            </a:ext>
          </a:extLst>
        </xdr:cNvPr>
        <xdr:cNvSpPr txBox="1"/>
      </xdr:nvSpPr>
      <xdr:spPr>
        <a:xfrm>
          <a:off x="2872432" y="5567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16950</xdr:rowOff>
    </xdr:from>
    <xdr:ext cx="405111" cy="259045"/>
    <xdr:sp macro="" textlink="">
      <xdr:nvSpPr>
        <xdr:cNvPr id="103" name="n_3mainValue有形固定資産減価償却率">
          <a:extLst>
            <a:ext uri="{FF2B5EF4-FFF2-40B4-BE49-F238E27FC236}">
              <a16:creationId xmlns:a16="http://schemas.microsoft.com/office/drawing/2014/main" id="{8A991521-B583-463D-A3A9-FBE94AE7A90C}"/>
            </a:ext>
          </a:extLst>
        </xdr:cNvPr>
        <xdr:cNvSpPr txBox="1"/>
      </xdr:nvSpPr>
      <xdr:spPr>
        <a:xfrm>
          <a:off x="2167582" y="553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4" name="n_4mainValue有形固定資産減価償却率">
          <a:extLst>
            <a:ext uri="{FF2B5EF4-FFF2-40B4-BE49-F238E27FC236}">
              <a16:creationId xmlns:a16="http://schemas.microsoft.com/office/drawing/2014/main" id="{929DE137-FFBE-40BB-9247-BB8C79C05AAA}"/>
            </a:ext>
          </a:extLst>
        </xdr:cNvPr>
        <xdr:cNvSpPr txBox="1"/>
      </xdr:nvSpPr>
      <xdr:spPr>
        <a:xfrm>
          <a:off x="1462732" y="548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2DA34B44-A060-4406-8EDA-CFD538B60274}"/>
            </a:ext>
          </a:extLst>
        </xdr:cNvPr>
        <xdr:cNvSpPr/>
      </xdr:nvSpPr>
      <xdr:spPr>
        <a:xfrm>
          <a:off x="10474325" y="4092575"/>
          <a:ext cx="3913188"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E3764E76-6DA9-41E9-B110-1C7D1658561B}"/>
            </a:ext>
          </a:extLst>
        </xdr:cNvPr>
        <xdr:cNvSpPr/>
      </xdr:nvSpPr>
      <xdr:spPr>
        <a:xfrm>
          <a:off x="11458843" y="4462717"/>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9D56393A-8C0B-438A-A660-B15B0284B68C}"/>
            </a:ext>
          </a:extLst>
        </xdr:cNvPr>
        <xdr:cNvSpPr/>
      </xdr:nvSpPr>
      <xdr:spPr>
        <a:xfrm>
          <a:off x="12794203" y="4446046"/>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BBBF6915-2FD7-4AC6-B554-8D41F6D0EFAA}"/>
            </a:ext>
          </a:extLst>
        </xdr:cNvPr>
        <xdr:cNvSpPr/>
      </xdr:nvSpPr>
      <xdr:spPr>
        <a:xfrm>
          <a:off x="1435100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4D6E2204-1737-4ED8-9A69-112E1AB12D2B}"/>
            </a:ext>
          </a:extLst>
        </xdr:cNvPr>
        <xdr:cNvSpPr/>
      </xdr:nvSpPr>
      <xdr:spPr>
        <a:xfrm>
          <a:off x="1435100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442B7FF5-6777-4286-A311-C2BB758D498D}"/>
            </a:ext>
          </a:extLst>
        </xdr:cNvPr>
        <xdr:cNvSpPr/>
      </xdr:nvSpPr>
      <xdr:spPr>
        <a:xfrm>
          <a:off x="1576070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3193B3D6-DF71-494A-BAAF-2EBF1FF7A00F}"/>
            </a:ext>
          </a:extLst>
        </xdr:cNvPr>
        <xdr:cNvSpPr/>
      </xdr:nvSpPr>
      <xdr:spPr>
        <a:xfrm>
          <a:off x="1576070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7D296024-063E-4278-BB06-90D516EC6C87}"/>
            </a:ext>
          </a:extLst>
        </xdr:cNvPr>
        <xdr:cNvSpPr/>
      </xdr:nvSpPr>
      <xdr:spPr>
        <a:xfrm>
          <a:off x="17283113"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3D4638F6-70F0-482C-9399-81836633B120}"/>
            </a:ext>
          </a:extLst>
        </xdr:cNvPr>
        <xdr:cNvSpPr/>
      </xdr:nvSpPr>
      <xdr:spPr>
        <a:xfrm>
          <a:off x="17283113"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BBCFA577-68D9-41C6-8C52-160E6E8BEE38}"/>
            </a:ext>
          </a:extLst>
        </xdr:cNvPr>
        <xdr:cNvSpPr/>
      </xdr:nvSpPr>
      <xdr:spPr>
        <a:xfrm>
          <a:off x="10474325" y="4772025"/>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7A74E6A2-7FFC-4097-92C0-ED883DDA9BEE}"/>
            </a:ext>
          </a:extLst>
        </xdr:cNvPr>
        <xdr:cNvSpPr/>
      </xdr:nvSpPr>
      <xdr:spPr>
        <a:xfrm>
          <a:off x="14639925" y="4772025"/>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3AB5FC3-DCAD-45C4-BD49-E455FA777B6F}"/>
            </a:ext>
          </a:extLst>
        </xdr:cNvPr>
        <xdr:cNvSpPr/>
      </xdr:nvSpPr>
      <xdr:spPr>
        <a:xfrm>
          <a:off x="14639925" y="483552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52952BAE-BB04-4C39-8816-2F0C48E90515}"/>
            </a:ext>
          </a:extLst>
        </xdr:cNvPr>
        <xdr:cNvSpPr txBox="1"/>
      </xdr:nvSpPr>
      <xdr:spPr>
        <a:xfrm>
          <a:off x="14716125" y="504507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年度と比べて</a:t>
          </a:r>
          <a:r>
            <a:rPr kumimoji="1" lang="en-US" altLang="ja-JP" sz="1100">
              <a:latin typeface="ＭＳ Ｐゴシック" panose="020B0600070205080204" pitchFamily="50" charset="-128"/>
              <a:ea typeface="ＭＳ Ｐゴシック" panose="020B0600070205080204" pitchFamily="50" charset="-128"/>
            </a:rPr>
            <a:t>137.2</a:t>
          </a:r>
          <a:r>
            <a:rPr kumimoji="1" lang="ja-JP" altLang="en-US" sz="1100">
              <a:latin typeface="ＭＳ Ｐゴシック" panose="020B0600070205080204" pitchFamily="50" charset="-128"/>
              <a:ea typeface="ＭＳ Ｐゴシック" panose="020B0600070205080204" pitchFamily="50" charset="-128"/>
            </a:rPr>
            <a:t>ポイント改善し、直近の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年間で最も低い数値となった。</a:t>
          </a:r>
        </a:p>
        <a:p>
          <a:r>
            <a:rPr kumimoji="1" lang="ja-JP" altLang="en-US" sz="1100">
              <a:latin typeface="ＭＳ Ｐゴシック" panose="020B0600070205080204" pitchFamily="50" charset="-128"/>
              <a:ea typeface="ＭＳ Ｐゴシック" panose="020B0600070205080204" pitchFamily="50" charset="-128"/>
            </a:rPr>
            <a:t>　この要因としては、行政改革プラン</a:t>
          </a:r>
          <a:r>
            <a:rPr kumimoji="1" lang="en-US" altLang="ja-JP" sz="1100">
              <a:latin typeface="ＭＳ Ｐゴシック" panose="020B0600070205080204" pitchFamily="50" charset="-128"/>
              <a:ea typeface="ＭＳ Ｐゴシック" panose="020B0600070205080204" pitchFamily="50" charset="-128"/>
            </a:rPr>
            <a:t>2021</a:t>
          </a:r>
          <a:r>
            <a:rPr kumimoji="1" lang="ja-JP" altLang="en-US" sz="1100">
              <a:latin typeface="ＭＳ Ｐゴシック" panose="020B0600070205080204" pitchFamily="50" charset="-128"/>
              <a:ea typeface="ＭＳ Ｐゴシック" panose="020B0600070205080204" pitchFamily="50" charset="-128"/>
            </a:rPr>
            <a:t>に基づく市債の新規発行の抑制や発行済の市債の償還のほか、経常的な経費の見直し、時間外勤務の縮減等の取組みによる歳出の抑制が挙げられる。</a:t>
          </a:r>
        </a:p>
        <a:p>
          <a:r>
            <a:rPr kumimoji="1" lang="ja-JP" altLang="en-US" sz="1100">
              <a:latin typeface="ＭＳ Ｐゴシック" panose="020B0600070205080204" pitchFamily="50" charset="-128"/>
              <a:ea typeface="ＭＳ Ｐゴシック" panose="020B0600070205080204" pitchFamily="50" charset="-128"/>
            </a:rPr>
            <a:t>　今後も、老朽化した公共施設等の大規模改修や改築更新に伴う財政負担の増加を前提に、起債の充当事業を適切に選択し、効果的な活用を行うこと等によって、指数の改善に努める。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61DF2222-93F1-4BA1-9251-342CCE482A8F}"/>
            </a:ext>
          </a:extLst>
        </xdr:cNvPr>
        <xdr:cNvSpPr txBox="1"/>
      </xdr:nvSpPr>
      <xdr:spPr>
        <a:xfrm>
          <a:off x="10436225"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BD69B7CC-9712-4C5F-98AD-53B5F1690A56}"/>
            </a:ext>
          </a:extLst>
        </xdr:cNvPr>
        <xdr:cNvCxnSpPr/>
      </xdr:nvCxnSpPr>
      <xdr:spPr>
        <a:xfrm>
          <a:off x="10474325" y="681196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8846F4CD-874B-4DF7-8463-284DF3EDAE3F}"/>
            </a:ext>
          </a:extLst>
        </xdr:cNvPr>
        <xdr:cNvSpPr txBox="1"/>
      </xdr:nvSpPr>
      <xdr:spPr>
        <a:xfrm>
          <a:off x="9970864" y="67229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EBD90D03-BEF3-4040-BA16-AB4E1B3422A8}"/>
            </a:ext>
          </a:extLst>
        </xdr:cNvPr>
        <xdr:cNvCxnSpPr/>
      </xdr:nvCxnSpPr>
      <xdr:spPr>
        <a:xfrm>
          <a:off x="10474325" y="651782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20381B26-79BE-4178-9B9C-D5FA0D8399D1}"/>
            </a:ext>
          </a:extLst>
        </xdr:cNvPr>
        <xdr:cNvSpPr txBox="1"/>
      </xdr:nvSpPr>
      <xdr:spPr>
        <a:xfrm>
          <a:off x="9970864" y="64335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BC10D131-86D1-4584-8255-22A934802055}"/>
            </a:ext>
          </a:extLst>
        </xdr:cNvPr>
        <xdr:cNvCxnSpPr/>
      </xdr:nvCxnSpPr>
      <xdr:spPr>
        <a:xfrm>
          <a:off x="10474325" y="6228443"/>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6F275C95-EBDC-4AA9-BFD6-13EB4E6B4FB5}"/>
            </a:ext>
          </a:extLst>
        </xdr:cNvPr>
        <xdr:cNvSpPr txBox="1"/>
      </xdr:nvSpPr>
      <xdr:spPr>
        <a:xfrm>
          <a:off x="10028711" y="61441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B2D8D9CC-E812-4EBB-9DD7-F5D89642537F}"/>
            </a:ext>
          </a:extLst>
        </xdr:cNvPr>
        <xdr:cNvCxnSpPr/>
      </xdr:nvCxnSpPr>
      <xdr:spPr>
        <a:xfrm>
          <a:off x="10474325" y="5939064"/>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A742237F-D6BF-4AA3-AB2B-53907E02D036}"/>
            </a:ext>
          </a:extLst>
        </xdr:cNvPr>
        <xdr:cNvSpPr txBox="1"/>
      </xdr:nvSpPr>
      <xdr:spPr>
        <a:xfrm>
          <a:off x="10028711" y="584526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1D8FE1F1-3DBA-4202-B966-391601F2A1B5}"/>
            </a:ext>
          </a:extLst>
        </xdr:cNvPr>
        <xdr:cNvCxnSpPr/>
      </xdr:nvCxnSpPr>
      <xdr:spPr>
        <a:xfrm>
          <a:off x="10474325" y="5649686"/>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1AE3F3FA-EC3B-46A6-B7F1-4EFF078F3A3E}"/>
            </a:ext>
          </a:extLst>
        </xdr:cNvPr>
        <xdr:cNvSpPr txBox="1"/>
      </xdr:nvSpPr>
      <xdr:spPr>
        <a:xfrm>
          <a:off x="10028711" y="55558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AEC75F61-27D6-4E0F-9F01-B2F3A8B356F7}"/>
            </a:ext>
          </a:extLst>
        </xdr:cNvPr>
        <xdr:cNvCxnSpPr/>
      </xdr:nvCxnSpPr>
      <xdr:spPr>
        <a:xfrm>
          <a:off x="10474325" y="535078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F8D571E8-9E8C-4A62-8CEA-7C0D6C742D4F}"/>
            </a:ext>
          </a:extLst>
        </xdr:cNvPr>
        <xdr:cNvSpPr txBox="1"/>
      </xdr:nvSpPr>
      <xdr:spPr>
        <a:xfrm>
          <a:off x="10028711" y="5266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2B8B9980-370B-4708-93C6-421D005D1A8A}"/>
            </a:ext>
          </a:extLst>
        </xdr:cNvPr>
        <xdr:cNvCxnSpPr/>
      </xdr:nvCxnSpPr>
      <xdr:spPr>
        <a:xfrm>
          <a:off x="10474325" y="5061403"/>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9B9886B-03C1-4134-BCB6-F3CF652010F2}"/>
            </a:ext>
          </a:extLst>
        </xdr:cNvPr>
        <xdr:cNvSpPr txBox="1"/>
      </xdr:nvSpPr>
      <xdr:spPr>
        <a:xfrm>
          <a:off x="10131303" y="49771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DC77A594-FEE5-4A36-A780-BEAA21548886}"/>
            </a:ext>
          </a:extLst>
        </xdr:cNvPr>
        <xdr:cNvCxnSpPr/>
      </xdr:nvCxnSpPr>
      <xdr:spPr>
        <a:xfrm>
          <a:off x="10474325" y="477202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5A824853-F1D5-4ECA-9B6A-2BD8F86667DA}"/>
            </a:ext>
          </a:extLst>
        </xdr:cNvPr>
        <xdr:cNvSpPr/>
      </xdr:nvSpPr>
      <xdr:spPr>
        <a:xfrm>
          <a:off x="10474325" y="4772025"/>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5" name="直線コネクタ 134">
          <a:extLst>
            <a:ext uri="{FF2B5EF4-FFF2-40B4-BE49-F238E27FC236}">
              <a16:creationId xmlns:a16="http://schemas.microsoft.com/office/drawing/2014/main" id="{781DEB3A-D2FF-4B8C-9529-54C5D4AF6E8E}"/>
            </a:ext>
          </a:extLst>
        </xdr:cNvPr>
        <xdr:cNvCxnSpPr/>
      </xdr:nvCxnSpPr>
      <xdr:spPr>
        <a:xfrm flipV="1">
          <a:off x="13693458" y="5061403"/>
          <a:ext cx="1269" cy="14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6" name="債務償還比率最小値テキスト">
          <a:extLst>
            <a:ext uri="{FF2B5EF4-FFF2-40B4-BE49-F238E27FC236}">
              <a16:creationId xmlns:a16="http://schemas.microsoft.com/office/drawing/2014/main" id="{24967195-F3A0-497E-9B62-19C827D524D8}"/>
            </a:ext>
          </a:extLst>
        </xdr:cNvPr>
        <xdr:cNvSpPr txBox="1"/>
      </xdr:nvSpPr>
      <xdr:spPr>
        <a:xfrm>
          <a:off x="13746163" y="650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7" name="直線コネクタ 136">
          <a:extLst>
            <a:ext uri="{FF2B5EF4-FFF2-40B4-BE49-F238E27FC236}">
              <a16:creationId xmlns:a16="http://schemas.microsoft.com/office/drawing/2014/main" id="{7D351FE1-5C9C-4463-9BA9-213FEFC7B2D1}"/>
            </a:ext>
          </a:extLst>
        </xdr:cNvPr>
        <xdr:cNvCxnSpPr/>
      </xdr:nvCxnSpPr>
      <xdr:spPr>
        <a:xfrm>
          <a:off x="13620750" y="650533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B037B99C-9F48-46AF-8120-94F15EAB04FC}"/>
            </a:ext>
          </a:extLst>
        </xdr:cNvPr>
        <xdr:cNvSpPr txBox="1"/>
      </xdr:nvSpPr>
      <xdr:spPr>
        <a:xfrm>
          <a:off x="13746163" y="4855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889FADCE-7BCE-47B0-AC1F-EE536455FFB6}"/>
            </a:ext>
          </a:extLst>
        </xdr:cNvPr>
        <xdr:cNvCxnSpPr/>
      </xdr:nvCxnSpPr>
      <xdr:spPr>
        <a:xfrm>
          <a:off x="13620750" y="50614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0" name="債務償還比率平均値テキスト">
          <a:extLst>
            <a:ext uri="{FF2B5EF4-FFF2-40B4-BE49-F238E27FC236}">
              <a16:creationId xmlns:a16="http://schemas.microsoft.com/office/drawing/2014/main" id="{0AD1414E-07E2-4F1F-BE1D-83C1235BA1A3}"/>
            </a:ext>
          </a:extLst>
        </xdr:cNvPr>
        <xdr:cNvSpPr txBox="1"/>
      </xdr:nvSpPr>
      <xdr:spPr>
        <a:xfrm>
          <a:off x="13746163" y="573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1" name="フローチャート: 判断 140">
          <a:extLst>
            <a:ext uri="{FF2B5EF4-FFF2-40B4-BE49-F238E27FC236}">
              <a16:creationId xmlns:a16="http://schemas.microsoft.com/office/drawing/2014/main" id="{1E9794E9-B40F-4997-88C0-7393BAE8A6AB}"/>
            </a:ext>
          </a:extLst>
        </xdr:cNvPr>
        <xdr:cNvSpPr/>
      </xdr:nvSpPr>
      <xdr:spPr>
        <a:xfrm>
          <a:off x="13658850" y="5752674"/>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2" name="フローチャート: 判断 141">
          <a:extLst>
            <a:ext uri="{FF2B5EF4-FFF2-40B4-BE49-F238E27FC236}">
              <a16:creationId xmlns:a16="http://schemas.microsoft.com/office/drawing/2014/main" id="{94E10FAB-0ED3-4CFF-A36A-CC374797D907}"/>
            </a:ext>
          </a:extLst>
        </xdr:cNvPr>
        <xdr:cNvSpPr/>
      </xdr:nvSpPr>
      <xdr:spPr>
        <a:xfrm>
          <a:off x="12990513" y="597709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3" name="フローチャート: 判断 142">
          <a:extLst>
            <a:ext uri="{FF2B5EF4-FFF2-40B4-BE49-F238E27FC236}">
              <a16:creationId xmlns:a16="http://schemas.microsoft.com/office/drawing/2014/main" id="{EE508A2B-AF11-4C13-B56E-EE5093AEA23C}"/>
            </a:ext>
          </a:extLst>
        </xdr:cNvPr>
        <xdr:cNvSpPr/>
      </xdr:nvSpPr>
      <xdr:spPr>
        <a:xfrm>
          <a:off x="12285663" y="598619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4" name="フローチャート: 判断 143">
          <a:extLst>
            <a:ext uri="{FF2B5EF4-FFF2-40B4-BE49-F238E27FC236}">
              <a16:creationId xmlns:a16="http://schemas.microsoft.com/office/drawing/2014/main" id="{987E76B7-2288-4198-9830-FBD14C44F7B5}"/>
            </a:ext>
          </a:extLst>
        </xdr:cNvPr>
        <xdr:cNvSpPr/>
      </xdr:nvSpPr>
      <xdr:spPr>
        <a:xfrm>
          <a:off x="11580813" y="595365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5" name="フローチャート: 判断 144">
          <a:extLst>
            <a:ext uri="{FF2B5EF4-FFF2-40B4-BE49-F238E27FC236}">
              <a16:creationId xmlns:a16="http://schemas.microsoft.com/office/drawing/2014/main" id="{E5F2F645-6713-43D6-80D0-352DAF8D9BB9}"/>
            </a:ext>
          </a:extLst>
        </xdr:cNvPr>
        <xdr:cNvSpPr/>
      </xdr:nvSpPr>
      <xdr:spPr>
        <a:xfrm>
          <a:off x="10875963" y="597277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5F15AA7-E805-43AF-B116-D74CD7B2CBB1}"/>
            </a:ext>
          </a:extLst>
        </xdr:cNvPr>
        <xdr:cNvSpPr txBox="1"/>
      </xdr:nvSpPr>
      <xdr:spPr>
        <a:xfrm>
          <a:off x="135318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3653EFE-2602-4F4B-A570-4B8B927224B8}"/>
            </a:ext>
          </a:extLst>
        </xdr:cNvPr>
        <xdr:cNvSpPr txBox="1"/>
      </xdr:nvSpPr>
      <xdr:spPr>
        <a:xfrm>
          <a:off x="1287780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F209F24-8538-4EFA-9DE9-FA5E61010BAA}"/>
            </a:ext>
          </a:extLst>
        </xdr:cNvPr>
        <xdr:cNvSpPr txBox="1"/>
      </xdr:nvSpPr>
      <xdr:spPr>
        <a:xfrm>
          <a:off x="121729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7DF1B8F-55FE-486B-BEC5-39C832EFD40D}"/>
            </a:ext>
          </a:extLst>
        </xdr:cNvPr>
        <xdr:cNvSpPr txBox="1"/>
      </xdr:nvSpPr>
      <xdr:spPr>
        <a:xfrm>
          <a:off x="1146810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8ABCEC7-5200-4098-9127-458D8FF4354E}"/>
            </a:ext>
          </a:extLst>
        </xdr:cNvPr>
        <xdr:cNvSpPr txBox="1"/>
      </xdr:nvSpPr>
      <xdr:spPr>
        <a:xfrm>
          <a:off x="107632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126166</xdr:rowOff>
    </xdr:from>
    <xdr:to>
      <xdr:col>76</xdr:col>
      <xdr:colOff>73025</xdr:colOff>
      <xdr:row>30</xdr:row>
      <xdr:rowOff>56316</xdr:rowOff>
    </xdr:to>
    <xdr:sp macro="" textlink="">
      <xdr:nvSpPr>
        <xdr:cNvPr id="151" name="楕円 150">
          <a:extLst>
            <a:ext uri="{FF2B5EF4-FFF2-40B4-BE49-F238E27FC236}">
              <a16:creationId xmlns:a16="http://schemas.microsoft.com/office/drawing/2014/main" id="{3A095F5E-D40F-4823-991B-9E4402A43B8A}"/>
            </a:ext>
          </a:extLst>
        </xdr:cNvPr>
        <xdr:cNvSpPr/>
      </xdr:nvSpPr>
      <xdr:spPr>
        <a:xfrm>
          <a:off x="13658850" y="5641141"/>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149043</xdr:rowOff>
    </xdr:from>
    <xdr:ext cx="469744" cy="259045"/>
    <xdr:sp macro="" textlink="">
      <xdr:nvSpPr>
        <xdr:cNvPr id="152" name="債務償還比率該当値テキスト">
          <a:extLst>
            <a:ext uri="{FF2B5EF4-FFF2-40B4-BE49-F238E27FC236}">
              <a16:creationId xmlns:a16="http://schemas.microsoft.com/office/drawing/2014/main" id="{545AFE2D-ECBE-4E5E-86EF-2591A65CC783}"/>
            </a:ext>
          </a:extLst>
        </xdr:cNvPr>
        <xdr:cNvSpPr txBox="1"/>
      </xdr:nvSpPr>
      <xdr:spPr>
        <a:xfrm>
          <a:off x="13746163" y="550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166298</xdr:rowOff>
    </xdr:from>
    <xdr:to>
      <xdr:col>72</xdr:col>
      <xdr:colOff>123825</xdr:colOff>
      <xdr:row>31</xdr:row>
      <xdr:rowOff>96448</xdr:rowOff>
    </xdr:to>
    <xdr:sp macro="" textlink="">
      <xdr:nvSpPr>
        <xdr:cNvPr id="153" name="楕円 152">
          <a:extLst>
            <a:ext uri="{FF2B5EF4-FFF2-40B4-BE49-F238E27FC236}">
              <a16:creationId xmlns:a16="http://schemas.microsoft.com/office/drawing/2014/main" id="{8915FBC4-2E70-45E7-B89C-B65B9F10CC05}"/>
            </a:ext>
          </a:extLst>
        </xdr:cNvPr>
        <xdr:cNvSpPr/>
      </xdr:nvSpPr>
      <xdr:spPr>
        <a:xfrm>
          <a:off x="12990513" y="5838435"/>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5516</xdr:rowOff>
    </xdr:from>
    <xdr:to>
      <xdr:col>76</xdr:col>
      <xdr:colOff>22225</xdr:colOff>
      <xdr:row>31</xdr:row>
      <xdr:rowOff>45648</xdr:rowOff>
    </xdr:to>
    <xdr:cxnSp macro="">
      <xdr:nvCxnSpPr>
        <xdr:cNvPr id="154" name="直線コネクタ 153">
          <a:extLst>
            <a:ext uri="{FF2B5EF4-FFF2-40B4-BE49-F238E27FC236}">
              <a16:creationId xmlns:a16="http://schemas.microsoft.com/office/drawing/2014/main" id="{EE44C45F-C8A4-4CF1-BE79-46AF36E7FCBD}"/>
            </a:ext>
          </a:extLst>
        </xdr:cNvPr>
        <xdr:cNvCxnSpPr/>
      </xdr:nvCxnSpPr>
      <xdr:spPr>
        <a:xfrm flipV="1">
          <a:off x="13041313" y="5682416"/>
          <a:ext cx="654050" cy="20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3601</xdr:rowOff>
    </xdr:from>
    <xdr:to>
      <xdr:col>68</xdr:col>
      <xdr:colOff>123825</xdr:colOff>
      <xdr:row>30</xdr:row>
      <xdr:rowOff>105201</xdr:rowOff>
    </xdr:to>
    <xdr:sp macro="" textlink="">
      <xdr:nvSpPr>
        <xdr:cNvPr id="155" name="楕円 154">
          <a:extLst>
            <a:ext uri="{FF2B5EF4-FFF2-40B4-BE49-F238E27FC236}">
              <a16:creationId xmlns:a16="http://schemas.microsoft.com/office/drawing/2014/main" id="{FF1C48A9-AB80-4B66-8471-806B1FB88761}"/>
            </a:ext>
          </a:extLst>
        </xdr:cNvPr>
        <xdr:cNvSpPr/>
      </xdr:nvSpPr>
      <xdr:spPr>
        <a:xfrm>
          <a:off x="12285663" y="56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54401</xdr:rowOff>
    </xdr:from>
    <xdr:to>
      <xdr:col>72</xdr:col>
      <xdr:colOff>73025</xdr:colOff>
      <xdr:row>31</xdr:row>
      <xdr:rowOff>45648</xdr:rowOff>
    </xdr:to>
    <xdr:cxnSp macro="">
      <xdr:nvCxnSpPr>
        <xdr:cNvPr id="156" name="直線コネクタ 155">
          <a:extLst>
            <a:ext uri="{FF2B5EF4-FFF2-40B4-BE49-F238E27FC236}">
              <a16:creationId xmlns:a16="http://schemas.microsoft.com/office/drawing/2014/main" id="{B9DA2692-E0F8-401F-8578-A74B90D0905B}"/>
            </a:ext>
          </a:extLst>
        </xdr:cNvPr>
        <xdr:cNvCxnSpPr/>
      </xdr:nvCxnSpPr>
      <xdr:spPr>
        <a:xfrm>
          <a:off x="12336463" y="5731301"/>
          <a:ext cx="704850" cy="1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107424</xdr:rowOff>
    </xdr:from>
    <xdr:to>
      <xdr:col>64</xdr:col>
      <xdr:colOff>123825</xdr:colOff>
      <xdr:row>32</xdr:row>
      <xdr:rowOff>37574</xdr:rowOff>
    </xdr:to>
    <xdr:sp macro="" textlink="">
      <xdr:nvSpPr>
        <xdr:cNvPr id="157" name="楕円 156">
          <a:extLst>
            <a:ext uri="{FF2B5EF4-FFF2-40B4-BE49-F238E27FC236}">
              <a16:creationId xmlns:a16="http://schemas.microsoft.com/office/drawing/2014/main" id="{D360C131-A4E4-46AA-877F-A26D62E876E2}"/>
            </a:ext>
          </a:extLst>
        </xdr:cNvPr>
        <xdr:cNvSpPr/>
      </xdr:nvSpPr>
      <xdr:spPr>
        <a:xfrm>
          <a:off x="11580813" y="59462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54401</xdr:rowOff>
    </xdr:from>
    <xdr:to>
      <xdr:col>68</xdr:col>
      <xdr:colOff>73025</xdr:colOff>
      <xdr:row>31</xdr:row>
      <xdr:rowOff>158224</xdr:rowOff>
    </xdr:to>
    <xdr:cxnSp macro="">
      <xdr:nvCxnSpPr>
        <xdr:cNvPr id="158" name="直線コネクタ 157">
          <a:extLst>
            <a:ext uri="{FF2B5EF4-FFF2-40B4-BE49-F238E27FC236}">
              <a16:creationId xmlns:a16="http://schemas.microsoft.com/office/drawing/2014/main" id="{05191776-6E09-4F57-A46E-9E9C51C2A79B}"/>
            </a:ext>
          </a:extLst>
        </xdr:cNvPr>
        <xdr:cNvCxnSpPr/>
      </xdr:nvCxnSpPr>
      <xdr:spPr>
        <a:xfrm flipV="1">
          <a:off x="11631613" y="5731301"/>
          <a:ext cx="704850" cy="26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101872</xdr:rowOff>
    </xdr:from>
    <xdr:to>
      <xdr:col>60</xdr:col>
      <xdr:colOff>123825</xdr:colOff>
      <xdr:row>32</xdr:row>
      <xdr:rowOff>32022</xdr:rowOff>
    </xdr:to>
    <xdr:sp macro="" textlink="">
      <xdr:nvSpPr>
        <xdr:cNvPr id="159" name="楕円 158">
          <a:extLst>
            <a:ext uri="{FF2B5EF4-FFF2-40B4-BE49-F238E27FC236}">
              <a16:creationId xmlns:a16="http://schemas.microsoft.com/office/drawing/2014/main" id="{DC122FD7-A500-42AB-BC8D-B25856FD4957}"/>
            </a:ext>
          </a:extLst>
        </xdr:cNvPr>
        <xdr:cNvSpPr/>
      </xdr:nvSpPr>
      <xdr:spPr>
        <a:xfrm>
          <a:off x="10875963" y="594069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152672</xdr:rowOff>
    </xdr:from>
    <xdr:to>
      <xdr:col>64</xdr:col>
      <xdr:colOff>73025</xdr:colOff>
      <xdr:row>31</xdr:row>
      <xdr:rowOff>158224</xdr:rowOff>
    </xdr:to>
    <xdr:cxnSp macro="">
      <xdr:nvCxnSpPr>
        <xdr:cNvPr id="160" name="直線コネクタ 159">
          <a:extLst>
            <a:ext uri="{FF2B5EF4-FFF2-40B4-BE49-F238E27FC236}">
              <a16:creationId xmlns:a16="http://schemas.microsoft.com/office/drawing/2014/main" id="{C46F16DC-5D06-41FC-AEF6-478050A8E487}"/>
            </a:ext>
          </a:extLst>
        </xdr:cNvPr>
        <xdr:cNvCxnSpPr/>
      </xdr:nvCxnSpPr>
      <xdr:spPr>
        <a:xfrm>
          <a:off x="10926763" y="5991497"/>
          <a:ext cx="70485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61" name="n_1aveValue債務償還比率">
          <a:extLst>
            <a:ext uri="{FF2B5EF4-FFF2-40B4-BE49-F238E27FC236}">
              <a16:creationId xmlns:a16="http://schemas.microsoft.com/office/drawing/2014/main" id="{A051DB91-D675-4BEB-B6D6-8FDC0851F152}"/>
            </a:ext>
          </a:extLst>
        </xdr:cNvPr>
        <xdr:cNvSpPr txBox="1"/>
      </xdr:nvSpPr>
      <xdr:spPr>
        <a:xfrm>
          <a:off x="12808027" y="606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2" name="n_2aveValue債務償還比率">
          <a:extLst>
            <a:ext uri="{FF2B5EF4-FFF2-40B4-BE49-F238E27FC236}">
              <a16:creationId xmlns:a16="http://schemas.microsoft.com/office/drawing/2014/main" id="{2D9E05C9-6FD1-403D-A5B2-104723AE65E6}"/>
            </a:ext>
          </a:extLst>
        </xdr:cNvPr>
        <xdr:cNvSpPr txBox="1"/>
      </xdr:nvSpPr>
      <xdr:spPr>
        <a:xfrm>
          <a:off x="12115877" y="606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3" name="n_3aveValue債務償還比率">
          <a:extLst>
            <a:ext uri="{FF2B5EF4-FFF2-40B4-BE49-F238E27FC236}">
              <a16:creationId xmlns:a16="http://schemas.microsoft.com/office/drawing/2014/main" id="{5B362BF7-323B-4BC2-96C2-4A22CD3FD379}"/>
            </a:ext>
          </a:extLst>
        </xdr:cNvPr>
        <xdr:cNvSpPr txBox="1"/>
      </xdr:nvSpPr>
      <xdr:spPr>
        <a:xfrm>
          <a:off x="11411027" y="603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4" name="n_4aveValue債務償還比率">
          <a:extLst>
            <a:ext uri="{FF2B5EF4-FFF2-40B4-BE49-F238E27FC236}">
              <a16:creationId xmlns:a16="http://schemas.microsoft.com/office/drawing/2014/main" id="{192C7258-6578-423C-9BB8-9AAE68C91424}"/>
            </a:ext>
          </a:extLst>
        </xdr:cNvPr>
        <xdr:cNvSpPr txBox="1"/>
      </xdr:nvSpPr>
      <xdr:spPr>
        <a:xfrm>
          <a:off x="10706177" y="605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112975</xdr:rowOff>
    </xdr:from>
    <xdr:ext cx="469744" cy="259045"/>
    <xdr:sp macro="" textlink="">
      <xdr:nvSpPr>
        <xdr:cNvPr id="165" name="n_1mainValue債務償還比率">
          <a:extLst>
            <a:ext uri="{FF2B5EF4-FFF2-40B4-BE49-F238E27FC236}">
              <a16:creationId xmlns:a16="http://schemas.microsoft.com/office/drawing/2014/main" id="{816986FA-FDF5-47C7-B0E8-CA076B1898F5}"/>
            </a:ext>
          </a:extLst>
        </xdr:cNvPr>
        <xdr:cNvSpPr txBox="1"/>
      </xdr:nvSpPr>
      <xdr:spPr>
        <a:xfrm>
          <a:off x="12808027" y="562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121728</xdr:rowOff>
    </xdr:from>
    <xdr:ext cx="469744" cy="259045"/>
    <xdr:sp macro="" textlink="">
      <xdr:nvSpPr>
        <xdr:cNvPr id="166" name="n_2mainValue債務償還比率">
          <a:extLst>
            <a:ext uri="{FF2B5EF4-FFF2-40B4-BE49-F238E27FC236}">
              <a16:creationId xmlns:a16="http://schemas.microsoft.com/office/drawing/2014/main" id="{D537BEF4-A15F-4928-B04B-E679EBE59ABE}"/>
            </a:ext>
          </a:extLst>
        </xdr:cNvPr>
        <xdr:cNvSpPr txBox="1"/>
      </xdr:nvSpPr>
      <xdr:spPr>
        <a:xfrm>
          <a:off x="12115877" y="547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54101</xdr:rowOff>
    </xdr:from>
    <xdr:ext cx="469744" cy="259045"/>
    <xdr:sp macro="" textlink="">
      <xdr:nvSpPr>
        <xdr:cNvPr id="167" name="n_3mainValue債務償還比率">
          <a:extLst>
            <a:ext uri="{FF2B5EF4-FFF2-40B4-BE49-F238E27FC236}">
              <a16:creationId xmlns:a16="http://schemas.microsoft.com/office/drawing/2014/main" id="{033BB693-3FE0-4000-B496-AC9938F42D4D}"/>
            </a:ext>
          </a:extLst>
        </xdr:cNvPr>
        <xdr:cNvSpPr txBox="1"/>
      </xdr:nvSpPr>
      <xdr:spPr>
        <a:xfrm>
          <a:off x="11411027" y="5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48549</xdr:rowOff>
    </xdr:from>
    <xdr:ext cx="469744" cy="259045"/>
    <xdr:sp macro="" textlink="">
      <xdr:nvSpPr>
        <xdr:cNvPr id="168" name="n_4mainValue債務償還比率">
          <a:extLst>
            <a:ext uri="{FF2B5EF4-FFF2-40B4-BE49-F238E27FC236}">
              <a16:creationId xmlns:a16="http://schemas.microsoft.com/office/drawing/2014/main" id="{9EB28264-8132-4799-BBD8-48919DD2366A}"/>
            </a:ext>
          </a:extLst>
        </xdr:cNvPr>
        <xdr:cNvSpPr txBox="1"/>
      </xdr:nvSpPr>
      <xdr:spPr>
        <a:xfrm>
          <a:off x="10706177" y="572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7DD26837-ACA5-4C39-99FE-A93ACA2323E9}"/>
            </a:ext>
          </a:extLst>
        </xdr:cNvPr>
        <xdr:cNvSpPr/>
      </xdr:nvSpPr>
      <xdr:spPr>
        <a:xfrm>
          <a:off x="1184275" y="7653338"/>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5C759968-700B-464F-8834-4FF0726B629C}"/>
            </a:ext>
          </a:extLst>
        </xdr:cNvPr>
        <xdr:cNvSpPr/>
      </xdr:nvSpPr>
      <xdr:spPr>
        <a:xfrm>
          <a:off x="1184275" y="11268075"/>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8230AEE9-0FB3-4B45-BBCC-55FBDF24419F}"/>
            </a:ext>
          </a:extLst>
        </xdr:cNvPr>
        <xdr:cNvSpPr txBox="1"/>
      </xdr:nvSpPr>
      <xdr:spPr>
        <a:xfrm>
          <a:off x="857250" y="789781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5D7F2D55-7E96-429D-A6EC-743CC5664F7D}"/>
            </a:ext>
          </a:extLst>
        </xdr:cNvPr>
        <xdr:cNvSpPr txBox="1"/>
      </xdr:nvSpPr>
      <xdr:spPr>
        <a:xfrm>
          <a:off x="6470650" y="1043146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9AC082EC-E015-4712-BDC6-94DB35EAD054}"/>
            </a:ext>
          </a:extLst>
        </xdr:cNvPr>
        <xdr:cNvSpPr txBox="1"/>
      </xdr:nvSpPr>
      <xdr:spPr>
        <a:xfrm>
          <a:off x="857250" y="114776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41473FDF-AD67-4E2C-9564-3D03FFBB65EC}"/>
            </a:ext>
          </a:extLst>
        </xdr:cNvPr>
        <xdr:cNvSpPr txBox="1"/>
      </xdr:nvSpPr>
      <xdr:spPr>
        <a:xfrm>
          <a:off x="6470650" y="140811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A0D777-0758-40EE-A62F-61AB6B702723}"/>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7A1CD76-B03A-4046-B3BE-E021FE8DE55A}"/>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177563-4280-4C85-8E86-F7FB500BE521}"/>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FE2161-DE41-4B96-9455-EE7B2A73FA3D}"/>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BEA4C7-82E1-4135-B457-DBE0B9D8A1BE}"/>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D269E6-726B-4D20-B01D-7B54487F9C99}"/>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A3C497-53D6-401A-A971-A4AE6138A957}"/>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B9DEA4-33C8-48B9-AB79-1E4A4485C083}"/>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B12635-EE83-4D2B-9309-7EBC18682729}"/>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799663-5ADC-41FC-8255-ADFEC9EF8D60}"/>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344,247
339,732
464.51
148,846,482
143,997,264
4,636,977
74,768,744
127,627,467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A5E712B-8F96-4D02-889D-952DE2FB59D3}"/>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D2092B-B0E6-49F7-8F29-42BFF50A350A}"/>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B49333-DFDB-4CA9-90C9-C3BA708A1658}"/>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55DD16-675A-4027-85F8-62BA53B7E801}"/>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316696-46ED-4FBF-8863-52510D2512CA}"/>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B7F03D4-8B1A-4C69-A4F2-1D9600A250DD}"/>
            </a:ext>
          </a:extLst>
        </xdr:cNvPr>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964997-72FE-4AB4-8D65-DA1F1ABF4EB2}"/>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444703-B4D2-49A6-BD25-36A430F87D53}"/>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2CFE7D-CA68-4124-AF37-5354567F18C3}"/>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81E2B6-6EB8-44D9-966A-A83ADB6A7E62}"/>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C0D505-4E9C-4101-9823-A002C69C9C26}"/>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39103EF-331E-428B-B4A7-5DE643321EF4}"/>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C1F01F-5DC7-4BB9-BF7A-6FF445624838}"/>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7D57387-4087-4A89-8223-0B61A1D495D2}"/>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DC39FB-D826-48B4-8CB4-CDF41DA403F9}"/>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4751D9-242D-4DB2-9592-DE966E41AE76}"/>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2CF16B-405B-4AD0-AC75-42C66E3DF645}"/>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EE94D1-6157-463B-AE7B-807C979B495D}"/>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2F598D-E6B3-4816-9361-A0B90C2F7CF8}"/>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E428A05-B673-459E-8E5A-176342512691}"/>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997018-4B6C-40BC-8B82-DF600990BF5A}"/>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98DA082-3A16-41B1-818D-1410DD1524B0}"/>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2DC6732-BE4D-4152-BF8A-E4D4DE2EC9AF}"/>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2CB6023-9448-485E-B311-8E49E5E7293A}"/>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4B9C8E-88D0-4622-BF9C-625E6B7245FF}"/>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F56A4D9-DCB7-4345-AF82-7C94275F3302}"/>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059DBD-D122-4797-9AB9-6F1C48FC0694}"/>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FC1748-519D-4A79-AF62-73D9EBF071CD}"/>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4F19125-D345-4C36-BFF8-17A83AE8F2C1}"/>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C291972-1858-4792-8D36-A27B660B0026}"/>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2BEC7C-6190-430A-A932-DBDAB2F39D85}"/>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E8DFF1F-A3E7-4AAF-8F3A-F8E57640D717}"/>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F6B7D9D-11B1-4B6D-A700-1BBAB2503DE5}"/>
            </a:ext>
          </a:extLst>
        </xdr:cNvPr>
        <xdr:cNvCxnSpPr/>
      </xdr:nvCxnSpPr>
      <xdr:spPr>
        <a:xfrm>
          <a:off x="704850" y="678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729CD3B4-A4D4-4F61-996A-BECC1364C32C}"/>
            </a:ext>
          </a:extLst>
        </xdr:cNvPr>
        <xdr:cNvSpPr txBox="1"/>
      </xdr:nvSpPr>
      <xdr:spPr>
        <a:xfrm>
          <a:off x="280534"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CF014D2-494D-4201-BB1A-6760459F0F68}"/>
            </a:ext>
          </a:extLst>
        </xdr:cNvPr>
        <xdr:cNvCxnSpPr/>
      </xdr:nvCxnSpPr>
      <xdr:spPr>
        <a:xfrm>
          <a:off x="704850" y="6343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89B75FF-D64B-4739-80DA-7541A1CAB8F0}"/>
            </a:ext>
          </a:extLst>
        </xdr:cNvPr>
        <xdr:cNvSpPr txBox="1"/>
      </xdr:nvSpPr>
      <xdr:spPr>
        <a:xfrm>
          <a:off x="344654" y="6210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F40607B-A0CC-439E-8731-F8C6CADC29E0}"/>
            </a:ext>
          </a:extLst>
        </xdr:cNvPr>
        <xdr:cNvCxnSpPr/>
      </xdr:nvCxnSpPr>
      <xdr:spPr>
        <a:xfrm>
          <a:off x="704850" y="591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C70F668-278C-4C7A-ABCF-2D5D745D6B73}"/>
            </a:ext>
          </a:extLst>
        </xdr:cNvPr>
        <xdr:cNvSpPr txBox="1"/>
      </xdr:nvSpPr>
      <xdr:spPr>
        <a:xfrm>
          <a:off x="344654" y="578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680A85C-870A-4017-B40A-BA5F80792FBE}"/>
            </a:ext>
          </a:extLst>
        </xdr:cNvPr>
        <xdr:cNvCxnSpPr/>
      </xdr:nvCxnSpPr>
      <xdr:spPr>
        <a:xfrm>
          <a:off x="704850" y="548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FC27DD8-5332-4D37-9437-49F00174A2CB}"/>
            </a:ext>
          </a:extLst>
        </xdr:cNvPr>
        <xdr:cNvSpPr txBox="1"/>
      </xdr:nvSpPr>
      <xdr:spPr>
        <a:xfrm>
          <a:off x="344654" y="535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49AB21F-AFBA-4763-9ADE-72BFE0CF2C39}"/>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B027486-1305-414A-8C54-44E71B0D1730}"/>
            </a:ext>
          </a:extLst>
        </xdr:cNvPr>
        <xdr:cNvSpPr txBox="1"/>
      </xdr:nvSpPr>
      <xdr:spPr>
        <a:xfrm>
          <a:off x="344654" y="4915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8378954-DA6B-41C1-888B-CE4BBE916071}"/>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100D83E6-5A31-4DD5-9408-2D64C164CAA2}"/>
            </a:ext>
          </a:extLst>
        </xdr:cNvPr>
        <xdr:cNvCxnSpPr/>
      </xdr:nvCxnSpPr>
      <xdr:spPr>
        <a:xfrm flipV="1">
          <a:off x="4291965" y="5369814"/>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E6785F77-E059-4C63-AD94-A358F62641D4}"/>
            </a:ext>
          </a:extLst>
        </xdr:cNvPr>
        <xdr:cNvSpPr txBox="1"/>
      </xdr:nvSpPr>
      <xdr:spPr>
        <a:xfrm>
          <a:off x="4330700" y="673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BF46069D-5FBB-4514-88F8-0958E6F85E06}"/>
            </a:ext>
          </a:extLst>
        </xdr:cNvPr>
        <xdr:cNvCxnSpPr/>
      </xdr:nvCxnSpPr>
      <xdr:spPr>
        <a:xfrm>
          <a:off x="4217988" y="673379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34ABDD1C-0471-4515-8172-84079E069FF0}"/>
            </a:ext>
          </a:extLst>
        </xdr:cNvPr>
        <xdr:cNvSpPr txBox="1"/>
      </xdr:nvSpPr>
      <xdr:spPr>
        <a:xfrm>
          <a:off x="4330700" y="516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96138B44-26EB-4CBC-B148-A981136BDEBF}"/>
            </a:ext>
          </a:extLst>
        </xdr:cNvPr>
        <xdr:cNvCxnSpPr/>
      </xdr:nvCxnSpPr>
      <xdr:spPr>
        <a:xfrm>
          <a:off x="4217988" y="53698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BA91DD21-ADC6-4F8D-A29D-072531B1D557}"/>
            </a:ext>
          </a:extLst>
        </xdr:cNvPr>
        <xdr:cNvSpPr txBox="1"/>
      </xdr:nvSpPr>
      <xdr:spPr>
        <a:xfrm>
          <a:off x="4330700" y="59820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7F095B7B-5E02-4B0B-AA3F-923C601E7152}"/>
            </a:ext>
          </a:extLst>
        </xdr:cNvPr>
        <xdr:cNvSpPr/>
      </xdr:nvSpPr>
      <xdr:spPr>
        <a:xfrm>
          <a:off x="4241800" y="5998908"/>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831FB898-226A-4B5E-A64B-8909E171D0CB}"/>
            </a:ext>
          </a:extLst>
        </xdr:cNvPr>
        <xdr:cNvSpPr/>
      </xdr:nvSpPr>
      <xdr:spPr>
        <a:xfrm>
          <a:off x="3475038" y="597166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1C1560E2-FD2B-4B5F-8E2A-AD5231B96F07}"/>
            </a:ext>
          </a:extLst>
        </xdr:cNvPr>
        <xdr:cNvSpPr/>
      </xdr:nvSpPr>
      <xdr:spPr>
        <a:xfrm>
          <a:off x="2643188" y="593737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5253917C-27B8-4F5C-BD76-8C3752FCCB30}"/>
            </a:ext>
          </a:extLst>
        </xdr:cNvPr>
        <xdr:cNvSpPr/>
      </xdr:nvSpPr>
      <xdr:spPr>
        <a:xfrm>
          <a:off x="1825625"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05335CDD-7AB4-4CF0-A66D-602ACD4C6ED9}"/>
            </a:ext>
          </a:extLst>
        </xdr:cNvPr>
        <xdr:cNvSpPr/>
      </xdr:nvSpPr>
      <xdr:spPr>
        <a:xfrm>
          <a:off x="1008063" y="58642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3CECB5E-2459-4F2C-8154-E66060367E08}"/>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62A1216-85A5-40CD-95E2-8F7592F9AE6C}"/>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2069DEC-89A6-439F-A406-0C237992549A}"/>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427A7E2-99BA-4DC0-9D17-8EB7EC8BF801}"/>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9C1AE2-80AC-4B25-8023-992F99E0F033}"/>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45974</xdr:rowOff>
    </xdr:from>
    <xdr:to>
      <xdr:col>24</xdr:col>
      <xdr:colOff>114300</xdr:colOff>
      <xdr:row>36</xdr:row>
      <xdr:rowOff>147574</xdr:rowOff>
    </xdr:to>
    <xdr:sp macro="" textlink="">
      <xdr:nvSpPr>
        <xdr:cNvPr id="71" name="楕円 70">
          <a:extLst>
            <a:ext uri="{FF2B5EF4-FFF2-40B4-BE49-F238E27FC236}">
              <a16:creationId xmlns:a16="http://schemas.microsoft.com/office/drawing/2014/main" id="{CBE9780C-DB8C-4178-9E2D-B641BB37391A}"/>
            </a:ext>
          </a:extLst>
        </xdr:cNvPr>
        <xdr:cNvSpPr/>
      </xdr:nvSpPr>
      <xdr:spPr>
        <a:xfrm>
          <a:off x="4241800" y="58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68851</xdr:rowOff>
    </xdr:from>
    <xdr:ext cx="405111" cy="259045"/>
    <xdr:sp macro="" textlink="">
      <xdr:nvSpPr>
        <xdr:cNvPr id="72" name="【道路】&#10;有形固定資産減価償却率該当値テキスト">
          <a:extLst>
            <a:ext uri="{FF2B5EF4-FFF2-40B4-BE49-F238E27FC236}">
              <a16:creationId xmlns:a16="http://schemas.microsoft.com/office/drawing/2014/main" id="{B6FF05AA-FD89-4842-99D0-E216DD8A398A}"/>
            </a:ext>
          </a:extLst>
        </xdr:cNvPr>
        <xdr:cNvSpPr txBox="1"/>
      </xdr:nvSpPr>
      <xdr:spPr>
        <a:xfrm>
          <a:off x="4330700" y="57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xdr:rowOff>
    </xdr:from>
    <xdr:to>
      <xdr:col>20</xdr:col>
      <xdr:colOff>38100</xdr:colOff>
      <xdr:row>36</xdr:row>
      <xdr:rowOff>110998</xdr:rowOff>
    </xdr:to>
    <xdr:sp macro="" textlink="">
      <xdr:nvSpPr>
        <xdr:cNvPr id="73" name="楕円 72">
          <a:extLst>
            <a:ext uri="{FF2B5EF4-FFF2-40B4-BE49-F238E27FC236}">
              <a16:creationId xmlns:a16="http://schemas.microsoft.com/office/drawing/2014/main" id="{C94D9547-A34E-466B-8CC7-377CE456322B}"/>
            </a:ext>
          </a:extLst>
        </xdr:cNvPr>
        <xdr:cNvSpPr/>
      </xdr:nvSpPr>
      <xdr:spPr>
        <a:xfrm>
          <a:off x="3475038" y="584822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60198</xdr:rowOff>
    </xdr:from>
    <xdr:to>
      <xdr:col>24</xdr:col>
      <xdr:colOff>63500</xdr:colOff>
      <xdr:row>36</xdr:row>
      <xdr:rowOff>96774</xdr:rowOff>
    </xdr:to>
    <xdr:cxnSp macro="">
      <xdr:nvCxnSpPr>
        <xdr:cNvPr id="74" name="直線コネクタ 73">
          <a:extLst>
            <a:ext uri="{FF2B5EF4-FFF2-40B4-BE49-F238E27FC236}">
              <a16:creationId xmlns:a16="http://schemas.microsoft.com/office/drawing/2014/main" id="{B424FEAA-8197-4165-B9CD-822796B9D4C7}"/>
            </a:ext>
          </a:extLst>
        </xdr:cNvPr>
        <xdr:cNvCxnSpPr/>
      </xdr:nvCxnSpPr>
      <xdr:spPr>
        <a:xfrm>
          <a:off x="3525838" y="5899023"/>
          <a:ext cx="766762"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5" name="楕円 74">
          <a:extLst>
            <a:ext uri="{FF2B5EF4-FFF2-40B4-BE49-F238E27FC236}">
              <a16:creationId xmlns:a16="http://schemas.microsoft.com/office/drawing/2014/main" id="{3CDBFA8F-0D28-4BBD-BE1C-476064559FBA}"/>
            </a:ext>
          </a:extLst>
        </xdr:cNvPr>
        <xdr:cNvSpPr/>
      </xdr:nvSpPr>
      <xdr:spPr>
        <a:xfrm>
          <a:off x="2643188" y="58280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60198</xdr:rowOff>
    </xdr:to>
    <xdr:cxnSp macro="">
      <xdr:nvCxnSpPr>
        <xdr:cNvPr id="76" name="直線コネクタ 75">
          <a:extLst>
            <a:ext uri="{FF2B5EF4-FFF2-40B4-BE49-F238E27FC236}">
              <a16:creationId xmlns:a16="http://schemas.microsoft.com/office/drawing/2014/main" id="{21E31BED-CE1C-4A61-B45A-9A614D4FC7F0}"/>
            </a:ext>
          </a:extLst>
        </xdr:cNvPr>
        <xdr:cNvCxnSpPr/>
      </xdr:nvCxnSpPr>
      <xdr:spPr>
        <a:xfrm>
          <a:off x="2693988" y="5869305"/>
          <a:ext cx="8318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119126</xdr:rowOff>
    </xdr:from>
    <xdr:to>
      <xdr:col>10</xdr:col>
      <xdr:colOff>165100</xdr:colOff>
      <xdr:row>36</xdr:row>
      <xdr:rowOff>49276</xdr:rowOff>
    </xdr:to>
    <xdr:sp macro="" textlink="">
      <xdr:nvSpPr>
        <xdr:cNvPr id="77" name="楕円 76">
          <a:extLst>
            <a:ext uri="{FF2B5EF4-FFF2-40B4-BE49-F238E27FC236}">
              <a16:creationId xmlns:a16="http://schemas.microsoft.com/office/drawing/2014/main" id="{307E3EB4-AA4A-4CDB-8D93-63AF47682129}"/>
            </a:ext>
          </a:extLst>
        </xdr:cNvPr>
        <xdr:cNvSpPr/>
      </xdr:nvSpPr>
      <xdr:spPr>
        <a:xfrm>
          <a:off x="1825625" y="579602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169926</xdr:rowOff>
    </xdr:from>
    <xdr:to>
      <xdr:col>15</xdr:col>
      <xdr:colOff>50800</xdr:colOff>
      <xdr:row>36</xdr:row>
      <xdr:rowOff>30480</xdr:rowOff>
    </xdr:to>
    <xdr:cxnSp macro="">
      <xdr:nvCxnSpPr>
        <xdr:cNvPr id="78" name="直線コネクタ 77">
          <a:extLst>
            <a:ext uri="{FF2B5EF4-FFF2-40B4-BE49-F238E27FC236}">
              <a16:creationId xmlns:a16="http://schemas.microsoft.com/office/drawing/2014/main" id="{91808A97-63F0-47B6-8697-41D85DE13748}"/>
            </a:ext>
          </a:extLst>
        </xdr:cNvPr>
        <xdr:cNvCxnSpPr/>
      </xdr:nvCxnSpPr>
      <xdr:spPr>
        <a:xfrm>
          <a:off x="1876425" y="5837301"/>
          <a:ext cx="817563"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89408</xdr:rowOff>
    </xdr:from>
    <xdr:to>
      <xdr:col>6</xdr:col>
      <xdr:colOff>38100</xdr:colOff>
      <xdr:row>36</xdr:row>
      <xdr:rowOff>19558</xdr:rowOff>
    </xdr:to>
    <xdr:sp macro="" textlink="">
      <xdr:nvSpPr>
        <xdr:cNvPr id="79" name="楕円 78">
          <a:extLst>
            <a:ext uri="{FF2B5EF4-FFF2-40B4-BE49-F238E27FC236}">
              <a16:creationId xmlns:a16="http://schemas.microsoft.com/office/drawing/2014/main" id="{03FFB776-0042-4FC7-89D9-C17B91C30752}"/>
            </a:ext>
          </a:extLst>
        </xdr:cNvPr>
        <xdr:cNvSpPr/>
      </xdr:nvSpPr>
      <xdr:spPr>
        <a:xfrm>
          <a:off x="1008063" y="576630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140208</xdr:rowOff>
    </xdr:from>
    <xdr:to>
      <xdr:col>10</xdr:col>
      <xdr:colOff>114300</xdr:colOff>
      <xdr:row>35</xdr:row>
      <xdr:rowOff>169926</xdr:rowOff>
    </xdr:to>
    <xdr:cxnSp macro="">
      <xdr:nvCxnSpPr>
        <xdr:cNvPr id="80" name="直線コネクタ 79">
          <a:extLst>
            <a:ext uri="{FF2B5EF4-FFF2-40B4-BE49-F238E27FC236}">
              <a16:creationId xmlns:a16="http://schemas.microsoft.com/office/drawing/2014/main" id="{3BF72208-B6D6-4F4C-B1A7-C79DF124799B}"/>
            </a:ext>
          </a:extLst>
        </xdr:cNvPr>
        <xdr:cNvCxnSpPr/>
      </xdr:nvCxnSpPr>
      <xdr:spPr>
        <a:xfrm>
          <a:off x="1058863" y="5817108"/>
          <a:ext cx="817562"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637EE127-9CC0-4A96-A8F3-7B8E902CE3FF}"/>
            </a:ext>
          </a:extLst>
        </xdr:cNvPr>
        <xdr:cNvSpPr txBox="1"/>
      </xdr:nvSpPr>
      <xdr:spPr>
        <a:xfrm>
          <a:off x="3324869"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2B8444A6-89F9-4FF7-BFFC-863AE6977CEC}"/>
            </a:ext>
          </a:extLst>
        </xdr:cNvPr>
        <xdr:cNvSpPr txBox="1"/>
      </xdr:nvSpPr>
      <xdr:spPr>
        <a:xfrm>
          <a:off x="2505719" y="602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68E2597C-19AE-4DEE-81D1-E9E0EA1942F0}"/>
            </a:ext>
          </a:extLst>
        </xdr:cNvPr>
        <xdr:cNvSpPr txBox="1"/>
      </xdr:nvSpPr>
      <xdr:spPr>
        <a:xfrm>
          <a:off x="1688157" y="59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BDBBE8BB-D6D3-4A40-9962-95DB38E2D01D}"/>
            </a:ext>
          </a:extLst>
        </xdr:cNvPr>
        <xdr:cNvSpPr txBox="1"/>
      </xdr:nvSpPr>
      <xdr:spPr>
        <a:xfrm>
          <a:off x="870594" y="595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127525</xdr:rowOff>
    </xdr:from>
    <xdr:ext cx="405111" cy="259045"/>
    <xdr:sp macro="" textlink="">
      <xdr:nvSpPr>
        <xdr:cNvPr id="85" name="n_1mainValue【道路】&#10;有形固定資産減価償却率">
          <a:extLst>
            <a:ext uri="{FF2B5EF4-FFF2-40B4-BE49-F238E27FC236}">
              <a16:creationId xmlns:a16="http://schemas.microsoft.com/office/drawing/2014/main" id="{322366F3-3A6F-432B-B888-8BBA02640268}"/>
            </a:ext>
          </a:extLst>
        </xdr:cNvPr>
        <xdr:cNvSpPr txBox="1"/>
      </xdr:nvSpPr>
      <xdr:spPr>
        <a:xfrm>
          <a:off x="3324869"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6" name="n_2mainValue【道路】&#10;有形固定資産減価償却率">
          <a:extLst>
            <a:ext uri="{FF2B5EF4-FFF2-40B4-BE49-F238E27FC236}">
              <a16:creationId xmlns:a16="http://schemas.microsoft.com/office/drawing/2014/main" id="{A2686FB2-6645-46DB-9E1C-D8647E5C6DEB}"/>
            </a:ext>
          </a:extLst>
        </xdr:cNvPr>
        <xdr:cNvSpPr txBox="1"/>
      </xdr:nvSpPr>
      <xdr:spPr>
        <a:xfrm>
          <a:off x="2505719"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65803</xdr:rowOff>
    </xdr:from>
    <xdr:ext cx="405111" cy="259045"/>
    <xdr:sp macro="" textlink="">
      <xdr:nvSpPr>
        <xdr:cNvPr id="87" name="n_3mainValue【道路】&#10;有形固定資産減価償却率">
          <a:extLst>
            <a:ext uri="{FF2B5EF4-FFF2-40B4-BE49-F238E27FC236}">
              <a16:creationId xmlns:a16="http://schemas.microsoft.com/office/drawing/2014/main" id="{E95C538B-19B9-4F74-BD02-2407F7246765}"/>
            </a:ext>
          </a:extLst>
        </xdr:cNvPr>
        <xdr:cNvSpPr txBox="1"/>
      </xdr:nvSpPr>
      <xdr:spPr>
        <a:xfrm>
          <a:off x="1688157" y="558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36085</xdr:rowOff>
    </xdr:from>
    <xdr:ext cx="405111" cy="259045"/>
    <xdr:sp macro="" textlink="">
      <xdr:nvSpPr>
        <xdr:cNvPr id="88" name="n_4mainValue【道路】&#10;有形固定資産減価償却率">
          <a:extLst>
            <a:ext uri="{FF2B5EF4-FFF2-40B4-BE49-F238E27FC236}">
              <a16:creationId xmlns:a16="http://schemas.microsoft.com/office/drawing/2014/main" id="{87258DE2-97FC-4073-8736-BCCA0F5594DB}"/>
            </a:ext>
          </a:extLst>
        </xdr:cNvPr>
        <xdr:cNvSpPr txBox="1"/>
      </xdr:nvSpPr>
      <xdr:spPr>
        <a:xfrm>
          <a:off x="870594" y="5551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97DB706D-4402-4387-905B-685BFB77A319}"/>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8681E28-E4A0-4E76-BCA4-1CA21FCF303F}"/>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BD7D60D-DBE2-43FC-A5C2-B86A8285B92C}"/>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E676D49-6D27-4554-A072-21CCDAB43037}"/>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3CCFFFF-528D-46D5-9237-D24C8A65D6A0}"/>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2E13624-342D-4A8A-A161-6B84243988FD}"/>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D05C6D7-5888-430E-9103-EB34C6BFD5FC}"/>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8AE08A8-76E5-4694-B1D6-429AEB6A9595}"/>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26A9071-87A3-4723-9268-C87CEB8214B3}"/>
            </a:ext>
          </a:extLst>
        </xdr:cNvPr>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7CBDF3B-D693-4302-9BD4-9F4B3F906339}"/>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5E42A21-39E8-48F6-AF6C-46186E083234}"/>
            </a:ext>
          </a:extLst>
        </xdr:cNvPr>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F2DE31B-59CE-4A40-A818-6D36B653FDC1}"/>
            </a:ext>
          </a:extLst>
        </xdr:cNvPr>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A95FC97-09BA-47C2-9F9B-D8D02FD289A8}"/>
            </a:ext>
          </a:extLst>
        </xdr:cNvPr>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4F9FC290-0DCF-4FD8-83AB-672CEF2CDECB}"/>
            </a:ext>
          </a:extLst>
        </xdr:cNvPr>
        <xdr:cNvSpPr txBox="1"/>
      </xdr:nvSpPr>
      <xdr:spPr>
        <a:xfrm>
          <a:off x="5629789"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E7AF1EB-F96C-4DB3-9B94-21B5AF13F08A}"/>
            </a:ext>
          </a:extLst>
        </xdr:cNvPr>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E32FFD3F-D7D6-4182-BB08-4F3A077EBA7C}"/>
            </a:ext>
          </a:extLst>
        </xdr:cNvPr>
        <xdr:cNvSpPr txBox="1"/>
      </xdr:nvSpPr>
      <xdr:spPr>
        <a:xfrm>
          <a:off x="5629789" y="600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6A44B7C-37C0-4784-B390-4EC451A4E96B}"/>
            </a:ext>
          </a:extLst>
        </xdr:cNvPr>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291D6A03-9211-4D99-93E4-6DD3F42B433F}"/>
            </a:ext>
          </a:extLst>
        </xdr:cNvPr>
        <xdr:cNvSpPr txBox="1"/>
      </xdr:nvSpPr>
      <xdr:spPr>
        <a:xfrm>
          <a:off x="5629789" y="563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239D49D5-1061-45DD-80E0-DDF54F2D7087}"/>
            </a:ext>
          </a:extLst>
        </xdr:cNvPr>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2E9320CA-7253-407B-9941-E7EF3DD02970}"/>
            </a:ext>
          </a:extLst>
        </xdr:cNvPr>
        <xdr:cNvSpPr txBox="1"/>
      </xdr:nvSpPr>
      <xdr:spPr>
        <a:xfrm>
          <a:off x="5565669" y="52775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04E7B3B-17B3-45C6-8C0D-67A600BDD247}"/>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BD76E49-3FC2-45D2-B040-257D57B70235}"/>
            </a:ext>
          </a:extLst>
        </xdr:cNvPr>
        <xdr:cNvSpPr txBox="1"/>
      </xdr:nvSpPr>
      <xdr:spPr>
        <a:xfrm>
          <a:off x="5565669"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42AA358-2512-4A57-812B-D4DCDC1E0FAC}"/>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238E5A5C-AD07-46C3-8B4D-AF8E55DD1E8C}"/>
            </a:ext>
          </a:extLst>
        </xdr:cNvPr>
        <xdr:cNvCxnSpPr/>
      </xdr:nvCxnSpPr>
      <xdr:spPr>
        <a:xfrm flipV="1">
          <a:off x="9691053" y="5438292"/>
          <a:ext cx="0" cy="1401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5B1CE8F9-D81F-4A69-97D3-952A18421F99}"/>
            </a:ext>
          </a:extLst>
        </xdr:cNvPr>
        <xdr:cNvSpPr txBox="1"/>
      </xdr:nvSpPr>
      <xdr:spPr>
        <a:xfrm>
          <a:off x="9729788" y="684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5C4D236B-5EEB-44F2-93D2-DB24D2958AA7}"/>
            </a:ext>
          </a:extLst>
        </xdr:cNvPr>
        <xdr:cNvCxnSpPr/>
      </xdr:nvCxnSpPr>
      <xdr:spPr>
        <a:xfrm>
          <a:off x="9617075" y="684025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35287037-4D2B-46B8-9797-23BF8D9368A2}"/>
            </a:ext>
          </a:extLst>
        </xdr:cNvPr>
        <xdr:cNvSpPr txBox="1"/>
      </xdr:nvSpPr>
      <xdr:spPr>
        <a:xfrm>
          <a:off x="9729788" y="522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676197E8-00DB-4104-A18F-0E2C07A0E150}"/>
            </a:ext>
          </a:extLst>
        </xdr:cNvPr>
        <xdr:cNvCxnSpPr/>
      </xdr:nvCxnSpPr>
      <xdr:spPr>
        <a:xfrm>
          <a:off x="9617075" y="543829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AB5EEFF0-D49F-4B32-AC4F-BCAE557C1469}"/>
            </a:ext>
          </a:extLst>
        </xdr:cNvPr>
        <xdr:cNvSpPr txBox="1"/>
      </xdr:nvSpPr>
      <xdr:spPr>
        <a:xfrm>
          <a:off x="9729788" y="6576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26A9DF1B-D9AD-476A-8A94-0950B2D5AC0E}"/>
            </a:ext>
          </a:extLst>
        </xdr:cNvPr>
        <xdr:cNvSpPr/>
      </xdr:nvSpPr>
      <xdr:spPr>
        <a:xfrm>
          <a:off x="9655175" y="6715443"/>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D965CC81-A064-4B89-B4F6-A7E4748CD2FB}"/>
            </a:ext>
          </a:extLst>
        </xdr:cNvPr>
        <xdr:cNvSpPr/>
      </xdr:nvSpPr>
      <xdr:spPr>
        <a:xfrm>
          <a:off x="8874125" y="671611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C6F28F74-8AE5-4849-9EC4-C2683F47692B}"/>
            </a:ext>
          </a:extLst>
        </xdr:cNvPr>
        <xdr:cNvSpPr/>
      </xdr:nvSpPr>
      <xdr:spPr>
        <a:xfrm>
          <a:off x="8056563" y="673422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7E491E55-741B-4603-80F2-1212430AE262}"/>
            </a:ext>
          </a:extLst>
        </xdr:cNvPr>
        <xdr:cNvSpPr/>
      </xdr:nvSpPr>
      <xdr:spPr>
        <a:xfrm>
          <a:off x="7224713" y="673463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3304CFD7-2862-46E0-A25E-7846D65A6F4E}"/>
            </a:ext>
          </a:extLst>
        </xdr:cNvPr>
        <xdr:cNvSpPr/>
      </xdr:nvSpPr>
      <xdr:spPr>
        <a:xfrm>
          <a:off x="6407150" y="67325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61959DD-34D0-4E20-876F-7B4C9437EB1A}"/>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1C50825-EAC9-450A-83F2-DAEB51AFA4D2}"/>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968E3D4-5E7E-42B9-9E3E-7B0B4EDFB823}"/>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A919D2-1F27-4677-87AC-E89D4993E2D9}"/>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6B2543E-0894-4AC1-A448-4DEBBC20B710}"/>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103657</xdr:rowOff>
    </xdr:from>
    <xdr:to>
      <xdr:col>55</xdr:col>
      <xdr:colOff>50800</xdr:colOff>
      <xdr:row>42</xdr:row>
      <xdr:rowOff>33807</xdr:rowOff>
    </xdr:to>
    <xdr:sp macro="" textlink="">
      <xdr:nvSpPr>
        <xdr:cNvPr id="128" name="楕円 127">
          <a:extLst>
            <a:ext uri="{FF2B5EF4-FFF2-40B4-BE49-F238E27FC236}">
              <a16:creationId xmlns:a16="http://schemas.microsoft.com/office/drawing/2014/main" id="{90E33A49-C8C9-4315-AE0F-66594EF7B3AA}"/>
            </a:ext>
          </a:extLst>
        </xdr:cNvPr>
        <xdr:cNvSpPr/>
      </xdr:nvSpPr>
      <xdr:spPr>
        <a:xfrm>
          <a:off x="9655175" y="6752107"/>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a:extLst>
            <a:ext uri="{FF2B5EF4-FFF2-40B4-BE49-F238E27FC236}">
              <a16:creationId xmlns:a16="http://schemas.microsoft.com/office/drawing/2014/main" id="{E2E1C7E0-37A0-4F07-9933-DECF7962428B}"/>
            </a:ext>
          </a:extLst>
        </xdr:cNvPr>
        <xdr:cNvSpPr txBox="1"/>
      </xdr:nvSpPr>
      <xdr:spPr>
        <a:xfrm>
          <a:off x="9729788" y="66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103860</xdr:rowOff>
    </xdr:from>
    <xdr:to>
      <xdr:col>50</xdr:col>
      <xdr:colOff>165100</xdr:colOff>
      <xdr:row>42</xdr:row>
      <xdr:rowOff>34010</xdr:rowOff>
    </xdr:to>
    <xdr:sp macro="" textlink="">
      <xdr:nvSpPr>
        <xdr:cNvPr id="130" name="楕円 129">
          <a:extLst>
            <a:ext uri="{FF2B5EF4-FFF2-40B4-BE49-F238E27FC236}">
              <a16:creationId xmlns:a16="http://schemas.microsoft.com/office/drawing/2014/main" id="{09D8A877-F432-4B02-A97F-D663DE471656}"/>
            </a:ext>
          </a:extLst>
        </xdr:cNvPr>
        <xdr:cNvSpPr/>
      </xdr:nvSpPr>
      <xdr:spPr>
        <a:xfrm>
          <a:off x="8874125" y="675231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154457</xdr:rowOff>
    </xdr:from>
    <xdr:to>
      <xdr:col>55</xdr:col>
      <xdr:colOff>0</xdr:colOff>
      <xdr:row>41</xdr:row>
      <xdr:rowOff>154660</xdr:rowOff>
    </xdr:to>
    <xdr:cxnSp macro="">
      <xdr:nvCxnSpPr>
        <xdr:cNvPr id="131" name="直線コネクタ 130">
          <a:extLst>
            <a:ext uri="{FF2B5EF4-FFF2-40B4-BE49-F238E27FC236}">
              <a16:creationId xmlns:a16="http://schemas.microsoft.com/office/drawing/2014/main" id="{5B80B865-580A-4CCB-B777-2851736D8C3A}"/>
            </a:ext>
          </a:extLst>
        </xdr:cNvPr>
        <xdr:cNvCxnSpPr/>
      </xdr:nvCxnSpPr>
      <xdr:spPr>
        <a:xfrm flipV="1">
          <a:off x="8924925" y="6802907"/>
          <a:ext cx="766763"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104381</xdr:rowOff>
    </xdr:from>
    <xdr:to>
      <xdr:col>46</xdr:col>
      <xdr:colOff>38100</xdr:colOff>
      <xdr:row>42</xdr:row>
      <xdr:rowOff>34531</xdr:rowOff>
    </xdr:to>
    <xdr:sp macro="" textlink="">
      <xdr:nvSpPr>
        <xdr:cNvPr id="132" name="楕円 131">
          <a:extLst>
            <a:ext uri="{FF2B5EF4-FFF2-40B4-BE49-F238E27FC236}">
              <a16:creationId xmlns:a16="http://schemas.microsoft.com/office/drawing/2014/main" id="{F09D5C1C-0941-47DD-B0E7-943C755BAFFC}"/>
            </a:ext>
          </a:extLst>
        </xdr:cNvPr>
        <xdr:cNvSpPr/>
      </xdr:nvSpPr>
      <xdr:spPr>
        <a:xfrm>
          <a:off x="8056563" y="675283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154660</xdr:rowOff>
    </xdr:from>
    <xdr:to>
      <xdr:col>50</xdr:col>
      <xdr:colOff>114300</xdr:colOff>
      <xdr:row>41</xdr:row>
      <xdr:rowOff>155181</xdr:rowOff>
    </xdr:to>
    <xdr:cxnSp macro="">
      <xdr:nvCxnSpPr>
        <xdr:cNvPr id="133" name="直線コネクタ 132">
          <a:extLst>
            <a:ext uri="{FF2B5EF4-FFF2-40B4-BE49-F238E27FC236}">
              <a16:creationId xmlns:a16="http://schemas.microsoft.com/office/drawing/2014/main" id="{BAF9C332-0FEF-4B1F-8C64-87E3F2F9E3BF}"/>
            </a:ext>
          </a:extLst>
        </xdr:cNvPr>
        <xdr:cNvCxnSpPr/>
      </xdr:nvCxnSpPr>
      <xdr:spPr>
        <a:xfrm flipV="1">
          <a:off x="8107363" y="6803110"/>
          <a:ext cx="817562"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104331</xdr:rowOff>
    </xdr:from>
    <xdr:to>
      <xdr:col>41</xdr:col>
      <xdr:colOff>101600</xdr:colOff>
      <xdr:row>42</xdr:row>
      <xdr:rowOff>34481</xdr:rowOff>
    </xdr:to>
    <xdr:sp macro="" textlink="">
      <xdr:nvSpPr>
        <xdr:cNvPr id="134" name="楕円 133">
          <a:extLst>
            <a:ext uri="{FF2B5EF4-FFF2-40B4-BE49-F238E27FC236}">
              <a16:creationId xmlns:a16="http://schemas.microsoft.com/office/drawing/2014/main" id="{EFEDE2F4-209A-4A24-AE1B-7977D508DA89}"/>
            </a:ext>
          </a:extLst>
        </xdr:cNvPr>
        <xdr:cNvSpPr/>
      </xdr:nvSpPr>
      <xdr:spPr>
        <a:xfrm>
          <a:off x="7224713" y="675278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155131</xdr:rowOff>
    </xdr:from>
    <xdr:to>
      <xdr:col>45</xdr:col>
      <xdr:colOff>177800</xdr:colOff>
      <xdr:row>41</xdr:row>
      <xdr:rowOff>155181</xdr:rowOff>
    </xdr:to>
    <xdr:cxnSp macro="">
      <xdr:nvCxnSpPr>
        <xdr:cNvPr id="135" name="直線コネクタ 134">
          <a:extLst>
            <a:ext uri="{FF2B5EF4-FFF2-40B4-BE49-F238E27FC236}">
              <a16:creationId xmlns:a16="http://schemas.microsoft.com/office/drawing/2014/main" id="{45BE8852-7734-4BB7-8739-55702DEBBA95}"/>
            </a:ext>
          </a:extLst>
        </xdr:cNvPr>
        <xdr:cNvCxnSpPr/>
      </xdr:nvCxnSpPr>
      <xdr:spPr>
        <a:xfrm>
          <a:off x="7275513" y="6803581"/>
          <a:ext cx="83185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102654</xdr:rowOff>
    </xdr:from>
    <xdr:to>
      <xdr:col>36</xdr:col>
      <xdr:colOff>165100</xdr:colOff>
      <xdr:row>42</xdr:row>
      <xdr:rowOff>32804</xdr:rowOff>
    </xdr:to>
    <xdr:sp macro="" textlink="">
      <xdr:nvSpPr>
        <xdr:cNvPr id="136" name="楕円 135">
          <a:extLst>
            <a:ext uri="{FF2B5EF4-FFF2-40B4-BE49-F238E27FC236}">
              <a16:creationId xmlns:a16="http://schemas.microsoft.com/office/drawing/2014/main" id="{F9428AE0-4C52-492C-A9F0-7189A3796749}"/>
            </a:ext>
          </a:extLst>
        </xdr:cNvPr>
        <xdr:cNvSpPr/>
      </xdr:nvSpPr>
      <xdr:spPr>
        <a:xfrm>
          <a:off x="6407150" y="675110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153454</xdr:rowOff>
    </xdr:from>
    <xdr:to>
      <xdr:col>41</xdr:col>
      <xdr:colOff>50800</xdr:colOff>
      <xdr:row>41</xdr:row>
      <xdr:rowOff>155131</xdr:rowOff>
    </xdr:to>
    <xdr:cxnSp macro="">
      <xdr:nvCxnSpPr>
        <xdr:cNvPr id="137" name="直線コネクタ 136">
          <a:extLst>
            <a:ext uri="{FF2B5EF4-FFF2-40B4-BE49-F238E27FC236}">
              <a16:creationId xmlns:a16="http://schemas.microsoft.com/office/drawing/2014/main" id="{C8E9B4F8-2854-4A8C-AA24-0DF420F55881}"/>
            </a:ext>
          </a:extLst>
        </xdr:cNvPr>
        <xdr:cNvCxnSpPr/>
      </xdr:nvCxnSpPr>
      <xdr:spPr>
        <a:xfrm>
          <a:off x="6457950" y="6801904"/>
          <a:ext cx="817563"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4F58F794-AF7E-42FB-B7CD-5159E0A8BAC7}"/>
            </a:ext>
          </a:extLst>
        </xdr:cNvPr>
        <xdr:cNvSpPr txBox="1"/>
      </xdr:nvSpPr>
      <xdr:spPr>
        <a:xfrm>
          <a:off x="8691640" y="65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B3AC34CF-CEA8-48C5-8A9E-39840B820EAC}"/>
            </a:ext>
          </a:extLst>
        </xdr:cNvPr>
        <xdr:cNvSpPr txBox="1"/>
      </xdr:nvSpPr>
      <xdr:spPr>
        <a:xfrm>
          <a:off x="7886777" y="651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a:extLst>
            <a:ext uri="{FF2B5EF4-FFF2-40B4-BE49-F238E27FC236}">
              <a16:creationId xmlns:a16="http://schemas.microsoft.com/office/drawing/2014/main" id="{BE79C47A-CA09-420E-903A-2213348BED3C}"/>
            </a:ext>
          </a:extLst>
        </xdr:cNvPr>
        <xdr:cNvSpPr txBox="1"/>
      </xdr:nvSpPr>
      <xdr:spPr>
        <a:xfrm>
          <a:off x="7054927" y="651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F0C272AF-CC3A-4D15-807A-9A4C9350566E}"/>
            </a:ext>
          </a:extLst>
        </xdr:cNvPr>
        <xdr:cNvSpPr txBox="1"/>
      </xdr:nvSpPr>
      <xdr:spPr>
        <a:xfrm>
          <a:off x="6237365" y="65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25137</xdr:rowOff>
    </xdr:from>
    <xdr:ext cx="469744" cy="259045"/>
    <xdr:sp macro="" textlink="">
      <xdr:nvSpPr>
        <xdr:cNvPr id="142" name="n_1mainValue【道路】&#10;一人当たり延長">
          <a:extLst>
            <a:ext uri="{FF2B5EF4-FFF2-40B4-BE49-F238E27FC236}">
              <a16:creationId xmlns:a16="http://schemas.microsoft.com/office/drawing/2014/main" id="{8F6F0B69-E97A-417E-A62C-096D6F740823}"/>
            </a:ext>
          </a:extLst>
        </xdr:cNvPr>
        <xdr:cNvSpPr txBox="1"/>
      </xdr:nvSpPr>
      <xdr:spPr>
        <a:xfrm>
          <a:off x="8691640" y="683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25658</xdr:rowOff>
    </xdr:from>
    <xdr:ext cx="469744" cy="259045"/>
    <xdr:sp macro="" textlink="">
      <xdr:nvSpPr>
        <xdr:cNvPr id="143" name="n_2mainValue【道路】&#10;一人当たり延長">
          <a:extLst>
            <a:ext uri="{FF2B5EF4-FFF2-40B4-BE49-F238E27FC236}">
              <a16:creationId xmlns:a16="http://schemas.microsoft.com/office/drawing/2014/main" id="{B742EDC4-3C06-4C2C-8941-24580E558234}"/>
            </a:ext>
          </a:extLst>
        </xdr:cNvPr>
        <xdr:cNvSpPr txBox="1"/>
      </xdr:nvSpPr>
      <xdr:spPr>
        <a:xfrm>
          <a:off x="7886777" y="683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25608</xdr:rowOff>
    </xdr:from>
    <xdr:ext cx="469744" cy="259045"/>
    <xdr:sp macro="" textlink="">
      <xdr:nvSpPr>
        <xdr:cNvPr id="144" name="n_3mainValue【道路】&#10;一人当たり延長">
          <a:extLst>
            <a:ext uri="{FF2B5EF4-FFF2-40B4-BE49-F238E27FC236}">
              <a16:creationId xmlns:a16="http://schemas.microsoft.com/office/drawing/2014/main" id="{F128C223-D684-4793-B259-6EBE003F4C5F}"/>
            </a:ext>
          </a:extLst>
        </xdr:cNvPr>
        <xdr:cNvSpPr txBox="1"/>
      </xdr:nvSpPr>
      <xdr:spPr>
        <a:xfrm>
          <a:off x="7054927" y="683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23931</xdr:rowOff>
    </xdr:from>
    <xdr:ext cx="469744" cy="259045"/>
    <xdr:sp macro="" textlink="">
      <xdr:nvSpPr>
        <xdr:cNvPr id="145" name="n_4mainValue【道路】&#10;一人当たり延長">
          <a:extLst>
            <a:ext uri="{FF2B5EF4-FFF2-40B4-BE49-F238E27FC236}">
              <a16:creationId xmlns:a16="http://schemas.microsoft.com/office/drawing/2014/main" id="{19524075-FE0C-4A49-828D-23AA05D1835A}"/>
            </a:ext>
          </a:extLst>
        </xdr:cNvPr>
        <xdr:cNvSpPr txBox="1"/>
      </xdr:nvSpPr>
      <xdr:spPr>
        <a:xfrm>
          <a:off x="6237365" y="683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FE29EBD-4F70-4575-868D-884FFBCBFF83}"/>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9140C02-76EA-4EF1-A5D2-7CA54DB5042F}"/>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013EF6B-2D40-48DC-B895-F7CD0039EC7C}"/>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E162E07-EFEF-4829-8AC0-986DBC78E3F3}"/>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49EE613-9B60-4734-8D0E-440DA2D26701}"/>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4794331-72C2-4FDA-B7A9-478B17B9D7AB}"/>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9E399DF-5620-4B92-A7A6-80B50940CE11}"/>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DA61DED-F909-4B69-B2F6-60A1526C3DBD}"/>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77F616A-795F-4D1C-B3C5-1B6712365680}"/>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52E1731-CC4E-47AB-ACCC-AD493222E11F}"/>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DABE5C9-3266-4B46-B2ED-F2246782C9E1}"/>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76CB879-3BE1-415B-ABDB-A65417D7FC1D}"/>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A5C14509-45C7-4421-B511-E30FF480B976}"/>
            </a:ext>
          </a:extLst>
        </xdr:cNvPr>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09D553E-39B7-4212-9FA1-3727A1DFD59B}"/>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DAB9D58D-B542-45B2-BA3A-EACDF7A7C8CD}"/>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2FF2296-8462-4C2A-92D4-F4331C47219B}"/>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346B27BD-548E-4DFD-8771-5F1C02714A0B}"/>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FCEBE666-70B6-4C62-84E5-EE90CE871EEF}"/>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7EEB1BF3-1E19-48E3-9946-0DE836E0248B}"/>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D61761D-68B1-4EB3-AFEF-81BE71BDFD81}"/>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3168D653-FD66-4D79-99BB-6E8D13B77DD0}"/>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9858216-1C2F-432A-AE3E-5E7E3FC57A06}"/>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E7C299C5-EAF9-4220-8F8B-DC301A9506DE}"/>
            </a:ext>
          </a:extLst>
        </xdr:cNvPr>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F6EC712-525A-4B34-89E4-F7CFF3B70D5A}"/>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F616343-E4C8-4C32-B542-3F4E364CA378}"/>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5712FE2B-E881-42DA-8D9B-4BB07BB0C202}"/>
            </a:ext>
          </a:extLst>
        </xdr:cNvPr>
        <xdr:cNvCxnSpPr/>
      </xdr:nvCxnSpPr>
      <xdr:spPr>
        <a:xfrm flipV="1">
          <a:off x="4291965" y="9173663"/>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D3B842E-1318-4601-B134-9CB4D0426E5F}"/>
            </a:ext>
          </a:extLst>
        </xdr:cNvPr>
        <xdr:cNvSpPr txBox="1"/>
      </xdr:nvSpPr>
      <xdr:spPr>
        <a:xfrm>
          <a:off x="4330700"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F0D6B46B-ED19-469F-AE1E-F94433D1E70B}"/>
            </a:ext>
          </a:extLst>
        </xdr:cNvPr>
        <xdr:cNvCxnSpPr/>
      </xdr:nvCxnSpPr>
      <xdr:spPr>
        <a:xfrm>
          <a:off x="4217988" y="1030713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EB3B1558-0C48-44A8-AC34-96533597405F}"/>
            </a:ext>
          </a:extLst>
        </xdr:cNvPr>
        <xdr:cNvSpPr txBox="1"/>
      </xdr:nvSpPr>
      <xdr:spPr>
        <a:xfrm>
          <a:off x="4330700" y="8958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7FF54346-CDAF-4894-B064-AD7819F5CC29}"/>
            </a:ext>
          </a:extLst>
        </xdr:cNvPr>
        <xdr:cNvCxnSpPr/>
      </xdr:nvCxnSpPr>
      <xdr:spPr>
        <a:xfrm>
          <a:off x="4217988" y="917366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693B6E7-6BC7-42F0-9F66-58D323327311}"/>
            </a:ext>
          </a:extLst>
        </xdr:cNvPr>
        <xdr:cNvSpPr txBox="1"/>
      </xdr:nvSpPr>
      <xdr:spPr>
        <a:xfrm>
          <a:off x="4330700" y="9830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A13EF953-BE74-4E85-A094-D2CDC60D7B81}"/>
            </a:ext>
          </a:extLst>
        </xdr:cNvPr>
        <xdr:cNvSpPr/>
      </xdr:nvSpPr>
      <xdr:spPr>
        <a:xfrm>
          <a:off x="4241800" y="985220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AAD913CF-64C9-45A5-AF6C-E59A5279D58E}"/>
            </a:ext>
          </a:extLst>
        </xdr:cNvPr>
        <xdr:cNvSpPr/>
      </xdr:nvSpPr>
      <xdr:spPr>
        <a:xfrm>
          <a:off x="3475038" y="984240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7EE2859A-9AD9-425F-B1EC-446CC4EED879}"/>
            </a:ext>
          </a:extLst>
        </xdr:cNvPr>
        <xdr:cNvSpPr/>
      </xdr:nvSpPr>
      <xdr:spPr>
        <a:xfrm>
          <a:off x="2643188" y="981954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C7C62951-F758-4DA9-826A-9F074B47062B}"/>
            </a:ext>
          </a:extLst>
        </xdr:cNvPr>
        <xdr:cNvSpPr/>
      </xdr:nvSpPr>
      <xdr:spPr>
        <a:xfrm>
          <a:off x="1825625" y="980975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F4794EC5-0B9C-4501-A8D1-6758F76CA714}"/>
            </a:ext>
          </a:extLst>
        </xdr:cNvPr>
        <xdr:cNvSpPr/>
      </xdr:nvSpPr>
      <xdr:spPr>
        <a:xfrm>
          <a:off x="1008063" y="977546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49567C3-1D83-4DD8-8BED-8E5A65E5875C}"/>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73B1889-3067-49EF-B28F-400C4C7816C4}"/>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D5802CB-EF7D-47D0-92AD-AAEEBAAD4CE5}"/>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651CBA0-8B2E-4390-9CEC-B028681FD496}"/>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520D93D-91AB-424A-841C-9DFBEC1A62BB}"/>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115751</xdr:rowOff>
    </xdr:from>
    <xdr:to>
      <xdr:col>24</xdr:col>
      <xdr:colOff>114300</xdr:colOff>
      <xdr:row>60</xdr:row>
      <xdr:rowOff>45901</xdr:rowOff>
    </xdr:to>
    <xdr:sp macro="" textlink="">
      <xdr:nvSpPr>
        <xdr:cNvPr id="187" name="楕円 186">
          <a:extLst>
            <a:ext uri="{FF2B5EF4-FFF2-40B4-BE49-F238E27FC236}">
              <a16:creationId xmlns:a16="http://schemas.microsoft.com/office/drawing/2014/main" id="{1E7EF150-8F6D-4D3D-8EBC-988A0A59884C}"/>
            </a:ext>
          </a:extLst>
        </xdr:cNvPr>
        <xdr:cNvSpPr/>
      </xdr:nvSpPr>
      <xdr:spPr>
        <a:xfrm>
          <a:off x="4241800" y="967885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138628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2014022-9BE1-45A1-8BC5-F9F896A9412D}"/>
            </a:ext>
          </a:extLst>
        </xdr:cNvPr>
        <xdr:cNvSpPr txBox="1"/>
      </xdr:nvSpPr>
      <xdr:spPr>
        <a:xfrm>
          <a:off x="4330700" y="953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189" name="楕円 188">
          <a:extLst>
            <a:ext uri="{FF2B5EF4-FFF2-40B4-BE49-F238E27FC236}">
              <a16:creationId xmlns:a16="http://schemas.microsoft.com/office/drawing/2014/main" id="{6472D404-01B1-43D9-8246-5BBEAD5C534F}"/>
            </a:ext>
          </a:extLst>
        </xdr:cNvPr>
        <xdr:cNvSpPr/>
      </xdr:nvSpPr>
      <xdr:spPr>
        <a:xfrm>
          <a:off x="3475038" y="965272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140426</xdr:rowOff>
    </xdr:from>
    <xdr:to>
      <xdr:col>24</xdr:col>
      <xdr:colOff>63500</xdr:colOff>
      <xdr:row>59</xdr:row>
      <xdr:rowOff>166551</xdr:rowOff>
    </xdr:to>
    <xdr:cxnSp macro="">
      <xdr:nvCxnSpPr>
        <xdr:cNvPr id="190" name="直線コネクタ 189">
          <a:extLst>
            <a:ext uri="{FF2B5EF4-FFF2-40B4-BE49-F238E27FC236}">
              <a16:creationId xmlns:a16="http://schemas.microsoft.com/office/drawing/2014/main" id="{4F8E8388-71AE-44D9-B33B-1C1E62DC661C}"/>
            </a:ext>
          </a:extLst>
        </xdr:cNvPr>
        <xdr:cNvCxnSpPr/>
      </xdr:nvCxnSpPr>
      <xdr:spPr>
        <a:xfrm>
          <a:off x="3525838" y="9703526"/>
          <a:ext cx="766762"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61867</xdr:rowOff>
    </xdr:from>
    <xdr:to>
      <xdr:col>15</xdr:col>
      <xdr:colOff>101600</xdr:colOff>
      <xdr:row>59</xdr:row>
      <xdr:rowOff>163467</xdr:rowOff>
    </xdr:to>
    <xdr:sp macro="" textlink="">
      <xdr:nvSpPr>
        <xdr:cNvPr id="191" name="楕円 190">
          <a:extLst>
            <a:ext uri="{FF2B5EF4-FFF2-40B4-BE49-F238E27FC236}">
              <a16:creationId xmlns:a16="http://schemas.microsoft.com/office/drawing/2014/main" id="{AAC869D8-1735-4993-8F69-007B53C67CE9}"/>
            </a:ext>
          </a:extLst>
        </xdr:cNvPr>
        <xdr:cNvSpPr/>
      </xdr:nvSpPr>
      <xdr:spPr>
        <a:xfrm>
          <a:off x="2643188" y="96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112667</xdr:rowOff>
    </xdr:from>
    <xdr:to>
      <xdr:col>19</xdr:col>
      <xdr:colOff>177800</xdr:colOff>
      <xdr:row>59</xdr:row>
      <xdr:rowOff>140426</xdr:rowOff>
    </xdr:to>
    <xdr:cxnSp macro="">
      <xdr:nvCxnSpPr>
        <xdr:cNvPr id="192" name="直線コネクタ 191">
          <a:extLst>
            <a:ext uri="{FF2B5EF4-FFF2-40B4-BE49-F238E27FC236}">
              <a16:creationId xmlns:a16="http://schemas.microsoft.com/office/drawing/2014/main" id="{A3F5CC76-9945-4DD7-BF7E-6E89B5CA9ECA}"/>
            </a:ext>
          </a:extLst>
        </xdr:cNvPr>
        <xdr:cNvCxnSpPr/>
      </xdr:nvCxnSpPr>
      <xdr:spPr>
        <a:xfrm>
          <a:off x="2693988" y="9675767"/>
          <a:ext cx="8318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34109</xdr:rowOff>
    </xdr:from>
    <xdr:to>
      <xdr:col>10</xdr:col>
      <xdr:colOff>165100</xdr:colOff>
      <xdr:row>59</xdr:row>
      <xdr:rowOff>135709</xdr:rowOff>
    </xdr:to>
    <xdr:sp macro="" textlink="">
      <xdr:nvSpPr>
        <xdr:cNvPr id="193" name="楕円 192">
          <a:extLst>
            <a:ext uri="{FF2B5EF4-FFF2-40B4-BE49-F238E27FC236}">
              <a16:creationId xmlns:a16="http://schemas.microsoft.com/office/drawing/2014/main" id="{8BEE3E79-46BF-4657-9A10-CC611B2547B3}"/>
            </a:ext>
          </a:extLst>
        </xdr:cNvPr>
        <xdr:cNvSpPr/>
      </xdr:nvSpPr>
      <xdr:spPr>
        <a:xfrm>
          <a:off x="1825625" y="95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84909</xdr:rowOff>
    </xdr:from>
    <xdr:to>
      <xdr:col>15</xdr:col>
      <xdr:colOff>50800</xdr:colOff>
      <xdr:row>59</xdr:row>
      <xdr:rowOff>112667</xdr:rowOff>
    </xdr:to>
    <xdr:cxnSp macro="">
      <xdr:nvCxnSpPr>
        <xdr:cNvPr id="194" name="直線コネクタ 193">
          <a:extLst>
            <a:ext uri="{FF2B5EF4-FFF2-40B4-BE49-F238E27FC236}">
              <a16:creationId xmlns:a16="http://schemas.microsoft.com/office/drawing/2014/main" id="{B2882FC2-4FBC-4599-961C-B3152D94C4A5}"/>
            </a:ext>
          </a:extLst>
        </xdr:cNvPr>
        <xdr:cNvCxnSpPr/>
      </xdr:nvCxnSpPr>
      <xdr:spPr>
        <a:xfrm>
          <a:off x="1876425" y="9648009"/>
          <a:ext cx="817563"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4717</xdr:rowOff>
    </xdr:from>
    <xdr:to>
      <xdr:col>6</xdr:col>
      <xdr:colOff>38100</xdr:colOff>
      <xdr:row>59</xdr:row>
      <xdr:rowOff>106317</xdr:rowOff>
    </xdr:to>
    <xdr:sp macro="" textlink="">
      <xdr:nvSpPr>
        <xdr:cNvPr id="195" name="楕円 194">
          <a:extLst>
            <a:ext uri="{FF2B5EF4-FFF2-40B4-BE49-F238E27FC236}">
              <a16:creationId xmlns:a16="http://schemas.microsoft.com/office/drawing/2014/main" id="{E258B61D-CC8D-40B9-A52F-E1231A733B89}"/>
            </a:ext>
          </a:extLst>
        </xdr:cNvPr>
        <xdr:cNvSpPr/>
      </xdr:nvSpPr>
      <xdr:spPr>
        <a:xfrm>
          <a:off x="1008063" y="9567817"/>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55517</xdr:rowOff>
    </xdr:from>
    <xdr:to>
      <xdr:col>10</xdr:col>
      <xdr:colOff>114300</xdr:colOff>
      <xdr:row>59</xdr:row>
      <xdr:rowOff>84909</xdr:rowOff>
    </xdr:to>
    <xdr:cxnSp macro="">
      <xdr:nvCxnSpPr>
        <xdr:cNvPr id="196" name="直線コネクタ 195">
          <a:extLst>
            <a:ext uri="{FF2B5EF4-FFF2-40B4-BE49-F238E27FC236}">
              <a16:creationId xmlns:a16="http://schemas.microsoft.com/office/drawing/2014/main" id="{C7307834-94C4-492E-88EE-4341578FFE11}"/>
            </a:ext>
          </a:extLst>
        </xdr:cNvPr>
        <xdr:cNvCxnSpPr/>
      </xdr:nvCxnSpPr>
      <xdr:spPr>
        <a:xfrm>
          <a:off x="1058863" y="9618617"/>
          <a:ext cx="817562"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1EC8F6B1-7C7F-4FEF-992D-30042ACDD6E5}"/>
            </a:ext>
          </a:extLst>
        </xdr:cNvPr>
        <xdr:cNvSpPr txBox="1"/>
      </xdr:nvSpPr>
      <xdr:spPr>
        <a:xfrm>
          <a:off x="3324869" y="992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71E0F998-9CEA-49B3-B8FB-FB90340145E1}"/>
            </a:ext>
          </a:extLst>
        </xdr:cNvPr>
        <xdr:cNvSpPr txBox="1"/>
      </xdr:nvSpPr>
      <xdr:spPr>
        <a:xfrm>
          <a:off x="2505719" y="990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960745F-55ED-4C54-922C-8FDDEA498470}"/>
            </a:ext>
          </a:extLst>
        </xdr:cNvPr>
        <xdr:cNvSpPr txBox="1"/>
      </xdr:nvSpPr>
      <xdr:spPr>
        <a:xfrm>
          <a:off x="1688157" y="989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2C3DBB71-E77A-4339-A241-AF9898F19280}"/>
            </a:ext>
          </a:extLst>
        </xdr:cNvPr>
        <xdr:cNvSpPr txBox="1"/>
      </xdr:nvSpPr>
      <xdr:spPr>
        <a:xfrm>
          <a:off x="870594" y="9868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36303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93219CD5-C339-4F7E-9788-E776BE1902D8}"/>
            </a:ext>
          </a:extLst>
        </xdr:cNvPr>
        <xdr:cNvSpPr txBox="1"/>
      </xdr:nvSpPr>
      <xdr:spPr>
        <a:xfrm>
          <a:off x="3324869" y="943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8544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62082842-FDAC-4BF2-993B-418B5596C1FB}"/>
            </a:ext>
          </a:extLst>
        </xdr:cNvPr>
        <xdr:cNvSpPr txBox="1"/>
      </xdr:nvSpPr>
      <xdr:spPr>
        <a:xfrm>
          <a:off x="2505719" y="940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152236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245F888-E7FA-41FD-906E-749395802571}"/>
            </a:ext>
          </a:extLst>
        </xdr:cNvPr>
        <xdr:cNvSpPr txBox="1"/>
      </xdr:nvSpPr>
      <xdr:spPr>
        <a:xfrm>
          <a:off x="1688157" y="939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122844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A403769-5E19-45CF-95D8-3A9BDD366B08}"/>
            </a:ext>
          </a:extLst>
        </xdr:cNvPr>
        <xdr:cNvSpPr txBox="1"/>
      </xdr:nvSpPr>
      <xdr:spPr>
        <a:xfrm>
          <a:off x="870594" y="936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3785154-BDB9-45A3-B7A1-585F13BB7CA3}"/>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FD1E5F3-DC32-41C3-8758-00E3CEB9C0D5}"/>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EB34B31-0027-45EC-9EBD-77A8F0761646}"/>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B03400E-B94F-454B-945C-80195A6F8E78}"/>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E4461D5-9E99-4B5C-95CA-A9DBA1A5027D}"/>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7AA290F-BB4E-4CE7-B43D-240EE0834951}"/>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4E0D903-AD0E-4A38-A399-6B0296C5AAA3}"/>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ECC900F-2AD0-4399-B35A-CD1A0E561F85}"/>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97F57F2-6FB6-4B1C-AF94-702C61BBA3D8}"/>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2CEF138-842D-41B5-9A46-CA35C5EFB90F}"/>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F9104B6-04EA-4999-9DFA-0233A9CF0D37}"/>
            </a:ext>
          </a:extLst>
        </xdr:cNvPr>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857170F-EDE0-4985-B3F8-90AF45A6A865}"/>
            </a:ext>
          </a:extLst>
        </xdr:cNvPr>
        <xdr:cNvSpPr txBox="1"/>
      </xdr:nvSpPr>
      <xdr:spPr>
        <a:xfrm>
          <a:off x="5883727" y="10316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D471923-2642-4841-8103-413A37D8816F}"/>
            </a:ext>
          </a:extLst>
        </xdr:cNvPr>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8964055D-1AF2-41C6-ADBE-49942A4FFFAB}"/>
            </a:ext>
          </a:extLst>
        </xdr:cNvPr>
        <xdr:cNvSpPr txBox="1"/>
      </xdr:nvSpPr>
      <xdr:spPr>
        <a:xfrm>
          <a:off x="5565669" y="995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6DD3472-F2E9-41B8-B8F7-3A84ED764037}"/>
            </a:ext>
          </a:extLst>
        </xdr:cNvPr>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7B7EA9B8-E7F9-46BC-9526-DA6BC9877722}"/>
            </a:ext>
          </a:extLst>
        </xdr:cNvPr>
        <xdr:cNvSpPr txBox="1"/>
      </xdr:nvSpPr>
      <xdr:spPr>
        <a:xfrm>
          <a:off x="5565669" y="959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8905084-F48C-4313-99CF-839546AD6C79}"/>
            </a:ext>
          </a:extLst>
        </xdr:cNvPr>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5386474E-D1C6-4730-A41B-802B4F11220D}"/>
            </a:ext>
          </a:extLst>
        </xdr:cNvPr>
        <xdr:cNvSpPr txBox="1"/>
      </xdr:nvSpPr>
      <xdr:spPr>
        <a:xfrm>
          <a:off x="5565669" y="9239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3CA6DB8-105E-4954-B781-9384D45BBEEF}"/>
            </a:ext>
          </a:extLst>
        </xdr:cNvPr>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C3C14894-2A26-4307-B789-A20FC64D262F}"/>
            </a:ext>
          </a:extLst>
        </xdr:cNvPr>
        <xdr:cNvSpPr txBox="1"/>
      </xdr:nvSpPr>
      <xdr:spPr>
        <a:xfrm>
          <a:off x="5565669" y="8877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49F3D37-4D79-42D3-953E-541E34507403}"/>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7243DECC-B8F0-4841-8DBA-41779B79F368}"/>
            </a:ext>
          </a:extLst>
        </xdr:cNvPr>
        <xdr:cNvSpPr txBox="1"/>
      </xdr:nvSpPr>
      <xdr:spPr>
        <a:xfrm>
          <a:off x="5565669" y="85160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D2E3EAF4-3728-4C40-8552-359BAD80DB31}"/>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7B352FAC-633B-4729-A94C-B78AEB580A5C}"/>
            </a:ext>
          </a:extLst>
        </xdr:cNvPr>
        <xdr:cNvCxnSpPr/>
      </xdr:nvCxnSpPr>
      <xdr:spPr>
        <a:xfrm flipV="1">
          <a:off x="9691053" y="9076575"/>
          <a:ext cx="0" cy="136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46B403B7-AE6B-4A9E-A29F-5832EE2FAAA2}"/>
            </a:ext>
          </a:extLst>
        </xdr:cNvPr>
        <xdr:cNvSpPr txBox="1"/>
      </xdr:nvSpPr>
      <xdr:spPr>
        <a:xfrm>
          <a:off x="9729788" y="104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B66DD59B-FAF2-45EA-B045-B734AC7B3717}"/>
            </a:ext>
          </a:extLst>
        </xdr:cNvPr>
        <xdr:cNvCxnSpPr/>
      </xdr:nvCxnSpPr>
      <xdr:spPr>
        <a:xfrm>
          <a:off x="9617075" y="1044424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7DFB80CA-C442-467A-B207-F1827D18306A}"/>
            </a:ext>
          </a:extLst>
        </xdr:cNvPr>
        <xdr:cNvSpPr txBox="1"/>
      </xdr:nvSpPr>
      <xdr:spPr>
        <a:xfrm>
          <a:off x="9729788" y="887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CB15B3E1-4C14-4B9F-87A3-DB7180661D42}"/>
            </a:ext>
          </a:extLst>
        </xdr:cNvPr>
        <xdr:cNvCxnSpPr/>
      </xdr:nvCxnSpPr>
      <xdr:spPr>
        <a:xfrm>
          <a:off x="9617075" y="90765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BD37C753-F8A1-45D0-83C9-565ED189C545}"/>
            </a:ext>
          </a:extLst>
        </xdr:cNvPr>
        <xdr:cNvSpPr txBox="1"/>
      </xdr:nvSpPr>
      <xdr:spPr>
        <a:xfrm>
          <a:off x="9729788" y="9907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C2D0EEF8-F634-404C-9D2B-489ECA516965}"/>
            </a:ext>
          </a:extLst>
        </xdr:cNvPr>
        <xdr:cNvSpPr/>
      </xdr:nvSpPr>
      <xdr:spPr>
        <a:xfrm>
          <a:off x="9655175" y="10046854"/>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D7157B9D-45EB-4706-BEB1-D3809D55BF81}"/>
            </a:ext>
          </a:extLst>
        </xdr:cNvPr>
        <xdr:cNvSpPr/>
      </xdr:nvSpPr>
      <xdr:spPr>
        <a:xfrm>
          <a:off x="8874125" y="1005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AFD849BC-D7CE-4208-9AB1-EE56BF110A9E}"/>
            </a:ext>
          </a:extLst>
        </xdr:cNvPr>
        <xdr:cNvSpPr/>
      </xdr:nvSpPr>
      <xdr:spPr>
        <a:xfrm>
          <a:off x="8056563" y="10050790"/>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67E83145-BE79-41CA-AF47-FC6E16D11C4F}"/>
            </a:ext>
          </a:extLst>
        </xdr:cNvPr>
        <xdr:cNvSpPr/>
      </xdr:nvSpPr>
      <xdr:spPr>
        <a:xfrm>
          <a:off x="7224713" y="1005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00FA4722-B5D9-4665-8EC8-A248B3FA0553}"/>
            </a:ext>
          </a:extLst>
        </xdr:cNvPr>
        <xdr:cNvSpPr/>
      </xdr:nvSpPr>
      <xdr:spPr>
        <a:xfrm>
          <a:off x="6407150" y="100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F380706-0527-40EE-B2B2-05F1E8620576}"/>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87B01FF-2CCF-4560-BB20-34A51091FC3E}"/>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18DD189-7C91-4109-8C70-CE347664E9B3}"/>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82909CA-2E52-4BE9-81B6-54B153312ED7}"/>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6A0D3D8-A51E-43D8-BAF9-FFDCF06674BE}"/>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91466</xdr:rowOff>
    </xdr:from>
    <xdr:to>
      <xdr:col>55</xdr:col>
      <xdr:colOff>50800</xdr:colOff>
      <xdr:row>63</xdr:row>
      <xdr:rowOff>21616</xdr:rowOff>
    </xdr:to>
    <xdr:sp macro="" textlink="">
      <xdr:nvSpPr>
        <xdr:cNvPr id="244" name="楕円 243">
          <a:extLst>
            <a:ext uri="{FF2B5EF4-FFF2-40B4-BE49-F238E27FC236}">
              <a16:creationId xmlns:a16="http://schemas.microsoft.com/office/drawing/2014/main" id="{E8F8D742-2BB6-49F4-8FF9-59E6B4DB991E}"/>
            </a:ext>
          </a:extLst>
        </xdr:cNvPr>
        <xdr:cNvSpPr/>
      </xdr:nvSpPr>
      <xdr:spPr>
        <a:xfrm>
          <a:off x="9655175" y="10140341"/>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69893</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F1FCD45D-B087-4AF3-A104-48CCAADB5F7C}"/>
            </a:ext>
          </a:extLst>
        </xdr:cNvPr>
        <xdr:cNvSpPr txBox="1"/>
      </xdr:nvSpPr>
      <xdr:spPr>
        <a:xfrm>
          <a:off x="9729788" y="1011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91442</xdr:rowOff>
    </xdr:from>
    <xdr:to>
      <xdr:col>50</xdr:col>
      <xdr:colOff>165100</xdr:colOff>
      <xdr:row>63</xdr:row>
      <xdr:rowOff>21592</xdr:rowOff>
    </xdr:to>
    <xdr:sp macro="" textlink="">
      <xdr:nvSpPr>
        <xdr:cNvPr id="246" name="楕円 245">
          <a:extLst>
            <a:ext uri="{FF2B5EF4-FFF2-40B4-BE49-F238E27FC236}">
              <a16:creationId xmlns:a16="http://schemas.microsoft.com/office/drawing/2014/main" id="{48569A09-8324-4DC4-A386-499AE4330411}"/>
            </a:ext>
          </a:extLst>
        </xdr:cNvPr>
        <xdr:cNvSpPr/>
      </xdr:nvSpPr>
      <xdr:spPr>
        <a:xfrm>
          <a:off x="8874125" y="1014031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142242</xdr:rowOff>
    </xdr:from>
    <xdr:to>
      <xdr:col>55</xdr:col>
      <xdr:colOff>0</xdr:colOff>
      <xdr:row>62</xdr:row>
      <xdr:rowOff>142266</xdr:rowOff>
    </xdr:to>
    <xdr:cxnSp macro="">
      <xdr:nvCxnSpPr>
        <xdr:cNvPr id="247" name="直線コネクタ 246">
          <a:extLst>
            <a:ext uri="{FF2B5EF4-FFF2-40B4-BE49-F238E27FC236}">
              <a16:creationId xmlns:a16="http://schemas.microsoft.com/office/drawing/2014/main" id="{54058EF9-93E3-4DFA-A7BB-723868D7EEDB}"/>
            </a:ext>
          </a:extLst>
        </xdr:cNvPr>
        <xdr:cNvCxnSpPr/>
      </xdr:nvCxnSpPr>
      <xdr:spPr>
        <a:xfrm>
          <a:off x="8924925" y="10191117"/>
          <a:ext cx="766763"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91115</xdr:rowOff>
    </xdr:from>
    <xdr:to>
      <xdr:col>46</xdr:col>
      <xdr:colOff>38100</xdr:colOff>
      <xdr:row>63</xdr:row>
      <xdr:rowOff>21265</xdr:rowOff>
    </xdr:to>
    <xdr:sp macro="" textlink="">
      <xdr:nvSpPr>
        <xdr:cNvPr id="248" name="楕円 247">
          <a:extLst>
            <a:ext uri="{FF2B5EF4-FFF2-40B4-BE49-F238E27FC236}">
              <a16:creationId xmlns:a16="http://schemas.microsoft.com/office/drawing/2014/main" id="{F0C39A6D-5081-48E9-8D4F-3C5851EE0843}"/>
            </a:ext>
          </a:extLst>
        </xdr:cNvPr>
        <xdr:cNvSpPr/>
      </xdr:nvSpPr>
      <xdr:spPr>
        <a:xfrm>
          <a:off x="8056563" y="1013999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141915</xdr:rowOff>
    </xdr:from>
    <xdr:to>
      <xdr:col>50</xdr:col>
      <xdr:colOff>114300</xdr:colOff>
      <xdr:row>62</xdr:row>
      <xdr:rowOff>142242</xdr:rowOff>
    </xdr:to>
    <xdr:cxnSp macro="">
      <xdr:nvCxnSpPr>
        <xdr:cNvPr id="249" name="直線コネクタ 248">
          <a:extLst>
            <a:ext uri="{FF2B5EF4-FFF2-40B4-BE49-F238E27FC236}">
              <a16:creationId xmlns:a16="http://schemas.microsoft.com/office/drawing/2014/main" id="{11FA4567-DDDA-4805-914D-E569ABD44AC7}"/>
            </a:ext>
          </a:extLst>
        </xdr:cNvPr>
        <xdr:cNvCxnSpPr/>
      </xdr:nvCxnSpPr>
      <xdr:spPr>
        <a:xfrm>
          <a:off x="8107363" y="10190790"/>
          <a:ext cx="817562"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90418</xdr:rowOff>
    </xdr:from>
    <xdr:to>
      <xdr:col>41</xdr:col>
      <xdr:colOff>101600</xdr:colOff>
      <xdr:row>63</xdr:row>
      <xdr:rowOff>20568</xdr:rowOff>
    </xdr:to>
    <xdr:sp macro="" textlink="">
      <xdr:nvSpPr>
        <xdr:cNvPr id="250" name="楕円 249">
          <a:extLst>
            <a:ext uri="{FF2B5EF4-FFF2-40B4-BE49-F238E27FC236}">
              <a16:creationId xmlns:a16="http://schemas.microsoft.com/office/drawing/2014/main" id="{A1B095CD-DE43-495A-8EEC-3BDDDF2FC2BE}"/>
            </a:ext>
          </a:extLst>
        </xdr:cNvPr>
        <xdr:cNvSpPr/>
      </xdr:nvSpPr>
      <xdr:spPr>
        <a:xfrm>
          <a:off x="7224713" y="101392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141218</xdr:rowOff>
    </xdr:from>
    <xdr:to>
      <xdr:col>45</xdr:col>
      <xdr:colOff>177800</xdr:colOff>
      <xdr:row>62</xdr:row>
      <xdr:rowOff>141915</xdr:rowOff>
    </xdr:to>
    <xdr:cxnSp macro="">
      <xdr:nvCxnSpPr>
        <xdr:cNvPr id="251" name="直線コネクタ 250">
          <a:extLst>
            <a:ext uri="{FF2B5EF4-FFF2-40B4-BE49-F238E27FC236}">
              <a16:creationId xmlns:a16="http://schemas.microsoft.com/office/drawing/2014/main" id="{92E9E55A-EEC8-4807-829A-AB2779F00275}"/>
            </a:ext>
          </a:extLst>
        </xdr:cNvPr>
        <xdr:cNvCxnSpPr/>
      </xdr:nvCxnSpPr>
      <xdr:spPr>
        <a:xfrm>
          <a:off x="7275513" y="10190093"/>
          <a:ext cx="83185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104560</xdr:rowOff>
    </xdr:from>
    <xdr:to>
      <xdr:col>36</xdr:col>
      <xdr:colOff>165100</xdr:colOff>
      <xdr:row>63</xdr:row>
      <xdr:rowOff>34710</xdr:rowOff>
    </xdr:to>
    <xdr:sp macro="" textlink="">
      <xdr:nvSpPr>
        <xdr:cNvPr id="252" name="楕円 251">
          <a:extLst>
            <a:ext uri="{FF2B5EF4-FFF2-40B4-BE49-F238E27FC236}">
              <a16:creationId xmlns:a16="http://schemas.microsoft.com/office/drawing/2014/main" id="{0FF20D39-D0D4-4659-A45F-4E2153AF030D}"/>
            </a:ext>
          </a:extLst>
        </xdr:cNvPr>
        <xdr:cNvSpPr/>
      </xdr:nvSpPr>
      <xdr:spPr>
        <a:xfrm>
          <a:off x="6407150" y="101534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141218</xdr:rowOff>
    </xdr:from>
    <xdr:to>
      <xdr:col>41</xdr:col>
      <xdr:colOff>50800</xdr:colOff>
      <xdr:row>62</xdr:row>
      <xdr:rowOff>155360</xdr:rowOff>
    </xdr:to>
    <xdr:cxnSp macro="">
      <xdr:nvCxnSpPr>
        <xdr:cNvPr id="253" name="直線コネクタ 252">
          <a:extLst>
            <a:ext uri="{FF2B5EF4-FFF2-40B4-BE49-F238E27FC236}">
              <a16:creationId xmlns:a16="http://schemas.microsoft.com/office/drawing/2014/main" id="{B579590B-6DC3-470F-BAFD-5810295798E7}"/>
            </a:ext>
          </a:extLst>
        </xdr:cNvPr>
        <xdr:cNvCxnSpPr/>
      </xdr:nvCxnSpPr>
      <xdr:spPr>
        <a:xfrm flipV="1">
          <a:off x="6457950" y="10190093"/>
          <a:ext cx="817563"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AA5E7861-E556-43A2-80ED-80278821B999}"/>
            </a:ext>
          </a:extLst>
        </xdr:cNvPr>
        <xdr:cNvSpPr txBox="1"/>
      </xdr:nvSpPr>
      <xdr:spPr>
        <a:xfrm>
          <a:off x="8659324" y="984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EE4DE41E-3CB2-472B-8B88-00B097E76A37}"/>
            </a:ext>
          </a:extLst>
        </xdr:cNvPr>
        <xdr:cNvSpPr txBox="1"/>
      </xdr:nvSpPr>
      <xdr:spPr>
        <a:xfrm>
          <a:off x="7854461" y="98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6FB95DBE-C15F-4BB9-9EA3-5BEECC190FAC}"/>
            </a:ext>
          </a:extLst>
        </xdr:cNvPr>
        <xdr:cNvSpPr txBox="1"/>
      </xdr:nvSpPr>
      <xdr:spPr>
        <a:xfrm>
          <a:off x="7036899" y="984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D1F21C69-348D-4E6E-8502-4F9257A9163C}"/>
            </a:ext>
          </a:extLst>
        </xdr:cNvPr>
        <xdr:cNvSpPr txBox="1"/>
      </xdr:nvSpPr>
      <xdr:spPr>
        <a:xfrm>
          <a:off x="6205049" y="98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12719</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A3C24E3E-54DB-406D-86D6-229EFE3E1B30}"/>
            </a:ext>
          </a:extLst>
        </xdr:cNvPr>
        <xdr:cNvSpPr txBox="1"/>
      </xdr:nvSpPr>
      <xdr:spPr>
        <a:xfrm>
          <a:off x="8659324" y="1022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12392</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E9E189CA-F107-477D-AAAA-91C1D1CABE70}"/>
            </a:ext>
          </a:extLst>
        </xdr:cNvPr>
        <xdr:cNvSpPr txBox="1"/>
      </xdr:nvSpPr>
      <xdr:spPr>
        <a:xfrm>
          <a:off x="7854461" y="102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11695</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6F5C751D-56BE-486E-8DB3-F25C554417B4}"/>
            </a:ext>
          </a:extLst>
        </xdr:cNvPr>
        <xdr:cNvSpPr txBox="1"/>
      </xdr:nvSpPr>
      <xdr:spPr>
        <a:xfrm>
          <a:off x="7036899" y="102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25837</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AC510CB1-D02B-4DB0-AF6D-2DAF8F4DEC7E}"/>
            </a:ext>
          </a:extLst>
        </xdr:cNvPr>
        <xdr:cNvSpPr txBox="1"/>
      </xdr:nvSpPr>
      <xdr:spPr>
        <a:xfrm>
          <a:off x="6205049" y="102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90545A5-1403-48E7-8FCB-83132BFCD4A5}"/>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9609D92-B493-446F-9D3F-099662D730AD}"/>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DF5BCDE-8018-475A-9A55-C01481253EAD}"/>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139E2E86-8F67-4C45-B79D-5E805D79CA85}"/>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A32E178-DC7C-416C-9463-67E77D961BA4}"/>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7FC71A3-A799-4392-9CA4-5184142B25E0}"/>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A2E74A1-37CB-46FC-9740-D3C877575450}"/>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A68B4D3-CC75-481D-9ED4-DB65B3997119}"/>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2082711-C0DB-4B23-8D5A-14E3EE7882C0}"/>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5B961A6-3FAB-40CA-A964-5475C9141EE8}"/>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EF4A758-DA8F-43A4-BAC3-8C3C485F01B2}"/>
            </a:ext>
          </a:extLst>
        </xdr:cNvPr>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F630FA0B-F7E1-4B5D-BDC5-ACA64A0C47C2}"/>
            </a:ext>
          </a:extLst>
        </xdr:cNvPr>
        <xdr:cNvCxnSpPr/>
      </xdr:nvCxnSpPr>
      <xdr:spPr>
        <a:xfrm>
          <a:off x="70485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B1517244-A591-4CD2-916E-F10D9A2CCF73}"/>
            </a:ext>
          </a:extLst>
        </xdr:cNvPr>
        <xdr:cNvSpPr txBox="1"/>
      </xdr:nvSpPr>
      <xdr:spPr>
        <a:xfrm>
          <a:off x="344654" y="139615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FADDC9E3-A81F-4724-AC79-EB6C203654D5}"/>
            </a:ext>
          </a:extLst>
        </xdr:cNvPr>
        <xdr:cNvCxnSpPr/>
      </xdr:nvCxnSpPr>
      <xdr:spPr>
        <a:xfrm>
          <a:off x="70485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D8E061A-86F7-481F-8FA8-6A766314C3DE}"/>
            </a:ext>
          </a:extLst>
        </xdr:cNvPr>
        <xdr:cNvSpPr txBox="1"/>
      </xdr:nvSpPr>
      <xdr:spPr>
        <a:xfrm>
          <a:off x="344654"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0C19332-7808-4A4D-8B95-36CDA6E08555}"/>
            </a:ext>
          </a:extLst>
        </xdr:cNvPr>
        <xdr:cNvCxnSpPr/>
      </xdr:nvCxnSpPr>
      <xdr:spPr>
        <a:xfrm>
          <a:off x="70485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978C8541-081F-4055-8AF9-85B47C958CF2}"/>
            </a:ext>
          </a:extLst>
        </xdr:cNvPr>
        <xdr:cNvSpPr txBox="1"/>
      </xdr:nvSpPr>
      <xdr:spPr>
        <a:xfrm>
          <a:off x="344654"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A50BA262-1530-4BDC-993F-1F761F015269}"/>
            </a:ext>
          </a:extLst>
        </xdr:cNvPr>
        <xdr:cNvCxnSpPr/>
      </xdr:nvCxnSpPr>
      <xdr:spPr>
        <a:xfrm>
          <a:off x="70485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CD2B984E-74FF-4231-9B1B-0DAF7011262F}"/>
            </a:ext>
          </a:extLst>
        </xdr:cNvPr>
        <xdr:cNvSpPr txBox="1"/>
      </xdr:nvSpPr>
      <xdr:spPr>
        <a:xfrm>
          <a:off x="344654"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ABE75FCA-1012-4AB3-851D-67910B34D5C3}"/>
            </a:ext>
          </a:extLst>
        </xdr:cNvPr>
        <xdr:cNvCxnSpPr/>
      </xdr:nvCxnSpPr>
      <xdr:spPr>
        <a:xfrm>
          <a:off x="70485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8DEEE3B1-58F4-4900-81B4-446E23389CED}"/>
            </a:ext>
          </a:extLst>
        </xdr:cNvPr>
        <xdr:cNvSpPr txBox="1"/>
      </xdr:nvSpPr>
      <xdr:spPr>
        <a:xfrm>
          <a:off x="344654"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42AB0ECC-AA2D-449F-A609-B25694AE7F97}"/>
            </a:ext>
          </a:extLst>
        </xdr:cNvPr>
        <xdr:cNvCxnSpPr/>
      </xdr:nvCxnSpPr>
      <xdr:spPr>
        <a:xfrm>
          <a:off x="70485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47D44B8C-A2FF-4FD4-9BFA-4C02E078D1A3}"/>
            </a:ext>
          </a:extLst>
        </xdr:cNvPr>
        <xdr:cNvSpPr txBox="1"/>
      </xdr:nvSpPr>
      <xdr:spPr>
        <a:xfrm>
          <a:off x="344654" y="124239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4AC66CF-00D0-4DF7-A10E-6DEAF3EFFFA3}"/>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768262AA-0D87-406E-AE88-3E5493DEDA0A}"/>
            </a:ext>
          </a:extLst>
        </xdr:cNvPr>
        <xdr:cNvSpPr txBox="1"/>
      </xdr:nvSpPr>
      <xdr:spPr>
        <a:xfrm>
          <a:off x="344654"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23D28CD-A95D-482C-9CF5-CEB553B50548}"/>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0A09B15C-8F8B-4EC5-B243-5FA25913377E}"/>
            </a:ext>
          </a:extLst>
        </xdr:cNvPr>
        <xdr:cNvCxnSpPr/>
      </xdr:nvCxnSpPr>
      <xdr:spPr>
        <a:xfrm flipV="1">
          <a:off x="4291965" y="12602392"/>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CA9930FD-E728-441A-8007-CEE536FD156A}"/>
            </a:ext>
          </a:extLst>
        </xdr:cNvPr>
        <xdr:cNvSpPr txBox="1"/>
      </xdr:nvSpPr>
      <xdr:spPr>
        <a:xfrm>
          <a:off x="4330700" y="13878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5812E815-7041-4EAD-8345-29D8CA71221F}"/>
            </a:ext>
          </a:extLst>
        </xdr:cNvPr>
        <xdr:cNvCxnSpPr/>
      </xdr:nvCxnSpPr>
      <xdr:spPr>
        <a:xfrm>
          <a:off x="4217988" y="1387493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D2AA2108-9630-4ABA-AEF8-9C75FD16155B}"/>
            </a:ext>
          </a:extLst>
        </xdr:cNvPr>
        <xdr:cNvSpPr txBox="1"/>
      </xdr:nvSpPr>
      <xdr:spPr>
        <a:xfrm>
          <a:off x="4330700" y="12387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7DAE8DE1-B75C-4699-99B3-25105DFADB15}"/>
            </a:ext>
          </a:extLst>
        </xdr:cNvPr>
        <xdr:cNvCxnSpPr/>
      </xdr:nvCxnSpPr>
      <xdr:spPr>
        <a:xfrm>
          <a:off x="4217988" y="1260239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A706ACD7-2A5A-4579-A15F-F594154AEABB}"/>
            </a:ext>
          </a:extLst>
        </xdr:cNvPr>
        <xdr:cNvSpPr txBox="1"/>
      </xdr:nvSpPr>
      <xdr:spPr>
        <a:xfrm>
          <a:off x="4330700" y="13187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BDD13DE0-9161-416B-8391-576EB3111414}"/>
            </a:ext>
          </a:extLst>
        </xdr:cNvPr>
        <xdr:cNvSpPr/>
      </xdr:nvSpPr>
      <xdr:spPr>
        <a:xfrm>
          <a:off x="4241800" y="1332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FD9D8E36-935E-4AA2-AB4E-41F2BDFDE096}"/>
            </a:ext>
          </a:extLst>
        </xdr:cNvPr>
        <xdr:cNvSpPr/>
      </xdr:nvSpPr>
      <xdr:spPr>
        <a:xfrm>
          <a:off x="3475038" y="1329426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17FB748C-5DBD-4495-B912-4B2DC23A2218}"/>
            </a:ext>
          </a:extLst>
        </xdr:cNvPr>
        <xdr:cNvSpPr/>
      </xdr:nvSpPr>
      <xdr:spPr>
        <a:xfrm>
          <a:off x="2643188" y="1326787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4FE23742-9879-4616-95C4-C91240474C82}"/>
            </a:ext>
          </a:extLst>
        </xdr:cNvPr>
        <xdr:cNvSpPr/>
      </xdr:nvSpPr>
      <xdr:spPr>
        <a:xfrm>
          <a:off x="1825625" y="132450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38B28CE3-7CB7-47DE-A933-01B1A487976B}"/>
            </a:ext>
          </a:extLst>
        </xdr:cNvPr>
        <xdr:cNvSpPr/>
      </xdr:nvSpPr>
      <xdr:spPr>
        <a:xfrm>
          <a:off x="1008063" y="1319929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C73B615-D545-4962-8AEB-AE47DF868CC2}"/>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B4C259D-6B9E-4134-A850-C870D0B133F3}"/>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E76795B-6233-4E74-B26E-BAEBF7F2B351}"/>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CE75A35-33D0-4367-B7A2-507921BCAF42}"/>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C0AF36A-FB9C-44DB-B548-61DD22C1262B}"/>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59145</xdr:rowOff>
    </xdr:from>
    <xdr:to>
      <xdr:col>24</xdr:col>
      <xdr:colOff>114300</xdr:colOff>
      <xdr:row>84</xdr:row>
      <xdr:rowOff>160745</xdr:rowOff>
    </xdr:to>
    <xdr:sp macro="" textlink="">
      <xdr:nvSpPr>
        <xdr:cNvPr id="304" name="楕円 303">
          <a:extLst>
            <a:ext uri="{FF2B5EF4-FFF2-40B4-BE49-F238E27FC236}">
              <a16:creationId xmlns:a16="http://schemas.microsoft.com/office/drawing/2014/main" id="{92607705-4BA6-415C-8224-CAEE99CB6F2C}"/>
            </a:ext>
          </a:extLst>
        </xdr:cNvPr>
        <xdr:cNvSpPr/>
      </xdr:nvSpPr>
      <xdr:spPr>
        <a:xfrm>
          <a:off x="4241800" y="136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37572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EDF8237-D312-4D31-8538-02D009101E9F}"/>
            </a:ext>
          </a:extLst>
        </xdr:cNvPr>
        <xdr:cNvSpPr txBox="1"/>
      </xdr:nvSpPr>
      <xdr:spPr>
        <a:xfrm>
          <a:off x="4330700" y="1364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306" name="楕円 305">
          <a:extLst>
            <a:ext uri="{FF2B5EF4-FFF2-40B4-BE49-F238E27FC236}">
              <a16:creationId xmlns:a16="http://schemas.microsoft.com/office/drawing/2014/main" id="{F494F420-27BE-41EB-BEFA-68C21BE502E5}"/>
            </a:ext>
          </a:extLst>
        </xdr:cNvPr>
        <xdr:cNvSpPr/>
      </xdr:nvSpPr>
      <xdr:spPr>
        <a:xfrm>
          <a:off x="3475038" y="1362138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60961</xdr:rowOff>
    </xdr:from>
    <xdr:to>
      <xdr:col>24</xdr:col>
      <xdr:colOff>63500</xdr:colOff>
      <xdr:row>84</xdr:row>
      <xdr:rowOff>109945</xdr:rowOff>
    </xdr:to>
    <xdr:cxnSp macro="">
      <xdr:nvCxnSpPr>
        <xdr:cNvPr id="307" name="直線コネクタ 306">
          <a:extLst>
            <a:ext uri="{FF2B5EF4-FFF2-40B4-BE49-F238E27FC236}">
              <a16:creationId xmlns:a16="http://schemas.microsoft.com/office/drawing/2014/main" id="{34365A7C-6A68-44EB-869A-0B5C6120F485}"/>
            </a:ext>
          </a:extLst>
        </xdr:cNvPr>
        <xdr:cNvCxnSpPr/>
      </xdr:nvCxnSpPr>
      <xdr:spPr>
        <a:xfrm>
          <a:off x="3525838" y="13672186"/>
          <a:ext cx="766762"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129358</xdr:rowOff>
    </xdr:from>
    <xdr:to>
      <xdr:col>15</xdr:col>
      <xdr:colOff>101600</xdr:colOff>
      <xdr:row>84</xdr:row>
      <xdr:rowOff>59508</xdr:rowOff>
    </xdr:to>
    <xdr:sp macro="" textlink="">
      <xdr:nvSpPr>
        <xdr:cNvPr id="308" name="楕円 307">
          <a:extLst>
            <a:ext uri="{FF2B5EF4-FFF2-40B4-BE49-F238E27FC236}">
              <a16:creationId xmlns:a16="http://schemas.microsoft.com/office/drawing/2014/main" id="{51346622-2323-483F-A30A-D9BD30602709}"/>
            </a:ext>
          </a:extLst>
        </xdr:cNvPr>
        <xdr:cNvSpPr/>
      </xdr:nvSpPr>
      <xdr:spPr>
        <a:xfrm>
          <a:off x="2643188" y="1357865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xdr:rowOff>
    </xdr:from>
    <xdr:to>
      <xdr:col>19</xdr:col>
      <xdr:colOff>177800</xdr:colOff>
      <xdr:row>84</xdr:row>
      <xdr:rowOff>60961</xdr:rowOff>
    </xdr:to>
    <xdr:cxnSp macro="">
      <xdr:nvCxnSpPr>
        <xdr:cNvPr id="309" name="直線コネクタ 308">
          <a:extLst>
            <a:ext uri="{FF2B5EF4-FFF2-40B4-BE49-F238E27FC236}">
              <a16:creationId xmlns:a16="http://schemas.microsoft.com/office/drawing/2014/main" id="{1177C599-9279-487E-AE17-A6A2910AD33E}"/>
            </a:ext>
          </a:extLst>
        </xdr:cNvPr>
        <xdr:cNvCxnSpPr/>
      </xdr:nvCxnSpPr>
      <xdr:spPr>
        <a:xfrm>
          <a:off x="2693988" y="13619933"/>
          <a:ext cx="83185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77107</xdr:rowOff>
    </xdr:from>
    <xdr:to>
      <xdr:col>10</xdr:col>
      <xdr:colOff>165100</xdr:colOff>
      <xdr:row>84</xdr:row>
      <xdr:rowOff>7257</xdr:rowOff>
    </xdr:to>
    <xdr:sp macro="" textlink="">
      <xdr:nvSpPr>
        <xdr:cNvPr id="310" name="楕円 309">
          <a:extLst>
            <a:ext uri="{FF2B5EF4-FFF2-40B4-BE49-F238E27FC236}">
              <a16:creationId xmlns:a16="http://schemas.microsoft.com/office/drawing/2014/main" id="{ED8CA573-AA3A-41EA-AC6D-63BC1DFEA406}"/>
            </a:ext>
          </a:extLst>
        </xdr:cNvPr>
        <xdr:cNvSpPr/>
      </xdr:nvSpPr>
      <xdr:spPr>
        <a:xfrm>
          <a:off x="1825625" y="1352640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127907</xdr:rowOff>
    </xdr:from>
    <xdr:to>
      <xdr:col>15</xdr:col>
      <xdr:colOff>50800</xdr:colOff>
      <xdr:row>84</xdr:row>
      <xdr:rowOff>8708</xdr:rowOff>
    </xdr:to>
    <xdr:cxnSp macro="">
      <xdr:nvCxnSpPr>
        <xdr:cNvPr id="311" name="直線コネクタ 310">
          <a:extLst>
            <a:ext uri="{FF2B5EF4-FFF2-40B4-BE49-F238E27FC236}">
              <a16:creationId xmlns:a16="http://schemas.microsoft.com/office/drawing/2014/main" id="{30FB02E0-BCA4-4C25-8DEE-B93ABB55C7D9}"/>
            </a:ext>
          </a:extLst>
        </xdr:cNvPr>
        <xdr:cNvCxnSpPr/>
      </xdr:nvCxnSpPr>
      <xdr:spPr>
        <a:xfrm>
          <a:off x="1876425" y="13577207"/>
          <a:ext cx="817563"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24856</xdr:rowOff>
    </xdr:from>
    <xdr:to>
      <xdr:col>6</xdr:col>
      <xdr:colOff>38100</xdr:colOff>
      <xdr:row>83</xdr:row>
      <xdr:rowOff>126456</xdr:rowOff>
    </xdr:to>
    <xdr:sp macro="" textlink="">
      <xdr:nvSpPr>
        <xdr:cNvPr id="312" name="楕円 311">
          <a:extLst>
            <a:ext uri="{FF2B5EF4-FFF2-40B4-BE49-F238E27FC236}">
              <a16:creationId xmlns:a16="http://schemas.microsoft.com/office/drawing/2014/main" id="{B4A8629E-3232-4B7D-B22A-5AB5F3BE0124}"/>
            </a:ext>
          </a:extLst>
        </xdr:cNvPr>
        <xdr:cNvSpPr/>
      </xdr:nvSpPr>
      <xdr:spPr>
        <a:xfrm>
          <a:off x="1008063" y="1347415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75656</xdr:rowOff>
    </xdr:from>
    <xdr:to>
      <xdr:col>10</xdr:col>
      <xdr:colOff>114300</xdr:colOff>
      <xdr:row>83</xdr:row>
      <xdr:rowOff>127907</xdr:rowOff>
    </xdr:to>
    <xdr:cxnSp macro="">
      <xdr:nvCxnSpPr>
        <xdr:cNvPr id="313" name="直線コネクタ 312">
          <a:extLst>
            <a:ext uri="{FF2B5EF4-FFF2-40B4-BE49-F238E27FC236}">
              <a16:creationId xmlns:a16="http://schemas.microsoft.com/office/drawing/2014/main" id="{ECE67C7A-56B8-4BA3-BF23-B05D4DBC985A}"/>
            </a:ext>
          </a:extLst>
        </xdr:cNvPr>
        <xdr:cNvCxnSpPr/>
      </xdr:nvCxnSpPr>
      <xdr:spPr>
        <a:xfrm>
          <a:off x="1058863" y="13524956"/>
          <a:ext cx="817562"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EC08D3AB-0094-48E4-B3ED-B7FFA7467FA1}"/>
            </a:ext>
          </a:extLst>
        </xdr:cNvPr>
        <xdr:cNvSpPr txBox="1"/>
      </xdr:nvSpPr>
      <xdr:spPr>
        <a:xfrm>
          <a:off x="3324869" y="130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C52CD43C-7474-44D3-9C22-B33BC88C35C4}"/>
            </a:ext>
          </a:extLst>
        </xdr:cNvPr>
        <xdr:cNvSpPr txBox="1"/>
      </xdr:nvSpPr>
      <xdr:spPr>
        <a:xfrm>
          <a:off x="2505719" y="1305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a:extLst>
            <a:ext uri="{FF2B5EF4-FFF2-40B4-BE49-F238E27FC236}">
              <a16:creationId xmlns:a16="http://schemas.microsoft.com/office/drawing/2014/main" id="{404A3250-8A78-45C8-A8A0-0561C626A09D}"/>
            </a:ext>
          </a:extLst>
        </xdr:cNvPr>
        <xdr:cNvSpPr txBox="1"/>
      </xdr:nvSpPr>
      <xdr:spPr>
        <a:xfrm>
          <a:off x="1688157" y="1302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a:extLst>
            <a:ext uri="{FF2B5EF4-FFF2-40B4-BE49-F238E27FC236}">
              <a16:creationId xmlns:a16="http://schemas.microsoft.com/office/drawing/2014/main" id="{52086B33-EC46-4ACB-AD33-FB55BCB94AF9}"/>
            </a:ext>
          </a:extLst>
        </xdr:cNvPr>
        <xdr:cNvSpPr txBox="1"/>
      </xdr:nvSpPr>
      <xdr:spPr>
        <a:xfrm>
          <a:off x="870594" y="1298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318" name="n_1mainValue【公営住宅】&#10;有形固定資産減価償却率">
          <a:extLst>
            <a:ext uri="{FF2B5EF4-FFF2-40B4-BE49-F238E27FC236}">
              <a16:creationId xmlns:a16="http://schemas.microsoft.com/office/drawing/2014/main" id="{8BEF0967-D192-42A2-9194-20AED653FB9D}"/>
            </a:ext>
          </a:extLst>
        </xdr:cNvPr>
        <xdr:cNvSpPr txBox="1"/>
      </xdr:nvSpPr>
      <xdr:spPr>
        <a:xfrm>
          <a:off x="3324869" y="1371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50635</xdr:rowOff>
    </xdr:from>
    <xdr:ext cx="405111" cy="259045"/>
    <xdr:sp macro="" textlink="">
      <xdr:nvSpPr>
        <xdr:cNvPr id="319" name="n_2mainValue【公営住宅】&#10;有形固定資産減価償却率">
          <a:extLst>
            <a:ext uri="{FF2B5EF4-FFF2-40B4-BE49-F238E27FC236}">
              <a16:creationId xmlns:a16="http://schemas.microsoft.com/office/drawing/2014/main" id="{28ED1036-090E-43B6-8771-8CAC96B6276E}"/>
            </a:ext>
          </a:extLst>
        </xdr:cNvPr>
        <xdr:cNvSpPr txBox="1"/>
      </xdr:nvSpPr>
      <xdr:spPr>
        <a:xfrm>
          <a:off x="2505719" y="13661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169834</xdr:rowOff>
    </xdr:from>
    <xdr:ext cx="405111" cy="259045"/>
    <xdr:sp macro="" textlink="">
      <xdr:nvSpPr>
        <xdr:cNvPr id="320" name="n_3mainValue【公営住宅】&#10;有形固定資産減価償却率">
          <a:extLst>
            <a:ext uri="{FF2B5EF4-FFF2-40B4-BE49-F238E27FC236}">
              <a16:creationId xmlns:a16="http://schemas.microsoft.com/office/drawing/2014/main" id="{B3C4E899-686D-43F8-B967-A1994C949C58}"/>
            </a:ext>
          </a:extLst>
        </xdr:cNvPr>
        <xdr:cNvSpPr txBox="1"/>
      </xdr:nvSpPr>
      <xdr:spPr>
        <a:xfrm>
          <a:off x="1688157" y="13609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21" name="n_4mainValue【公営住宅】&#10;有形固定資産減価償却率">
          <a:extLst>
            <a:ext uri="{FF2B5EF4-FFF2-40B4-BE49-F238E27FC236}">
              <a16:creationId xmlns:a16="http://schemas.microsoft.com/office/drawing/2014/main" id="{9C8D9755-CF92-4D06-8AB5-9523481D2929}"/>
            </a:ext>
          </a:extLst>
        </xdr:cNvPr>
        <xdr:cNvSpPr txBox="1"/>
      </xdr:nvSpPr>
      <xdr:spPr>
        <a:xfrm>
          <a:off x="870594" y="1356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C86B761-1BA4-4C29-86ED-BCD7CFEA4514}"/>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C0FAE3B-5CD3-4AB0-9AD7-EA72BD10E56E}"/>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D6A9A2D-461C-413A-AC66-575895AEE941}"/>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EA578D8-8A3D-44AF-B406-538FAD44C879}"/>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7C1ACCE-EFFF-4E84-8369-EED1C352E78D}"/>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3F2D0F5-D9E4-4307-ACCE-539CF94C747C}"/>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BB09368-17B9-425B-98BD-8B183873E369}"/>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76C82FB-7E0D-4A44-9F18-3A3B2A2A4BD5}"/>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06B195C-A062-4B6E-B5AC-8B534EB9479B}"/>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3A3874F-46B1-4597-BCE4-76D2BA666444}"/>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988D01AD-10D6-456A-BC4C-C423C7753F86}"/>
            </a:ext>
          </a:extLst>
        </xdr:cNvPr>
        <xdr:cNvCxnSpPr/>
      </xdr:nvCxnSpPr>
      <xdr:spPr>
        <a:xfrm>
          <a:off x="6118225" y="140493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42C1BE15-8677-48D8-882D-079F52F4256D}"/>
            </a:ext>
          </a:extLst>
        </xdr:cNvPr>
        <xdr:cNvSpPr txBox="1"/>
      </xdr:nvSpPr>
      <xdr:spPr>
        <a:xfrm>
          <a:off x="5679621"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C6CDC09-1D97-48E5-A8B2-BD8A60B5FDC4}"/>
            </a:ext>
          </a:extLst>
        </xdr:cNvPr>
        <xdr:cNvCxnSpPr/>
      </xdr:nvCxnSpPr>
      <xdr:spPr>
        <a:xfrm>
          <a:off x="6118225" y="13687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370CAE4C-3147-49D5-BCBE-664A04CF9136}"/>
            </a:ext>
          </a:extLst>
        </xdr:cNvPr>
        <xdr:cNvSpPr txBox="1"/>
      </xdr:nvSpPr>
      <xdr:spPr>
        <a:xfrm>
          <a:off x="5679621"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C2458A5A-8080-462A-92DC-7642BED202DB}"/>
            </a:ext>
          </a:extLst>
        </xdr:cNvPr>
        <xdr:cNvCxnSpPr/>
      </xdr:nvCxnSpPr>
      <xdr:spPr>
        <a:xfrm>
          <a:off x="6118225" y="13325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B8AA4B8-EEB9-47EA-AC53-AAA0E0A6A528}"/>
            </a:ext>
          </a:extLst>
        </xdr:cNvPr>
        <xdr:cNvSpPr txBox="1"/>
      </xdr:nvSpPr>
      <xdr:spPr>
        <a:xfrm>
          <a:off x="56796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F4FA8570-6CC5-4C03-A43D-96D02C7FE2DF}"/>
            </a:ext>
          </a:extLst>
        </xdr:cNvPr>
        <xdr:cNvCxnSpPr/>
      </xdr:nvCxnSpPr>
      <xdr:spPr>
        <a:xfrm>
          <a:off x="6118225" y="12963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1380D11F-1F10-47B2-BDE2-5ED09B6977AD}"/>
            </a:ext>
          </a:extLst>
        </xdr:cNvPr>
        <xdr:cNvSpPr txBox="1"/>
      </xdr:nvSpPr>
      <xdr:spPr>
        <a:xfrm>
          <a:off x="5679621"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A8E2AE0B-EAF3-4E92-A640-3FE2089A6C3A}"/>
            </a:ext>
          </a:extLst>
        </xdr:cNvPr>
        <xdr:cNvCxnSpPr/>
      </xdr:nvCxnSpPr>
      <xdr:spPr>
        <a:xfrm>
          <a:off x="6118225" y="12611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EA17FAC1-2229-445E-B9D5-495EC5079EDA}"/>
            </a:ext>
          </a:extLst>
        </xdr:cNvPr>
        <xdr:cNvSpPr txBox="1"/>
      </xdr:nvSpPr>
      <xdr:spPr>
        <a:xfrm>
          <a:off x="5679621"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E3CE0FC-69C9-478D-8BA5-2D5776461E66}"/>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2F2A1997-A93B-4B4D-A7A5-825287C9F1F0}"/>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9E35EAE-B913-41AA-B707-C3F1BF74DDDC}"/>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32330CE2-48DE-4FDD-A03D-5E62492E877D}"/>
            </a:ext>
          </a:extLst>
        </xdr:cNvPr>
        <xdr:cNvCxnSpPr/>
      </xdr:nvCxnSpPr>
      <xdr:spPr>
        <a:xfrm flipV="1">
          <a:off x="9691053" y="12813792"/>
          <a:ext cx="0" cy="1231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CC07BA8B-9623-4AE3-AB67-FB50CF7D2B3B}"/>
            </a:ext>
          </a:extLst>
        </xdr:cNvPr>
        <xdr:cNvSpPr txBox="1"/>
      </xdr:nvSpPr>
      <xdr:spPr>
        <a:xfrm>
          <a:off x="9729788" y="1404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4B96D5BA-7B9F-41E8-93FD-1FB62D1C05A2}"/>
            </a:ext>
          </a:extLst>
        </xdr:cNvPr>
        <xdr:cNvCxnSpPr/>
      </xdr:nvCxnSpPr>
      <xdr:spPr>
        <a:xfrm>
          <a:off x="9617075" y="1404556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7EF1F26C-76D2-4CE0-B5A6-81AC3AE41438}"/>
            </a:ext>
          </a:extLst>
        </xdr:cNvPr>
        <xdr:cNvSpPr txBox="1"/>
      </xdr:nvSpPr>
      <xdr:spPr>
        <a:xfrm>
          <a:off x="9729788" y="1260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0680C2FE-D695-45A2-A015-E139EEDEB603}"/>
            </a:ext>
          </a:extLst>
        </xdr:cNvPr>
        <xdr:cNvCxnSpPr/>
      </xdr:nvCxnSpPr>
      <xdr:spPr>
        <a:xfrm>
          <a:off x="9617075" y="1281379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03A502AD-E581-48E2-81B3-1994F706D76F}"/>
            </a:ext>
          </a:extLst>
        </xdr:cNvPr>
        <xdr:cNvSpPr txBox="1"/>
      </xdr:nvSpPr>
      <xdr:spPr>
        <a:xfrm>
          <a:off x="9729788" y="13372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9315BC0C-9ECA-4A27-8A01-1F474E7C5376}"/>
            </a:ext>
          </a:extLst>
        </xdr:cNvPr>
        <xdr:cNvSpPr/>
      </xdr:nvSpPr>
      <xdr:spPr>
        <a:xfrm>
          <a:off x="9655175" y="13512037"/>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582765B8-535C-4936-A4E1-8FCAD170059D}"/>
            </a:ext>
          </a:extLst>
        </xdr:cNvPr>
        <xdr:cNvSpPr/>
      </xdr:nvSpPr>
      <xdr:spPr>
        <a:xfrm>
          <a:off x="8874125" y="135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05345242-1B65-4F20-A108-5C7341CD3610}"/>
            </a:ext>
          </a:extLst>
        </xdr:cNvPr>
        <xdr:cNvSpPr/>
      </xdr:nvSpPr>
      <xdr:spPr>
        <a:xfrm>
          <a:off x="8056563" y="1349832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929C08DC-5985-4527-B28F-5352F333EFD8}"/>
            </a:ext>
          </a:extLst>
        </xdr:cNvPr>
        <xdr:cNvSpPr/>
      </xdr:nvSpPr>
      <xdr:spPr>
        <a:xfrm>
          <a:off x="7224713" y="1349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5725FED9-9D7D-4C56-BE04-30AAFB0751FB}"/>
            </a:ext>
          </a:extLst>
        </xdr:cNvPr>
        <xdr:cNvSpPr/>
      </xdr:nvSpPr>
      <xdr:spPr>
        <a:xfrm>
          <a:off x="6407150" y="1345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AC59530-57DE-477A-B1B6-948DA00E17DD}"/>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22CA481-80E9-46FC-B797-75E7CE30E45A}"/>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2D1B0DF-A2F2-4A1F-B546-477C34A0DB37}"/>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9408DDF-3C44-4F18-8917-6C02DA6EDD83}"/>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0F4D91E-88D0-40D6-BA45-C739A52C16A5}"/>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8637</xdr:rowOff>
    </xdr:from>
    <xdr:to>
      <xdr:col>55</xdr:col>
      <xdr:colOff>50800</xdr:colOff>
      <xdr:row>84</xdr:row>
      <xdr:rowOff>110237</xdr:rowOff>
    </xdr:to>
    <xdr:sp macro="" textlink="">
      <xdr:nvSpPr>
        <xdr:cNvPr id="361" name="楕円 360">
          <a:extLst>
            <a:ext uri="{FF2B5EF4-FFF2-40B4-BE49-F238E27FC236}">
              <a16:creationId xmlns:a16="http://schemas.microsoft.com/office/drawing/2014/main" id="{EACAD2A5-3338-48EE-91B0-F4BE9FC940F2}"/>
            </a:ext>
          </a:extLst>
        </xdr:cNvPr>
        <xdr:cNvSpPr/>
      </xdr:nvSpPr>
      <xdr:spPr>
        <a:xfrm>
          <a:off x="9655175" y="1361986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158514</xdr:rowOff>
    </xdr:from>
    <xdr:ext cx="469744" cy="259045"/>
    <xdr:sp macro="" textlink="">
      <xdr:nvSpPr>
        <xdr:cNvPr id="362" name="【公営住宅】&#10;一人当たり面積該当値テキスト">
          <a:extLst>
            <a:ext uri="{FF2B5EF4-FFF2-40B4-BE49-F238E27FC236}">
              <a16:creationId xmlns:a16="http://schemas.microsoft.com/office/drawing/2014/main" id="{F298CF4D-767D-46F8-A015-AE5C7065B6A1}"/>
            </a:ext>
          </a:extLst>
        </xdr:cNvPr>
        <xdr:cNvSpPr txBox="1"/>
      </xdr:nvSpPr>
      <xdr:spPr>
        <a:xfrm>
          <a:off x="9729788" y="1360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8637</xdr:rowOff>
    </xdr:from>
    <xdr:to>
      <xdr:col>50</xdr:col>
      <xdr:colOff>165100</xdr:colOff>
      <xdr:row>84</xdr:row>
      <xdr:rowOff>110237</xdr:rowOff>
    </xdr:to>
    <xdr:sp macro="" textlink="">
      <xdr:nvSpPr>
        <xdr:cNvPr id="363" name="楕円 362">
          <a:extLst>
            <a:ext uri="{FF2B5EF4-FFF2-40B4-BE49-F238E27FC236}">
              <a16:creationId xmlns:a16="http://schemas.microsoft.com/office/drawing/2014/main" id="{08B1C16E-B374-43B9-B37D-0B152CA40C93}"/>
            </a:ext>
          </a:extLst>
        </xdr:cNvPr>
        <xdr:cNvSpPr/>
      </xdr:nvSpPr>
      <xdr:spPr>
        <a:xfrm>
          <a:off x="8874125" y="136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59437</xdr:rowOff>
    </xdr:from>
    <xdr:to>
      <xdr:col>55</xdr:col>
      <xdr:colOff>0</xdr:colOff>
      <xdr:row>84</xdr:row>
      <xdr:rowOff>59437</xdr:rowOff>
    </xdr:to>
    <xdr:cxnSp macro="">
      <xdr:nvCxnSpPr>
        <xdr:cNvPr id="364" name="直線コネクタ 363">
          <a:extLst>
            <a:ext uri="{FF2B5EF4-FFF2-40B4-BE49-F238E27FC236}">
              <a16:creationId xmlns:a16="http://schemas.microsoft.com/office/drawing/2014/main" id="{26A070B5-2D66-4AA5-BBAD-FE2144CF9DEB}"/>
            </a:ext>
          </a:extLst>
        </xdr:cNvPr>
        <xdr:cNvCxnSpPr/>
      </xdr:nvCxnSpPr>
      <xdr:spPr>
        <a:xfrm>
          <a:off x="8924925" y="13670662"/>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8637</xdr:rowOff>
    </xdr:from>
    <xdr:to>
      <xdr:col>46</xdr:col>
      <xdr:colOff>38100</xdr:colOff>
      <xdr:row>84</xdr:row>
      <xdr:rowOff>110237</xdr:rowOff>
    </xdr:to>
    <xdr:sp macro="" textlink="">
      <xdr:nvSpPr>
        <xdr:cNvPr id="365" name="楕円 364">
          <a:extLst>
            <a:ext uri="{FF2B5EF4-FFF2-40B4-BE49-F238E27FC236}">
              <a16:creationId xmlns:a16="http://schemas.microsoft.com/office/drawing/2014/main" id="{F57BA4FE-C3F6-4621-B2B5-3DAA5C2BA6D4}"/>
            </a:ext>
          </a:extLst>
        </xdr:cNvPr>
        <xdr:cNvSpPr/>
      </xdr:nvSpPr>
      <xdr:spPr>
        <a:xfrm>
          <a:off x="8056563" y="1361986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59437</xdr:rowOff>
    </xdr:from>
    <xdr:to>
      <xdr:col>50</xdr:col>
      <xdr:colOff>114300</xdr:colOff>
      <xdr:row>84</xdr:row>
      <xdr:rowOff>59437</xdr:rowOff>
    </xdr:to>
    <xdr:cxnSp macro="">
      <xdr:nvCxnSpPr>
        <xdr:cNvPr id="366" name="直線コネクタ 365">
          <a:extLst>
            <a:ext uri="{FF2B5EF4-FFF2-40B4-BE49-F238E27FC236}">
              <a16:creationId xmlns:a16="http://schemas.microsoft.com/office/drawing/2014/main" id="{FD0CEBCE-CED0-4FCD-8DAE-3B2EEE0A78CB}"/>
            </a:ext>
          </a:extLst>
        </xdr:cNvPr>
        <xdr:cNvCxnSpPr/>
      </xdr:nvCxnSpPr>
      <xdr:spPr>
        <a:xfrm>
          <a:off x="8107363" y="13670662"/>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7113</xdr:rowOff>
    </xdr:from>
    <xdr:to>
      <xdr:col>41</xdr:col>
      <xdr:colOff>101600</xdr:colOff>
      <xdr:row>84</xdr:row>
      <xdr:rowOff>108713</xdr:rowOff>
    </xdr:to>
    <xdr:sp macro="" textlink="">
      <xdr:nvSpPr>
        <xdr:cNvPr id="367" name="楕円 366">
          <a:extLst>
            <a:ext uri="{FF2B5EF4-FFF2-40B4-BE49-F238E27FC236}">
              <a16:creationId xmlns:a16="http://schemas.microsoft.com/office/drawing/2014/main" id="{A35E89F7-5323-4D58-A0F5-1A0ACD41F817}"/>
            </a:ext>
          </a:extLst>
        </xdr:cNvPr>
        <xdr:cNvSpPr/>
      </xdr:nvSpPr>
      <xdr:spPr>
        <a:xfrm>
          <a:off x="7224713" y="136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57913</xdr:rowOff>
    </xdr:from>
    <xdr:to>
      <xdr:col>45</xdr:col>
      <xdr:colOff>177800</xdr:colOff>
      <xdr:row>84</xdr:row>
      <xdr:rowOff>59437</xdr:rowOff>
    </xdr:to>
    <xdr:cxnSp macro="">
      <xdr:nvCxnSpPr>
        <xdr:cNvPr id="368" name="直線コネクタ 367">
          <a:extLst>
            <a:ext uri="{FF2B5EF4-FFF2-40B4-BE49-F238E27FC236}">
              <a16:creationId xmlns:a16="http://schemas.microsoft.com/office/drawing/2014/main" id="{180A7A00-B1DB-425A-B162-B4F50B01423B}"/>
            </a:ext>
          </a:extLst>
        </xdr:cNvPr>
        <xdr:cNvCxnSpPr/>
      </xdr:nvCxnSpPr>
      <xdr:spPr>
        <a:xfrm>
          <a:off x="7275513" y="13669138"/>
          <a:ext cx="8318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7874</xdr:rowOff>
    </xdr:from>
    <xdr:to>
      <xdr:col>36</xdr:col>
      <xdr:colOff>165100</xdr:colOff>
      <xdr:row>84</xdr:row>
      <xdr:rowOff>109474</xdr:rowOff>
    </xdr:to>
    <xdr:sp macro="" textlink="">
      <xdr:nvSpPr>
        <xdr:cNvPr id="369" name="楕円 368">
          <a:extLst>
            <a:ext uri="{FF2B5EF4-FFF2-40B4-BE49-F238E27FC236}">
              <a16:creationId xmlns:a16="http://schemas.microsoft.com/office/drawing/2014/main" id="{E9A4964D-BC88-438F-A8CB-1B2DC48C0D99}"/>
            </a:ext>
          </a:extLst>
        </xdr:cNvPr>
        <xdr:cNvSpPr/>
      </xdr:nvSpPr>
      <xdr:spPr>
        <a:xfrm>
          <a:off x="6407150" y="136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57913</xdr:rowOff>
    </xdr:from>
    <xdr:to>
      <xdr:col>41</xdr:col>
      <xdr:colOff>50800</xdr:colOff>
      <xdr:row>84</xdr:row>
      <xdr:rowOff>58674</xdr:rowOff>
    </xdr:to>
    <xdr:cxnSp macro="">
      <xdr:nvCxnSpPr>
        <xdr:cNvPr id="370" name="直線コネクタ 369">
          <a:extLst>
            <a:ext uri="{FF2B5EF4-FFF2-40B4-BE49-F238E27FC236}">
              <a16:creationId xmlns:a16="http://schemas.microsoft.com/office/drawing/2014/main" id="{5D975FF9-D984-4560-AE69-BAD3701783C3}"/>
            </a:ext>
          </a:extLst>
        </xdr:cNvPr>
        <xdr:cNvCxnSpPr/>
      </xdr:nvCxnSpPr>
      <xdr:spPr>
        <a:xfrm flipV="1">
          <a:off x="6457950" y="13669138"/>
          <a:ext cx="817563"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4AC1A15F-F2E1-4762-9982-59816A54D80A}"/>
            </a:ext>
          </a:extLst>
        </xdr:cNvPr>
        <xdr:cNvSpPr txBox="1"/>
      </xdr:nvSpPr>
      <xdr:spPr>
        <a:xfrm>
          <a:off x="8691640" y="132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176AB82E-E14D-456C-B92C-BFB1873EDD10}"/>
            </a:ext>
          </a:extLst>
        </xdr:cNvPr>
        <xdr:cNvSpPr txBox="1"/>
      </xdr:nvSpPr>
      <xdr:spPr>
        <a:xfrm>
          <a:off x="7886777" y="1328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7FBCBDAF-1DE4-45E1-B58D-06057BDA9F9A}"/>
            </a:ext>
          </a:extLst>
        </xdr:cNvPr>
        <xdr:cNvSpPr txBox="1"/>
      </xdr:nvSpPr>
      <xdr:spPr>
        <a:xfrm>
          <a:off x="7054927" y="1328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BA7A03F1-F3EA-4002-B3A6-CAD1CF06EEE7}"/>
            </a:ext>
          </a:extLst>
        </xdr:cNvPr>
        <xdr:cNvSpPr txBox="1"/>
      </xdr:nvSpPr>
      <xdr:spPr>
        <a:xfrm>
          <a:off x="6237365" y="1325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101364</xdr:rowOff>
    </xdr:from>
    <xdr:ext cx="469744" cy="259045"/>
    <xdr:sp macro="" textlink="">
      <xdr:nvSpPr>
        <xdr:cNvPr id="375" name="n_1mainValue【公営住宅】&#10;一人当たり面積">
          <a:extLst>
            <a:ext uri="{FF2B5EF4-FFF2-40B4-BE49-F238E27FC236}">
              <a16:creationId xmlns:a16="http://schemas.microsoft.com/office/drawing/2014/main" id="{86238163-33E4-4F7F-8720-AF41495B3A41}"/>
            </a:ext>
          </a:extLst>
        </xdr:cNvPr>
        <xdr:cNvSpPr txBox="1"/>
      </xdr:nvSpPr>
      <xdr:spPr>
        <a:xfrm>
          <a:off x="8691640" y="1371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101364</xdr:rowOff>
    </xdr:from>
    <xdr:ext cx="469744" cy="259045"/>
    <xdr:sp macro="" textlink="">
      <xdr:nvSpPr>
        <xdr:cNvPr id="376" name="n_2mainValue【公営住宅】&#10;一人当たり面積">
          <a:extLst>
            <a:ext uri="{FF2B5EF4-FFF2-40B4-BE49-F238E27FC236}">
              <a16:creationId xmlns:a16="http://schemas.microsoft.com/office/drawing/2014/main" id="{3080BBE9-62AE-44E6-A94E-55F25F6805B7}"/>
            </a:ext>
          </a:extLst>
        </xdr:cNvPr>
        <xdr:cNvSpPr txBox="1"/>
      </xdr:nvSpPr>
      <xdr:spPr>
        <a:xfrm>
          <a:off x="7886777" y="1371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99840</xdr:rowOff>
    </xdr:from>
    <xdr:ext cx="469744" cy="259045"/>
    <xdr:sp macro="" textlink="">
      <xdr:nvSpPr>
        <xdr:cNvPr id="377" name="n_3mainValue【公営住宅】&#10;一人当たり面積">
          <a:extLst>
            <a:ext uri="{FF2B5EF4-FFF2-40B4-BE49-F238E27FC236}">
              <a16:creationId xmlns:a16="http://schemas.microsoft.com/office/drawing/2014/main" id="{C5055C7C-1154-4F47-85BE-4581DF9B6E0D}"/>
            </a:ext>
          </a:extLst>
        </xdr:cNvPr>
        <xdr:cNvSpPr txBox="1"/>
      </xdr:nvSpPr>
      <xdr:spPr>
        <a:xfrm>
          <a:off x="7054927" y="137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100601</xdr:rowOff>
    </xdr:from>
    <xdr:ext cx="469744" cy="259045"/>
    <xdr:sp macro="" textlink="">
      <xdr:nvSpPr>
        <xdr:cNvPr id="378" name="n_4mainValue【公営住宅】&#10;一人当たり面積">
          <a:extLst>
            <a:ext uri="{FF2B5EF4-FFF2-40B4-BE49-F238E27FC236}">
              <a16:creationId xmlns:a16="http://schemas.microsoft.com/office/drawing/2014/main" id="{E3AC8901-A7D1-4064-8B22-A3CB0A11E375}"/>
            </a:ext>
          </a:extLst>
        </xdr:cNvPr>
        <xdr:cNvSpPr txBox="1"/>
      </xdr:nvSpPr>
      <xdr:spPr>
        <a:xfrm>
          <a:off x="6237365" y="1371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DCB4311-C0B8-4AB3-ACB7-8A9CBE676D3E}"/>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E913AB74-7A79-41A8-A349-E0EE537CD789}"/>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D8AB716-5FD0-4898-87DD-971D1F74D917}"/>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596EA8F-6DB1-4E53-8148-A3890E5AD0D1}"/>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ECD5C1F-B2C4-4533-9813-7B7A343143F8}"/>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7AA7AE4-43E3-4184-A7C7-430C29525241}"/>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1C3C9146-F64A-4E2B-8FF1-8C98CEDD9DED}"/>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114FB3B-1B98-4C8E-8CAA-363BFC72758A}"/>
            </a:ext>
          </a:extLst>
        </xdr:cNvPr>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4D0B045C-06D4-4C21-A18E-A7970CFB5B21}"/>
            </a:ext>
          </a:extLst>
        </xdr:cNvPr>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285DC07E-BAC1-4B52-B7D1-42DFD4829707}"/>
            </a:ext>
          </a:extLst>
        </xdr:cNvPr>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1F3C4E68-86AC-4B14-B64A-7717CBB62DA6}"/>
            </a:ext>
          </a:extLst>
        </xdr:cNvPr>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DA8453A6-3F74-4805-B468-CD9C207C3C62}"/>
            </a:ext>
          </a:extLst>
        </xdr:cNvPr>
        <xdr:cNvCxnSpPr/>
      </xdr:nvCxnSpPr>
      <xdr:spPr>
        <a:xfrm>
          <a:off x="70485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DC5467F1-3AF2-4AA9-A294-5B5694A7A266}"/>
            </a:ext>
          </a:extLst>
        </xdr:cNvPr>
        <xdr:cNvSpPr txBox="1"/>
      </xdr:nvSpPr>
      <xdr:spPr>
        <a:xfrm>
          <a:off x="28053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BF532B29-5E20-4F5F-B59B-6DAF2D936F7C}"/>
            </a:ext>
          </a:extLst>
        </xdr:cNvPr>
        <xdr:cNvCxnSpPr/>
      </xdr:nvCxnSpPr>
      <xdr:spPr>
        <a:xfrm>
          <a:off x="70485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448C5D08-264C-4A08-8A60-85F96EE04CA6}"/>
            </a:ext>
          </a:extLst>
        </xdr:cNvPr>
        <xdr:cNvSpPr txBox="1"/>
      </xdr:nvSpPr>
      <xdr:spPr>
        <a:xfrm>
          <a:off x="344654"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7A43154E-DFB1-4012-A14A-F85D9676945E}"/>
            </a:ext>
          </a:extLst>
        </xdr:cNvPr>
        <xdr:cNvCxnSpPr/>
      </xdr:nvCxnSpPr>
      <xdr:spPr>
        <a:xfrm>
          <a:off x="70485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C0AFAEC5-0369-4E40-8389-6021BFB407DD}"/>
            </a:ext>
          </a:extLst>
        </xdr:cNvPr>
        <xdr:cNvSpPr txBox="1"/>
      </xdr:nvSpPr>
      <xdr:spPr>
        <a:xfrm>
          <a:off x="344654"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478E35E0-20DD-4E51-8DF0-1C552D730731}"/>
            </a:ext>
          </a:extLst>
        </xdr:cNvPr>
        <xdr:cNvCxnSpPr/>
      </xdr:nvCxnSpPr>
      <xdr:spPr>
        <a:xfrm>
          <a:off x="70485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EFF9C78E-81B9-4EF7-B50D-91A9FFC80CFC}"/>
            </a:ext>
          </a:extLst>
        </xdr:cNvPr>
        <xdr:cNvSpPr txBox="1"/>
      </xdr:nvSpPr>
      <xdr:spPr>
        <a:xfrm>
          <a:off x="344654"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60D88540-9C3A-4EDF-92EE-57654C6E36B1}"/>
            </a:ext>
          </a:extLst>
        </xdr:cNvPr>
        <xdr:cNvCxnSpPr/>
      </xdr:nvCxnSpPr>
      <xdr:spPr>
        <a:xfrm>
          <a:off x="70485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46A2BEC0-3A8B-4DFD-A986-F29144E87FE8}"/>
            </a:ext>
          </a:extLst>
        </xdr:cNvPr>
        <xdr:cNvSpPr txBox="1"/>
      </xdr:nvSpPr>
      <xdr:spPr>
        <a:xfrm>
          <a:off x="344654"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E71BB4AC-12CE-4575-B85A-5E5B6F5EF973}"/>
            </a:ext>
          </a:extLst>
        </xdr:cNvPr>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0644B2D4-6C19-43A7-93EB-0537DDDF9F22}"/>
            </a:ext>
          </a:extLst>
        </xdr:cNvPr>
        <xdr:cNvSpPr txBox="1"/>
      </xdr:nvSpPr>
      <xdr:spPr>
        <a:xfrm>
          <a:off x="394486"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5FD28EF4-9ACC-4269-93CC-E5142CBD5197}"/>
            </a:ext>
          </a:extLst>
        </xdr:cNvPr>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a:extLst>
            <a:ext uri="{FF2B5EF4-FFF2-40B4-BE49-F238E27FC236}">
              <a16:creationId xmlns:a16="http://schemas.microsoft.com/office/drawing/2014/main" id="{78EA0ED8-A343-4C16-9196-C84E14DED6D9}"/>
            </a:ext>
          </a:extLst>
        </xdr:cNvPr>
        <xdr:cNvCxnSpPr/>
      </xdr:nvCxnSpPr>
      <xdr:spPr>
        <a:xfrm flipV="1">
          <a:off x="4291965" y="16230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F04BF339-03C0-463D-9B22-6A7442A321C0}"/>
            </a:ext>
          </a:extLst>
        </xdr:cNvPr>
        <xdr:cNvSpPr txBox="1"/>
      </xdr:nvSpPr>
      <xdr:spPr>
        <a:xfrm>
          <a:off x="43307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a:extLst>
            <a:ext uri="{FF2B5EF4-FFF2-40B4-BE49-F238E27FC236}">
              <a16:creationId xmlns:a16="http://schemas.microsoft.com/office/drawing/2014/main" id="{F2F32487-6AE1-4674-80D5-EE4B599A9677}"/>
            </a:ext>
          </a:extLst>
        </xdr:cNvPr>
        <xdr:cNvCxnSpPr/>
      </xdr:nvCxnSpPr>
      <xdr:spPr>
        <a:xfrm>
          <a:off x="4217988" y="177546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E2704255-1E6F-437B-AD58-9F093831109B}"/>
            </a:ext>
          </a:extLst>
        </xdr:cNvPr>
        <xdr:cNvSpPr txBox="1"/>
      </xdr:nvSpPr>
      <xdr:spPr>
        <a:xfrm>
          <a:off x="4330700" y="1600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a:extLst>
            <a:ext uri="{FF2B5EF4-FFF2-40B4-BE49-F238E27FC236}">
              <a16:creationId xmlns:a16="http://schemas.microsoft.com/office/drawing/2014/main" id="{35E8ABDE-76B2-4C82-9220-DEEEF0C28514}"/>
            </a:ext>
          </a:extLst>
        </xdr:cNvPr>
        <xdr:cNvCxnSpPr/>
      </xdr:nvCxnSpPr>
      <xdr:spPr>
        <a:xfrm>
          <a:off x="4217988" y="162306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78757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1910378B-22DD-4EAB-9FE7-B72867A271B4}"/>
            </a:ext>
          </a:extLst>
        </xdr:cNvPr>
        <xdr:cNvSpPr txBox="1"/>
      </xdr:nvSpPr>
      <xdr:spPr>
        <a:xfrm>
          <a:off x="4330700" y="17052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a:extLst>
            <a:ext uri="{FF2B5EF4-FFF2-40B4-BE49-F238E27FC236}">
              <a16:creationId xmlns:a16="http://schemas.microsoft.com/office/drawing/2014/main" id="{3A1D10E1-621F-492A-B10B-5DF384BD31A5}"/>
            </a:ext>
          </a:extLst>
        </xdr:cNvPr>
        <xdr:cNvSpPr/>
      </xdr:nvSpPr>
      <xdr:spPr>
        <a:xfrm>
          <a:off x="4241800" y="1720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a:extLst>
            <a:ext uri="{FF2B5EF4-FFF2-40B4-BE49-F238E27FC236}">
              <a16:creationId xmlns:a16="http://schemas.microsoft.com/office/drawing/2014/main" id="{C800DF2C-B7FA-41B9-8049-896BAB124FB8}"/>
            </a:ext>
          </a:extLst>
        </xdr:cNvPr>
        <xdr:cNvSpPr/>
      </xdr:nvSpPr>
      <xdr:spPr>
        <a:xfrm>
          <a:off x="3475038" y="171799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a:extLst>
            <a:ext uri="{FF2B5EF4-FFF2-40B4-BE49-F238E27FC236}">
              <a16:creationId xmlns:a16="http://schemas.microsoft.com/office/drawing/2014/main" id="{1C256F7E-4601-4713-88BD-CD75D22F08FE}"/>
            </a:ext>
          </a:extLst>
        </xdr:cNvPr>
        <xdr:cNvSpPr/>
      </xdr:nvSpPr>
      <xdr:spPr>
        <a:xfrm>
          <a:off x="2643188" y="1716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a:extLst>
            <a:ext uri="{FF2B5EF4-FFF2-40B4-BE49-F238E27FC236}">
              <a16:creationId xmlns:a16="http://schemas.microsoft.com/office/drawing/2014/main" id="{FDAEA8BC-B8E0-471A-B52B-33C1690828C0}"/>
            </a:ext>
          </a:extLst>
        </xdr:cNvPr>
        <xdr:cNvSpPr/>
      </xdr:nvSpPr>
      <xdr:spPr>
        <a:xfrm>
          <a:off x="1825625" y="1716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a:extLst>
            <a:ext uri="{FF2B5EF4-FFF2-40B4-BE49-F238E27FC236}">
              <a16:creationId xmlns:a16="http://schemas.microsoft.com/office/drawing/2014/main" id="{2EA2D131-252D-4A55-BAB0-A707FB4D3398}"/>
            </a:ext>
          </a:extLst>
        </xdr:cNvPr>
        <xdr:cNvSpPr/>
      </xdr:nvSpPr>
      <xdr:spPr>
        <a:xfrm>
          <a:off x="1008063" y="1711706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4A68416-2EEE-41C7-B714-294CA100EA9C}"/>
            </a:ext>
          </a:extLst>
        </xdr:cNvPr>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CC551D8-D104-43BD-B96A-4FEF51C31686}"/>
            </a:ext>
          </a:extLst>
        </xdr:cNvPr>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A33C23EF-F6EE-454E-97EC-267514489EAD}"/>
            </a:ext>
          </a:extLst>
        </xdr:cNvPr>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8FC092C-8E6C-491E-97BF-B829F6AC2BBC}"/>
            </a:ext>
          </a:extLst>
        </xdr:cNvPr>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A429758-61EF-4C3A-B8DC-1C60243E3998}"/>
            </a:ext>
          </a:extLst>
        </xdr:cNvPr>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99695</xdr:rowOff>
    </xdr:from>
    <xdr:to>
      <xdr:col>24</xdr:col>
      <xdr:colOff>114300</xdr:colOff>
      <xdr:row>107</xdr:row>
      <xdr:rowOff>29845</xdr:rowOff>
    </xdr:to>
    <xdr:sp macro="" textlink="">
      <xdr:nvSpPr>
        <xdr:cNvPr id="419" name="楕円 418">
          <a:extLst>
            <a:ext uri="{FF2B5EF4-FFF2-40B4-BE49-F238E27FC236}">
              <a16:creationId xmlns:a16="http://schemas.microsoft.com/office/drawing/2014/main" id="{89E1803C-F09E-4320-872B-76A15C15DEEE}"/>
            </a:ext>
          </a:extLst>
        </xdr:cNvPr>
        <xdr:cNvSpPr/>
      </xdr:nvSpPr>
      <xdr:spPr>
        <a:xfrm>
          <a:off x="42418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78122</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F4E4407D-60DE-4E02-8E15-64BFD20A90B1}"/>
            </a:ext>
          </a:extLst>
        </xdr:cNvPr>
        <xdr:cNvSpPr txBox="1"/>
      </xdr:nvSpPr>
      <xdr:spPr>
        <a:xfrm>
          <a:off x="4330700"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67311</xdr:rowOff>
    </xdr:from>
    <xdr:to>
      <xdr:col>20</xdr:col>
      <xdr:colOff>38100</xdr:colOff>
      <xdr:row>106</xdr:row>
      <xdr:rowOff>168911</xdr:rowOff>
    </xdr:to>
    <xdr:sp macro="" textlink="">
      <xdr:nvSpPr>
        <xdr:cNvPr id="421" name="楕円 420">
          <a:extLst>
            <a:ext uri="{FF2B5EF4-FFF2-40B4-BE49-F238E27FC236}">
              <a16:creationId xmlns:a16="http://schemas.microsoft.com/office/drawing/2014/main" id="{C420174E-F35D-44B0-A949-A4DBFE4217B8}"/>
            </a:ext>
          </a:extLst>
        </xdr:cNvPr>
        <xdr:cNvSpPr/>
      </xdr:nvSpPr>
      <xdr:spPr>
        <a:xfrm>
          <a:off x="3475038" y="1738376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118111</xdr:rowOff>
    </xdr:from>
    <xdr:to>
      <xdr:col>24</xdr:col>
      <xdr:colOff>63500</xdr:colOff>
      <xdr:row>106</xdr:row>
      <xdr:rowOff>150495</xdr:rowOff>
    </xdr:to>
    <xdr:cxnSp macro="">
      <xdr:nvCxnSpPr>
        <xdr:cNvPr id="422" name="直線コネクタ 421">
          <a:extLst>
            <a:ext uri="{FF2B5EF4-FFF2-40B4-BE49-F238E27FC236}">
              <a16:creationId xmlns:a16="http://schemas.microsoft.com/office/drawing/2014/main" id="{BD511A36-9C2D-473F-B68B-C1CB388EEE47}"/>
            </a:ext>
          </a:extLst>
        </xdr:cNvPr>
        <xdr:cNvCxnSpPr/>
      </xdr:nvCxnSpPr>
      <xdr:spPr>
        <a:xfrm>
          <a:off x="3525838" y="17434561"/>
          <a:ext cx="766762"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33020</xdr:rowOff>
    </xdr:from>
    <xdr:to>
      <xdr:col>15</xdr:col>
      <xdr:colOff>101600</xdr:colOff>
      <xdr:row>106</xdr:row>
      <xdr:rowOff>134620</xdr:rowOff>
    </xdr:to>
    <xdr:sp macro="" textlink="">
      <xdr:nvSpPr>
        <xdr:cNvPr id="423" name="楕円 422">
          <a:extLst>
            <a:ext uri="{FF2B5EF4-FFF2-40B4-BE49-F238E27FC236}">
              <a16:creationId xmlns:a16="http://schemas.microsoft.com/office/drawing/2014/main" id="{938FDE93-3B8A-4ADB-980D-CB7E4B5EE066}"/>
            </a:ext>
          </a:extLst>
        </xdr:cNvPr>
        <xdr:cNvSpPr/>
      </xdr:nvSpPr>
      <xdr:spPr>
        <a:xfrm>
          <a:off x="2643188"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83820</xdr:rowOff>
    </xdr:from>
    <xdr:to>
      <xdr:col>19</xdr:col>
      <xdr:colOff>177800</xdr:colOff>
      <xdr:row>106</xdr:row>
      <xdr:rowOff>118111</xdr:rowOff>
    </xdr:to>
    <xdr:cxnSp macro="">
      <xdr:nvCxnSpPr>
        <xdr:cNvPr id="424" name="直線コネクタ 423">
          <a:extLst>
            <a:ext uri="{FF2B5EF4-FFF2-40B4-BE49-F238E27FC236}">
              <a16:creationId xmlns:a16="http://schemas.microsoft.com/office/drawing/2014/main" id="{7B3410B7-7649-4ED2-BB5F-059714AFAA65}"/>
            </a:ext>
          </a:extLst>
        </xdr:cNvPr>
        <xdr:cNvCxnSpPr/>
      </xdr:nvCxnSpPr>
      <xdr:spPr>
        <a:xfrm>
          <a:off x="2693988" y="17400270"/>
          <a:ext cx="8318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636</xdr:rowOff>
    </xdr:from>
    <xdr:to>
      <xdr:col>10</xdr:col>
      <xdr:colOff>165100</xdr:colOff>
      <xdr:row>106</xdr:row>
      <xdr:rowOff>102236</xdr:rowOff>
    </xdr:to>
    <xdr:sp macro="" textlink="">
      <xdr:nvSpPr>
        <xdr:cNvPr id="425" name="楕円 424">
          <a:extLst>
            <a:ext uri="{FF2B5EF4-FFF2-40B4-BE49-F238E27FC236}">
              <a16:creationId xmlns:a16="http://schemas.microsoft.com/office/drawing/2014/main" id="{6CC39590-2B44-401B-ADC7-E9922589AC69}"/>
            </a:ext>
          </a:extLst>
        </xdr:cNvPr>
        <xdr:cNvSpPr/>
      </xdr:nvSpPr>
      <xdr:spPr>
        <a:xfrm>
          <a:off x="1825625"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51436</xdr:rowOff>
    </xdr:from>
    <xdr:to>
      <xdr:col>15</xdr:col>
      <xdr:colOff>50800</xdr:colOff>
      <xdr:row>106</xdr:row>
      <xdr:rowOff>83820</xdr:rowOff>
    </xdr:to>
    <xdr:cxnSp macro="">
      <xdr:nvCxnSpPr>
        <xdr:cNvPr id="426" name="直線コネクタ 425">
          <a:extLst>
            <a:ext uri="{FF2B5EF4-FFF2-40B4-BE49-F238E27FC236}">
              <a16:creationId xmlns:a16="http://schemas.microsoft.com/office/drawing/2014/main" id="{4E8B5821-AC1B-4E54-819F-6B5A86394CF5}"/>
            </a:ext>
          </a:extLst>
        </xdr:cNvPr>
        <xdr:cNvCxnSpPr/>
      </xdr:nvCxnSpPr>
      <xdr:spPr>
        <a:xfrm>
          <a:off x="1876425" y="17367886"/>
          <a:ext cx="817563"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137795</xdr:rowOff>
    </xdr:from>
    <xdr:to>
      <xdr:col>6</xdr:col>
      <xdr:colOff>38100</xdr:colOff>
      <xdr:row>106</xdr:row>
      <xdr:rowOff>67945</xdr:rowOff>
    </xdr:to>
    <xdr:sp macro="" textlink="">
      <xdr:nvSpPr>
        <xdr:cNvPr id="427" name="楕円 426">
          <a:extLst>
            <a:ext uri="{FF2B5EF4-FFF2-40B4-BE49-F238E27FC236}">
              <a16:creationId xmlns:a16="http://schemas.microsoft.com/office/drawing/2014/main" id="{3CADE0B5-42C7-4F53-BEE8-033D41D85CA4}"/>
            </a:ext>
          </a:extLst>
        </xdr:cNvPr>
        <xdr:cNvSpPr/>
      </xdr:nvSpPr>
      <xdr:spPr>
        <a:xfrm>
          <a:off x="1008063" y="1728279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17145</xdr:rowOff>
    </xdr:from>
    <xdr:to>
      <xdr:col>10</xdr:col>
      <xdr:colOff>114300</xdr:colOff>
      <xdr:row>106</xdr:row>
      <xdr:rowOff>51436</xdr:rowOff>
    </xdr:to>
    <xdr:cxnSp macro="">
      <xdr:nvCxnSpPr>
        <xdr:cNvPr id="428" name="直線コネクタ 427">
          <a:extLst>
            <a:ext uri="{FF2B5EF4-FFF2-40B4-BE49-F238E27FC236}">
              <a16:creationId xmlns:a16="http://schemas.microsoft.com/office/drawing/2014/main" id="{0A781A63-4B9A-49D0-AB5E-580DF0273468}"/>
            </a:ext>
          </a:extLst>
        </xdr:cNvPr>
        <xdr:cNvCxnSpPr/>
      </xdr:nvCxnSpPr>
      <xdr:spPr>
        <a:xfrm>
          <a:off x="1058863" y="17333595"/>
          <a:ext cx="817562"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153052</xdr:rowOff>
    </xdr:from>
    <xdr:ext cx="405111" cy="259045"/>
    <xdr:sp macro="" textlink="">
      <xdr:nvSpPr>
        <xdr:cNvPr id="429" name="n_1aveValue【港湾・漁港】&#10;有形固定資産減価償却率">
          <a:extLst>
            <a:ext uri="{FF2B5EF4-FFF2-40B4-BE49-F238E27FC236}">
              <a16:creationId xmlns:a16="http://schemas.microsoft.com/office/drawing/2014/main" id="{146E1BBD-14E2-4F96-8245-E92CE0B3CD09}"/>
            </a:ext>
          </a:extLst>
        </xdr:cNvPr>
        <xdr:cNvSpPr txBox="1"/>
      </xdr:nvSpPr>
      <xdr:spPr>
        <a:xfrm>
          <a:off x="3324869" y="1695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134002</xdr:rowOff>
    </xdr:from>
    <xdr:ext cx="405111" cy="259045"/>
    <xdr:sp macro="" textlink="">
      <xdr:nvSpPr>
        <xdr:cNvPr id="430" name="n_2aveValue【港湾・漁港】&#10;有形固定資産減価償却率">
          <a:extLst>
            <a:ext uri="{FF2B5EF4-FFF2-40B4-BE49-F238E27FC236}">
              <a16:creationId xmlns:a16="http://schemas.microsoft.com/office/drawing/2014/main" id="{A2778FCF-2BA0-4976-AECE-FFD1271A182D}"/>
            </a:ext>
          </a:extLst>
        </xdr:cNvPr>
        <xdr:cNvSpPr txBox="1"/>
      </xdr:nvSpPr>
      <xdr:spPr>
        <a:xfrm>
          <a:off x="2505719"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141622</xdr:rowOff>
    </xdr:from>
    <xdr:ext cx="405111" cy="259045"/>
    <xdr:sp macro="" textlink="">
      <xdr:nvSpPr>
        <xdr:cNvPr id="431" name="n_3aveValue【港湾・漁港】&#10;有形固定資産減価償却率">
          <a:extLst>
            <a:ext uri="{FF2B5EF4-FFF2-40B4-BE49-F238E27FC236}">
              <a16:creationId xmlns:a16="http://schemas.microsoft.com/office/drawing/2014/main" id="{B18CE72B-14E8-4EC1-9E23-9CBDE79C495D}"/>
            </a:ext>
          </a:extLst>
        </xdr:cNvPr>
        <xdr:cNvSpPr txBox="1"/>
      </xdr:nvSpPr>
      <xdr:spPr>
        <a:xfrm>
          <a:off x="1688157"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90188</xdr:rowOff>
    </xdr:from>
    <xdr:ext cx="405111" cy="259045"/>
    <xdr:sp macro="" textlink="">
      <xdr:nvSpPr>
        <xdr:cNvPr id="432" name="n_4aveValue【港湾・漁港】&#10;有形固定資産減価償却率">
          <a:extLst>
            <a:ext uri="{FF2B5EF4-FFF2-40B4-BE49-F238E27FC236}">
              <a16:creationId xmlns:a16="http://schemas.microsoft.com/office/drawing/2014/main" id="{B76A8864-0AA6-4AEB-8B87-25D417E4C42D}"/>
            </a:ext>
          </a:extLst>
        </xdr:cNvPr>
        <xdr:cNvSpPr txBox="1"/>
      </xdr:nvSpPr>
      <xdr:spPr>
        <a:xfrm>
          <a:off x="87059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160038</xdr:rowOff>
    </xdr:from>
    <xdr:ext cx="405111" cy="259045"/>
    <xdr:sp macro="" textlink="">
      <xdr:nvSpPr>
        <xdr:cNvPr id="433" name="n_1mainValue【港湾・漁港】&#10;有形固定資産減価償却率">
          <a:extLst>
            <a:ext uri="{FF2B5EF4-FFF2-40B4-BE49-F238E27FC236}">
              <a16:creationId xmlns:a16="http://schemas.microsoft.com/office/drawing/2014/main" id="{545094ED-34F3-4CED-AFA0-1AB015D13EEF}"/>
            </a:ext>
          </a:extLst>
        </xdr:cNvPr>
        <xdr:cNvSpPr txBox="1"/>
      </xdr:nvSpPr>
      <xdr:spPr>
        <a:xfrm>
          <a:off x="3324869" y="174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125747</xdr:rowOff>
    </xdr:from>
    <xdr:ext cx="405111" cy="259045"/>
    <xdr:sp macro="" textlink="">
      <xdr:nvSpPr>
        <xdr:cNvPr id="434" name="n_2mainValue【港湾・漁港】&#10;有形固定資産減価償却率">
          <a:extLst>
            <a:ext uri="{FF2B5EF4-FFF2-40B4-BE49-F238E27FC236}">
              <a16:creationId xmlns:a16="http://schemas.microsoft.com/office/drawing/2014/main" id="{A4FFEC5D-35D5-4C11-912B-A514F0179EC6}"/>
            </a:ext>
          </a:extLst>
        </xdr:cNvPr>
        <xdr:cNvSpPr txBox="1"/>
      </xdr:nvSpPr>
      <xdr:spPr>
        <a:xfrm>
          <a:off x="2505719" y="1744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93363</xdr:rowOff>
    </xdr:from>
    <xdr:ext cx="405111" cy="259045"/>
    <xdr:sp macro="" textlink="">
      <xdr:nvSpPr>
        <xdr:cNvPr id="435" name="n_3mainValue【港湾・漁港】&#10;有形固定資産減価償却率">
          <a:extLst>
            <a:ext uri="{FF2B5EF4-FFF2-40B4-BE49-F238E27FC236}">
              <a16:creationId xmlns:a16="http://schemas.microsoft.com/office/drawing/2014/main" id="{A2804403-84BC-484B-8FF6-5A51E54CF35C}"/>
            </a:ext>
          </a:extLst>
        </xdr:cNvPr>
        <xdr:cNvSpPr txBox="1"/>
      </xdr:nvSpPr>
      <xdr:spPr>
        <a:xfrm>
          <a:off x="1688157" y="1740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59072</xdr:rowOff>
    </xdr:from>
    <xdr:ext cx="405111" cy="259045"/>
    <xdr:sp macro="" textlink="">
      <xdr:nvSpPr>
        <xdr:cNvPr id="436" name="n_4mainValue【港湾・漁港】&#10;有形固定資産減価償却率">
          <a:extLst>
            <a:ext uri="{FF2B5EF4-FFF2-40B4-BE49-F238E27FC236}">
              <a16:creationId xmlns:a16="http://schemas.microsoft.com/office/drawing/2014/main" id="{CC6F98C3-87F2-4B14-89EB-E06AA3FC2B20}"/>
            </a:ext>
          </a:extLst>
        </xdr:cNvPr>
        <xdr:cNvSpPr txBox="1"/>
      </xdr:nvSpPr>
      <xdr:spPr>
        <a:xfrm>
          <a:off x="870594" y="1737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B9F6459-2823-4FF9-9434-218D2D6BFDED}"/>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D818AEF3-3C55-452A-8BB9-6B4ADEA2C0CD}"/>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C0307B26-04FE-4746-A16A-7BF279EFACC4}"/>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2BB9BE95-908D-4990-914A-A1E4A8EAEA5E}"/>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752BA95-DDA5-4C84-B2B5-B4E34101CEA1}"/>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703D9673-8884-4055-9A17-3ED32100E0C6}"/>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F9BFFB99-4CC4-428A-B8F2-BFA45DF2A993}"/>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DCC92A28-C259-4D9F-B68C-1BF0B2DA4D4D}"/>
            </a:ext>
          </a:extLst>
        </xdr:cNvPr>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EA973364-98B0-4BE6-9A72-A83F0349DEDA}"/>
            </a:ext>
          </a:extLst>
        </xdr:cNvPr>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6B86ABD4-46EA-477F-8157-9AE2F3CB89EE}"/>
            </a:ext>
          </a:extLst>
        </xdr:cNvPr>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A5811A7F-FFC5-4692-91B3-0F5BEA2D5FCA}"/>
            </a:ext>
          </a:extLst>
        </xdr:cNvPr>
        <xdr:cNvCxnSpPr/>
      </xdr:nvCxnSpPr>
      <xdr:spPr>
        <a:xfrm>
          <a:off x="6118225" y="17866179"/>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a:extLst>
            <a:ext uri="{FF2B5EF4-FFF2-40B4-BE49-F238E27FC236}">
              <a16:creationId xmlns:a16="http://schemas.microsoft.com/office/drawing/2014/main" id="{D0A70346-605C-40F2-AD19-1F0A9087DC7E}"/>
            </a:ext>
          </a:extLst>
        </xdr:cNvPr>
        <xdr:cNvSpPr txBox="1"/>
      </xdr:nvSpPr>
      <xdr:spPr>
        <a:xfrm>
          <a:off x="5883727" y="177239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8CF8A5CE-4D18-4CA4-9DAE-504FD3C8752E}"/>
            </a:ext>
          </a:extLst>
        </xdr:cNvPr>
        <xdr:cNvCxnSpPr/>
      </xdr:nvCxnSpPr>
      <xdr:spPr>
        <a:xfrm>
          <a:off x="6118225" y="17539607"/>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38A15FC1-6610-47C3-A24C-C6943B73F728}"/>
            </a:ext>
          </a:extLst>
        </xdr:cNvPr>
        <xdr:cNvSpPr txBox="1"/>
      </xdr:nvSpPr>
      <xdr:spPr>
        <a:xfrm>
          <a:off x="5565669" y="17397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9CAC9630-AF0E-48EB-B30E-D84A78C1D845}"/>
            </a:ext>
          </a:extLst>
        </xdr:cNvPr>
        <xdr:cNvCxnSpPr/>
      </xdr:nvCxnSpPr>
      <xdr:spPr>
        <a:xfrm>
          <a:off x="6118225" y="17213036"/>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961C9F96-32A1-40E2-9A56-E3569DEFB1D7}"/>
            </a:ext>
          </a:extLst>
        </xdr:cNvPr>
        <xdr:cNvSpPr txBox="1"/>
      </xdr:nvSpPr>
      <xdr:spPr>
        <a:xfrm>
          <a:off x="5565669" y="170708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AC762338-1D1D-466C-822E-C79FED4F6015}"/>
            </a:ext>
          </a:extLst>
        </xdr:cNvPr>
        <xdr:cNvCxnSpPr/>
      </xdr:nvCxnSpPr>
      <xdr:spPr>
        <a:xfrm>
          <a:off x="6118225" y="16886464"/>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E3917A4E-9B8D-4C27-B13E-E5C599302BCB}"/>
            </a:ext>
          </a:extLst>
        </xdr:cNvPr>
        <xdr:cNvSpPr txBox="1"/>
      </xdr:nvSpPr>
      <xdr:spPr>
        <a:xfrm>
          <a:off x="5565669" y="16744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46D2508C-B619-437B-95E0-52A8FFDA2999}"/>
            </a:ext>
          </a:extLst>
        </xdr:cNvPr>
        <xdr:cNvCxnSpPr/>
      </xdr:nvCxnSpPr>
      <xdr:spPr>
        <a:xfrm>
          <a:off x="6118225" y="1655989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a:extLst>
            <a:ext uri="{FF2B5EF4-FFF2-40B4-BE49-F238E27FC236}">
              <a16:creationId xmlns:a16="http://schemas.microsoft.com/office/drawing/2014/main" id="{61B4E87F-C01C-4017-B6DD-7311B16B27E8}"/>
            </a:ext>
          </a:extLst>
        </xdr:cNvPr>
        <xdr:cNvSpPr txBox="1"/>
      </xdr:nvSpPr>
      <xdr:spPr>
        <a:xfrm>
          <a:off x="5565669" y="16417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7187481-F874-467D-85D2-AADFEDC31233}"/>
            </a:ext>
          </a:extLst>
        </xdr:cNvPr>
        <xdr:cNvCxnSpPr/>
      </xdr:nvCxnSpPr>
      <xdr:spPr>
        <a:xfrm>
          <a:off x="6118225" y="1623332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a:extLst>
            <a:ext uri="{FF2B5EF4-FFF2-40B4-BE49-F238E27FC236}">
              <a16:creationId xmlns:a16="http://schemas.microsoft.com/office/drawing/2014/main" id="{7CA7DB31-C1CB-495A-B2B0-97E3620B6BB4}"/>
            </a:ext>
          </a:extLst>
        </xdr:cNvPr>
        <xdr:cNvSpPr txBox="1"/>
      </xdr:nvSpPr>
      <xdr:spPr>
        <a:xfrm>
          <a:off x="5565669" y="160910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22E07E22-A4DA-4A5D-A04D-6D75326D009B}"/>
            </a:ext>
          </a:extLst>
        </xdr:cNvPr>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a:extLst>
            <a:ext uri="{FF2B5EF4-FFF2-40B4-BE49-F238E27FC236}">
              <a16:creationId xmlns:a16="http://schemas.microsoft.com/office/drawing/2014/main" id="{6FBA9F60-CFFF-4036-B517-CBD6F2B95564}"/>
            </a:ext>
          </a:extLst>
        </xdr:cNvPr>
        <xdr:cNvSpPr txBox="1"/>
      </xdr:nvSpPr>
      <xdr:spPr>
        <a:xfrm>
          <a:off x="5565669" y="1576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6243877D-C257-44B8-8EC2-0A6D3BFA710A}"/>
            </a:ext>
          </a:extLst>
        </xdr:cNvPr>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a:extLst>
            <a:ext uri="{FF2B5EF4-FFF2-40B4-BE49-F238E27FC236}">
              <a16:creationId xmlns:a16="http://schemas.microsoft.com/office/drawing/2014/main" id="{8D9A9655-B804-4C72-87A5-10846726DB3C}"/>
            </a:ext>
          </a:extLst>
        </xdr:cNvPr>
        <xdr:cNvCxnSpPr/>
      </xdr:nvCxnSpPr>
      <xdr:spPr>
        <a:xfrm flipV="1">
          <a:off x="9691053" y="1641189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a:extLst>
            <a:ext uri="{FF2B5EF4-FFF2-40B4-BE49-F238E27FC236}">
              <a16:creationId xmlns:a16="http://schemas.microsoft.com/office/drawing/2014/main" id="{15BE684C-E149-4D3B-92E7-38175B96B2BF}"/>
            </a:ext>
          </a:extLst>
        </xdr:cNvPr>
        <xdr:cNvSpPr txBox="1"/>
      </xdr:nvSpPr>
      <xdr:spPr>
        <a:xfrm>
          <a:off x="9729788" y="17869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a:extLst>
            <a:ext uri="{FF2B5EF4-FFF2-40B4-BE49-F238E27FC236}">
              <a16:creationId xmlns:a16="http://schemas.microsoft.com/office/drawing/2014/main" id="{81AF020B-C6A0-42A2-BE94-8E66B392659C}"/>
            </a:ext>
          </a:extLst>
        </xdr:cNvPr>
        <xdr:cNvCxnSpPr/>
      </xdr:nvCxnSpPr>
      <xdr:spPr>
        <a:xfrm>
          <a:off x="9617075" y="178660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a:extLst>
            <a:ext uri="{FF2B5EF4-FFF2-40B4-BE49-F238E27FC236}">
              <a16:creationId xmlns:a16="http://schemas.microsoft.com/office/drawing/2014/main" id="{907D2A09-AC41-49BF-B026-7A399D1E2FBB}"/>
            </a:ext>
          </a:extLst>
        </xdr:cNvPr>
        <xdr:cNvSpPr txBox="1"/>
      </xdr:nvSpPr>
      <xdr:spPr>
        <a:xfrm>
          <a:off x="9729788" y="1618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a:extLst>
            <a:ext uri="{FF2B5EF4-FFF2-40B4-BE49-F238E27FC236}">
              <a16:creationId xmlns:a16="http://schemas.microsoft.com/office/drawing/2014/main" id="{98FB65B3-A94D-40A2-8594-16A1253D3F21}"/>
            </a:ext>
          </a:extLst>
        </xdr:cNvPr>
        <xdr:cNvCxnSpPr/>
      </xdr:nvCxnSpPr>
      <xdr:spPr>
        <a:xfrm>
          <a:off x="9617075" y="1641189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a:extLst>
            <a:ext uri="{FF2B5EF4-FFF2-40B4-BE49-F238E27FC236}">
              <a16:creationId xmlns:a16="http://schemas.microsoft.com/office/drawing/2014/main" id="{99429F55-6C48-4B67-B2A2-44932F60A214}"/>
            </a:ext>
          </a:extLst>
        </xdr:cNvPr>
        <xdr:cNvSpPr txBox="1"/>
      </xdr:nvSpPr>
      <xdr:spPr>
        <a:xfrm>
          <a:off x="9729788" y="17468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a:extLst>
            <a:ext uri="{FF2B5EF4-FFF2-40B4-BE49-F238E27FC236}">
              <a16:creationId xmlns:a16="http://schemas.microsoft.com/office/drawing/2014/main" id="{68753688-017C-4FEF-9B7F-A71158B17F86}"/>
            </a:ext>
          </a:extLst>
        </xdr:cNvPr>
        <xdr:cNvSpPr/>
      </xdr:nvSpPr>
      <xdr:spPr>
        <a:xfrm>
          <a:off x="9655175" y="17617359"/>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a:extLst>
            <a:ext uri="{FF2B5EF4-FFF2-40B4-BE49-F238E27FC236}">
              <a16:creationId xmlns:a16="http://schemas.microsoft.com/office/drawing/2014/main" id="{17CBCAEC-9274-42D7-9196-8462AF0E55BC}"/>
            </a:ext>
          </a:extLst>
        </xdr:cNvPr>
        <xdr:cNvSpPr/>
      </xdr:nvSpPr>
      <xdr:spPr>
        <a:xfrm>
          <a:off x="8874125" y="1761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a:extLst>
            <a:ext uri="{FF2B5EF4-FFF2-40B4-BE49-F238E27FC236}">
              <a16:creationId xmlns:a16="http://schemas.microsoft.com/office/drawing/2014/main" id="{415A7952-0554-4EE0-BB00-26EA8A1CD2D6}"/>
            </a:ext>
          </a:extLst>
        </xdr:cNvPr>
        <xdr:cNvSpPr/>
      </xdr:nvSpPr>
      <xdr:spPr>
        <a:xfrm>
          <a:off x="8056563" y="1761793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a:extLst>
            <a:ext uri="{FF2B5EF4-FFF2-40B4-BE49-F238E27FC236}">
              <a16:creationId xmlns:a16="http://schemas.microsoft.com/office/drawing/2014/main" id="{87E111EA-FFD6-4325-9049-D388FB44F194}"/>
            </a:ext>
          </a:extLst>
        </xdr:cNvPr>
        <xdr:cNvSpPr/>
      </xdr:nvSpPr>
      <xdr:spPr>
        <a:xfrm>
          <a:off x="7224713" y="1760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a:extLst>
            <a:ext uri="{FF2B5EF4-FFF2-40B4-BE49-F238E27FC236}">
              <a16:creationId xmlns:a16="http://schemas.microsoft.com/office/drawing/2014/main" id="{84C59431-DDF2-4F2D-A6F9-1A12975B6E3D}"/>
            </a:ext>
          </a:extLst>
        </xdr:cNvPr>
        <xdr:cNvSpPr/>
      </xdr:nvSpPr>
      <xdr:spPr>
        <a:xfrm>
          <a:off x="6407150" y="17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481A23C-2A01-4FC5-A6BF-91BD8DA81FC3}"/>
            </a:ext>
          </a:extLst>
        </xdr:cNvPr>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2C202BB-FF9D-4D3F-96C7-270E4908F406}"/>
            </a:ext>
          </a:extLst>
        </xdr:cNvPr>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DDAA8C7-3250-4D86-AF13-F1FB94E1A799}"/>
            </a:ext>
          </a:extLst>
        </xdr:cNvPr>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F21E9E7-C5F0-4939-8A77-54472BE2C29E}"/>
            </a:ext>
          </a:extLst>
        </xdr:cNvPr>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9A8073CA-D3F9-4C00-B2BB-97CFFF63AB6B}"/>
            </a:ext>
          </a:extLst>
        </xdr:cNvPr>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145862</xdr:rowOff>
    </xdr:from>
    <xdr:to>
      <xdr:col>55</xdr:col>
      <xdr:colOff>50800</xdr:colOff>
      <xdr:row>109</xdr:row>
      <xdr:rowOff>76012</xdr:rowOff>
    </xdr:to>
    <xdr:sp macro="" textlink="">
      <xdr:nvSpPr>
        <xdr:cNvPr id="478" name="楕円 477">
          <a:extLst>
            <a:ext uri="{FF2B5EF4-FFF2-40B4-BE49-F238E27FC236}">
              <a16:creationId xmlns:a16="http://schemas.microsoft.com/office/drawing/2014/main" id="{242133EA-AEB6-4282-8F73-5C3FA2675E34}"/>
            </a:ext>
          </a:extLst>
        </xdr:cNvPr>
        <xdr:cNvSpPr/>
      </xdr:nvSpPr>
      <xdr:spPr>
        <a:xfrm>
          <a:off x="9655175" y="1780521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60789</xdr:rowOff>
    </xdr:from>
    <xdr:ext cx="469744" cy="259045"/>
    <xdr:sp macro="" textlink="">
      <xdr:nvSpPr>
        <xdr:cNvPr id="479" name="【港湾・漁港】&#10;一人当たり有形固定資産（償却資産）額該当値テキスト">
          <a:extLst>
            <a:ext uri="{FF2B5EF4-FFF2-40B4-BE49-F238E27FC236}">
              <a16:creationId xmlns:a16="http://schemas.microsoft.com/office/drawing/2014/main" id="{707170B1-5428-4161-BCC8-25B136F4C855}"/>
            </a:ext>
          </a:extLst>
        </xdr:cNvPr>
        <xdr:cNvSpPr txBox="1"/>
      </xdr:nvSpPr>
      <xdr:spPr>
        <a:xfrm>
          <a:off x="9729788" y="1772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145862</xdr:rowOff>
    </xdr:from>
    <xdr:to>
      <xdr:col>50</xdr:col>
      <xdr:colOff>165100</xdr:colOff>
      <xdr:row>109</xdr:row>
      <xdr:rowOff>76012</xdr:rowOff>
    </xdr:to>
    <xdr:sp macro="" textlink="">
      <xdr:nvSpPr>
        <xdr:cNvPr id="480" name="楕円 479">
          <a:extLst>
            <a:ext uri="{FF2B5EF4-FFF2-40B4-BE49-F238E27FC236}">
              <a16:creationId xmlns:a16="http://schemas.microsoft.com/office/drawing/2014/main" id="{FA8606ED-0D01-47DA-BB07-1777A9858F3A}"/>
            </a:ext>
          </a:extLst>
        </xdr:cNvPr>
        <xdr:cNvSpPr/>
      </xdr:nvSpPr>
      <xdr:spPr>
        <a:xfrm>
          <a:off x="8874125" y="178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25212</xdr:rowOff>
    </xdr:from>
    <xdr:to>
      <xdr:col>55</xdr:col>
      <xdr:colOff>0</xdr:colOff>
      <xdr:row>109</xdr:row>
      <xdr:rowOff>25212</xdr:rowOff>
    </xdr:to>
    <xdr:cxnSp macro="">
      <xdr:nvCxnSpPr>
        <xdr:cNvPr id="481" name="直線コネクタ 480">
          <a:extLst>
            <a:ext uri="{FF2B5EF4-FFF2-40B4-BE49-F238E27FC236}">
              <a16:creationId xmlns:a16="http://schemas.microsoft.com/office/drawing/2014/main" id="{E23948E9-E803-47F9-B9D3-73D054723F8F}"/>
            </a:ext>
          </a:extLst>
        </xdr:cNvPr>
        <xdr:cNvCxnSpPr/>
      </xdr:nvCxnSpPr>
      <xdr:spPr>
        <a:xfrm>
          <a:off x="8924925" y="17856012"/>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145850</xdr:rowOff>
    </xdr:from>
    <xdr:to>
      <xdr:col>46</xdr:col>
      <xdr:colOff>38100</xdr:colOff>
      <xdr:row>109</xdr:row>
      <xdr:rowOff>76000</xdr:rowOff>
    </xdr:to>
    <xdr:sp macro="" textlink="">
      <xdr:nvSpPr>
        <xdr:cNvPr id="482" name="楕円 481">
          <a:extLst>
            <a:ext uri="{FF2B5EF4-FFF2-40B4-BE49-F238E27FC236}">
              <a16:creationId xmlns:a16="http://schemas.microsoft.com/office/drawing/2014/main" id="{E9885D3A-9134-4996-B176-6EEFE5029199}"/>
            </a:ext>
          </a:extLst>
        </xdr:cNvPr>
        <xdr:cNvSpPr/>
      </xdr:nvSpPr>
      <xdr:spPr>
        <a:xfrm>
          <a:off x="8056563" y="178052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25200</xdr:rowOff>
    </xdr:from>
    <xdr:to>
      <xdr:col>50</xdr:col>
      <xdr:colOff>114300</xdr:colOff>
      <xdr:row>109</xdr:row>
      <xdr:rowOff>25212</xdr:rowOff>
    </xdr:to>
    <xdr:cxnSp macro="">
      <xdr:nvCxnSpPr>
        <xdr:cNvPr id="483" name="直線コネクタ 482">
          <a:extLst>
            <a:ext uri="{FF2B5EF4-FFF2-40B4-BE49-F238E27FC236}">
              <a16:creationId xmlns:a16="http://schemas.microsoft.com/office/drawing/2014/main" id="{9D154623-A599-4EDF-83EE-1BC284FA5E7B}"/>
            </a:ext>
          </a:extLst>
        </xdr:cNvPr>
        <xdr:cNvCxnSpPr/>
      </xdr:nvCxnSpPr>
      <xdr:spPr>
        <a:xfrm>
          <a:off x="8107363" y="17856000"/>
          <a:ext cx="817562"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145788</xdr:rowOff>
    </xdr:from>
    <xdr:to>
      <xdr:col>41</xdr:col>
      <xdr:colOff>101600</xdr:colOff>
      <xdr:row>109</xdr:row>
      <xdr:rowOff>75938</xdr:rowOff>
    </xdr:to>
    <xdr:sp macro="" textlink="">
      <xdr:nvSpPr>
        <xdr:cNvPr id="484" name="楕円 483">
          <a:extLst>
            <a:ext uri="{FF2B5EF4-FFF2-40B4-BE49-F238E27FC236}">
              <a16:creationId xmlns:a16="http://schemas.microsoft.com/office/drawing/2014/main" id="{613F483F-AC89-41E4-B146-9C33409C54E9}"/>
            </a:ext>
          </a:extLst>
        </xdr:cNvPr>
        <xdr:cNvSpPr/>
      </xdr:nvSpPr>
      <xdr:spPr>
        <a:xfrm>
          <a:off x="7224713" y="1780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25138</xdr:rowOff>
    </xdr:from>
    <xdr:to>
      <xdr:col>45</xdr:col>
      <xdr:colOff>177800</xdr:colOff>
      <xdr:row>109</xdr:row>
      <xdr:rowOff>25200</xdr:rowOff>
    </xdr:to>
    <xdr:cxnSp macro="">
      <xdr:nvCxnSpPr>
        <xdr:cNvPr id="485" name="直線コネクタ 484">
          <a:extLst>
            <a:ext uri="{FF2B5EF4-FFF2-40B4-BE49-F238E27FC236}">
              <a16:creationId xmlns:a16="http://schemas.microsoft.com/office/drawing/2014/main" id="{49E10C15-DC35-40A1-A0A0-4B393237BD7D}"/>
            </a:ext>
          </a:extLst>
        </xdr:cNvPr>
        <xdr:cNvCxnSpPr/>
      </xdr:nvCxnSpPr>
      <xdr:spPr>
        <a:xfrm>
          <a:off x="7275513" y="17855938"/>
          <a:ext cx="83185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145771</xdr:rowOff>
    </xdr:from>
    <xdr:to>
      <xdr:col>36</xdr:col>
      <xdr:colOff>165100</xdr:colOff>
      <xdr:row>109</xdr:row>
      <xdr:rowOff>75921</xdr:rowOff>
    </xdr:to>
    <xdr:sp macro="" textlink="">
      <xdr:nvSpPr>
        <xdr:cNvPr id="486" name="楕円 485">
          <a:extLst>
            <a:ext uri="{FF2B5EF4-FFF2-40B4-BE49-F238E27FC236}">
              <a16:creationId xmlns:a16="http://schemas.microsoft.com/office/drawing/2014/main" id="{26C59A81-F003-496F-BC67-E01BB0DDCA01}"/>
            </a:ext>
          </a:extLst>
        </xdr:cNvPr>
        <xdr:cNvSpPr/>
      </xdr:nvSpPr>
      <xdr:spPr>
        <a:xfrm>
          <a:off x="6407150" y="178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25121</xdr:rowOff>
    </xdr:from>
    <xdr:to>
      <xdr:col>41</xdr:col>
      <xdr:colOff>50800</xdr:colOff>
      <xdr:row>109</xdr:row>
      <xdr:rowOff>25138</xdr:rowOff>
    </xdr:to>
    <xdr:cxnSp macro="">
      <xdr:nvCxnSpPr>
        <xdr:cNvPr id="487" name="直線コネクタ 486">
          <a:extLst>
            <a:ext uri="{FF2B5EF4-FFF2-40B4-BE49-F238E27FC236}">
              <a16:creationId xmlns:a16="http://schemas.microsoft.com/office/drawing/2014/main" id="{B4F28D12-BB5C-4302-BD13-151E8CDE3732}"/>
            </a:ext>
          </a:extLst>
        </xdr:cNvPr>
        <xdr:cNvCxnSpPr/>
      </xdr:nvCxnSpPr>
      <xdr:spPr>
        <a:xfrm>
          <a:off x="6457950" y="17855921"/>
          <a:ext cx="817563"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a:extLst>
            <a:ext uri="{FF2B5EF4-FFF2-40B4-BE49-F238E27FC236}">
              <a16:creationId xmlns:a16="http://schemas.microsoft.com/office/drawing/2014/main" id="{A4DD636E-1BDA-4AB7-919C-DDC5C507D9CD}"/>
            </a:ext>
          </a:extLst>
        </xdr:cNvPr>
        <xdr:cNvSpPr txBox="1"/>
      </xdr:nvSpPr>
      <xdr:spPr>
        <a:xfrm>
          <a:off x="8659324" y="1739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a:extLst>
            <a:ext uri="{FF2B5EF4-FFF2-40B4-BE49-F238E27FC236}">
              <a16:creationId xmlns:a16="http://schemas.microsoft.com/office/drawing/2014/main" id="{EFC0A4A6-90B6-4D75-B6E0-F8127E003FCD}"/>
            </a:ext>
          </a:extLst>
        </xdr:cNvPr>
        <xdr:cNvSpPr txBox="1"/>
      </xdr:nvSpPr>
      <xdr:spPr>
        <a:xfrm>
          <a:off x="7854461" y="1739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a:extLst>
            <a:ext uri="{FF2B5EF4-FFF2-40B4-BE49-F238E27FC236}">
              <a16:creationId xmlns:a16="http://schemas.microsoft.com/office/drawing/2014/main" id="{B047D446-E3CC-4E32-B5CC-D5C5F34F6FC9}"/>
            </a:ext>
          </a:extLst>
        </xdr:cNvPr>
        <xdr:cNvSpPr txBox="1"/>
      </xdr:nvSpPr>
      <xdr:spPr>
        <a:xfrm>
          <a:off x="7036899" y="1737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6782F027-3D04-4C06-9EE7-34A909D2C89A}"/>
            </a:ext>
          </a:extLst>
        </xdr:cNvPr>
        <xdr:cNvSpPr txBox="1"/>
      </xdr:nvSpPr>
      <xdr:spPr>
        <a:xfrm>
          <a:off x="6205049" y="174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67139</xdr:rowOff>
    </xdr:from>
    <xdr:ext cx="469744" cy="259045"/>
    <xdr:sp macro="" textlink="">
      <xdr:nvSpPr>
        <xdr:cNvPr id="492" name="n_1mainValue【港湾・漁港】&#10;一人当たり有形固定資産（償却資産）額">
          <a:extLst>
            <a:ext uri="{FF2B5EF4-FFF2-40B4-BE49-F238E27FC236}">
              <a16:creationId xmlns:a16="http://schemas.microsoft.com/office/drawing/2014/main" id="{151C7C2D-2A1F-4478-8460-0B4E0DF4D8A2}"/>
            </a:ext>
          </a:extLst>
        </xdr:cNvPr>
        <xdr:cNvSpPr txBox="1"/>
      </xdr:nvSpPr>
      <xdr:spPr>
        <a:xfrm>
          <a:off x="8691641" y="178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67127</xdr:rowOff>
    </xdr:from>
    <xdr:ext cx="469744" cy="259045"/>
    <xdr:sp macro="" textlink="">
      <xdr:nvSpPr>
        <xdr:cNvPr id="493" name="n_2mainValue【港湾・漁港】&#10;一人当たり有形固定資産（償却資産）額">
          <a:extLst>
            <a:ext uri="{FF2B5EF4-FFF2-40B4-BE49-F238E27FC236}">
              <a16:creationId xmlns:a16="http://schemas.microsoft.com/office/drawing/2014/main" id="{11E34E98-DCF6-4776-B5B6-01DB67970BF9}"/>
            </a:ext>
          </a:extLst>
        </xdr:cNvPr>
        <xdr:cNvSpPr txBox="1"/>
      </xdr:nvSpPr>
      <xdr:spPr>
        <a:xfrm>
          <a:off x="7886778" y="178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67065</xdr:rowOff>
    </xdr:from>
    <xdr:ext cx="469744" cy="259045"/>
    <xdr:sp macro="" textlink="">
      <xdr:nvSpPr>
        <xdr:cNvPr id="494" name="n_3mainValue【港湾・漁港】&#10;一人当たり有形固定資産（償却資産）額">
          <a:extLst>
            <a:ext uri="{FF2B5EF4-FFF2-40B4-BE49-F238E27FC236}">
              <a16:creationId xmlns:a16="http://schemas.microsoft.com/office/drawing/2014/main" id="{AE88AAB7-2C96-4192-B2E1-3BE486B71D96}"/>
            </a:ext>
          </a:extLst>
        </xdr:cNvPr>
        <xdr:cNvSpPr txBox="1"/>
      </xdr:nvSpPr>
      <xdr:spPr>
        <a:xfrm>
          <a:off x="7054928" y="1789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67048</xdr:rowOff>
    </xdr:from>
    <xdr:ext cx="469744" cy="259045"/>
    <xdr:sp macro="" textlink="">
      <xdr:nvSpPr>
        <xdr:cNvPr id="495" name="n_4mainValue【港湾・漁港】&#10;一人当たり有形固定資産（償却資産）額">
          <a:extLst>
            <a:ext uri="{FF2B5EF4-FFF2-40B4-BE49-F238E27FC236}">
              <a16:creationId xmlns:a16="http://schemas.microsoft.com/office/drawing/2014/main" id="{04B02370-EEFA-4066-9353-D8108B29EAC6}"/>
            </a:ext>
          </a:extLst>
        </xdr:cNvPr>
        <xdr:cNvSpPr txBox="1"/>
      </xdr:nvSpPr>
      <xdr:spPr>
        <a:xfrm>
          <a:off x="6237366" y="178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25876E81-CF4A-457E-BD1F-F319425F5168}"/>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2A34EB5A-B6CE-496C-8E66-5FD40EA9326B}"/>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EF36371E-603D-43F6-BB7F-A6DC0FFEBFC5}"/>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F39C4397-E931-4BBB-A118-C229E9A7AF72}"/>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98849D20-0CA4-46F0-9154-62E1283CA9DC}"/>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B5FE35BD-C93E-4B62-BD0C-1480225B56ED}"/>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CA07E789-32E3-48BB-8986-0736E4EDD365}"/>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DAE0788-8611-4D16-96C5-AEA85FCB92E1}"/>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3C3F569B-102E-4140-93D3-06C237933DBF}"/>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C7399FDD-B8BC-4ABE-895A-A62532AEE333}"/>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F84E09C1-DAD1-4F01-9832-545E8957A452}"/>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a:extLst>
            <a:ext uri="{FF2B5EF4-FFF2-40B4-BE49-F238E27FC236}">
              <a16:creationId xmlns:a16="http://schemas.microsoft.com/office/drawing/2014/main" id="{293C23D5-DC50-45E6-AE60-9C0C234C495A}"/>
            </a:ext>
          </a:extLst>
        </xdr:cNvPr>
        <xdr:cNvCxnSpPr/>
      </xdr:nvCxnSpPr>
      <xdr:spPr>
        <a:xfrm>
          <a:off x="11517313" y="678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a:extLst>
            <a:ext uri="{FF2B5EF4-FFF2-40B4-BE49-F238E27FC236}">
              <a16:creationId xmlns:a16="http://schemas.microsoft.com/office/drawing/2014/main" id="{B70BF458-11D3-467C-9F0E-4AD4DAF69F09}"/>
            </a:ext>
          </a:extLst>
        </xdr:cNvPr>
        <xdr:cNvSpPr txBox="1"/>
      </xdr:nvSpPr>
      <xdr:spPr>
        <a:xfrm>
          <a:off x="11142829" y="6649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a:extLst>
            <a:ext uri="{FF2B5EF4-FFF2-40B4-BE49-F238E27FC236}">
              <a16:creationId xmlns:a16="http://schemas.microsoft.com/office/drawing/2014/main" id="{8DC91069-EA0E-49F9-94FD-4D1CC6960DBE}"/>
            </a:ext>
          </a:extLst>
        </xdr:cNvPr>
        <xdr:cNvCxnSpPr/>
      </xdr:nvCxnSpPr>
      <xdr:spPr>
        <a:xfrm>
          <a:off x="11517313" y="6343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a:extLst>
            <a:ext uri="{FF2B5EF4-FFF2-40B4-BE49-F238E27FC236}">
              <a16:creationId xmlns:a16="http://schemas.microsoft.com/office/drawing/2014/main" id="{9CEB154C-BBBE-481B-8912-B211CBDC02EF}"/>
            </a:ext>
          </a:extLst>
        </xdr:cNvPr>
        <xdr:cNvSpPr txBox="1"/>
      </xdr:nvSpPr>
      <xdr:spPr>
        <a:xfrm>
          <a:off x="11142829" y="6210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a:extLst>
            <a:ext uri="{FF2B5EF4-FFF2-40B4-BE49-F238E27FC236}">
              <a16:creationId xmlns:a16="http://schemas.microsoft.com/office/drawing/2014/main" id="{4D65F8DA-4E5C-45D0-8832-89C2BCDBE475}"/>
            </a:ext>
          </a:extLst>
        </xdr:cNvPr>
        <xdr:cNvCxnSpPr/>
      </xdr:nvCxnSpPr>
      <xdr:spPr>
        <a:xfrm>
          <a:off x="11517313" y="591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a:extLst>
            <a:ext uri="{FF2B5EF4-FFF2-40B4-BE49-F238E27FC236}">
              <a16:creationId xmlns:a16="http://schemas.microsoft.com/office/drawing/2014/main" id="{23F54CFB-F091-466D-81DB-2291ED1096FC}"/>
            </a:ext>
          </a:extLst>
        </xdr:cNvPr>
        <xdr:cNvSpPr txBox="1"/>
      </xdr:nvSpPr>
      <xdr:spPr>
        <a:xfrm>
          <a:off x="11142829" y="578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a:extLst>
            <a:ext uri="{FF2B5EF4-FFF2-40B4-BE49-F238E27FC236}">
              <a16:creationId xmlns:a16="http://schemas.microsoft.com/office/drawing/2014/main" id="{1593A301-DFE6-435F-AE68-BD9FEB5EA399}"/>
            </a:ext>
          </a:extLst>
        </xdr:cNvPr>
        <xdr:cNvCxnSpPr/>
      </xdr:nvCxnSpPr>
      <xdr:spPr>
        <a:xfrm>
          <a:off x="11517313" y="548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a:extLst>
            <a:ext uri="{FF2B5EF4-FFF2-40B4-BE49-F238E27FC236}">
              <a16:creationId xmlns:a16="http://schemas.microsoft.com/office/drawing/2014/main" id="{954BD871-B3D3-43B1-8136-088A60F56EDC}"/>
            </a:ext>
          </a:extLst>
        </xdr:cNvPr>
        <xdr:cNvSpPr txBox="1"/>
      </xdr:nvSpPr>
      <xdr:spPr>
        <a:xfrm>
          <a:off x="11142829" y="535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9EF70688-CDE6-42A1-822F-FB8EB72FBC16}"/>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A6E7EF7B-91D7-41FE-90EA-B9AC9DD88404}"/>
            </a:ext>
          </a:extLst>
        </xdr:cNvPr>
        <xdr:cNvSpPr txBox="1"/>
      </xdr:nvSpPr>
      <xdr:spPr>
        <a:xfrm>
          <a:off x="11206949"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FB2F6FED-F430-40D3-B7D7-4AA00842339C}"/>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a:extLst>
            <a:ext uri="{FF2B5EF4-FFF2-40B4-BE49-F238E27FC236}">
              <a16:creationId xmlns:a16="http://schemas.microsoft.com/office/drawing/2014/main" id="{6F562A6C-2A5F-42AC-A9EC-EC458579E87A}"/>
            </a:ext>
          </a:extLst>
        </xdr:cNvPr>
        <xdr:cNvCxnSpPr/>
      </xdr:nvCxnSpPr>
      <xdr:spPr>
        <a:xfrm flipV="1">
          <a:off x="15104427" y="5766816"/>
          <a:ext cx="0" cy="110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943189A4-A3A3-4065-9D63-7498CBFC6BD6}"/>
            </a:ext>
          </a:extLst>
        </xdr:cNvPr>
        <xdr:cNvSpPr txBox="1"/>
      </xdr:nvSpPr>
      <xdr:spPr>
        <a:xfrm>
          <a:off x="15143163" y="687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a:extLst>
            <a:ext uri="{FF2B5EF4-FFF2-40B4-BE49-F238E27FC236}">
              <a16:creationId xmlns:a16="http://schemas.microsoft.com/office/drawing/2014/main" id="{68149D21-AA14-41C4-A5D7-6312C5FE7432}"/>
            </a:ext>
          </a:extLst>
        </xdr:cNvPr>
        <xdr:cNvCxnSpPr/>
      </xdr:nvCxnSpPr>
      <xdr:spPr>
        <a:xfrm>
          <a:off x="15016163" y="686828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D8A35280-8A5F-4818-A55E-83D83CC23ECC}"/>
            </a:ext>
          </a:extLst>
        </xdr:cNvPr>
        <xdr:cNvSpPr txBox="1"/>
      </xdr:nvSpPr>
      <xdr:spPr>
        <a:xfrm>
          <a:off x="15143163" y="5551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a:extLst>
            <a:ext uri="{FF2B5EF4-FFF2-40B4-BE49-F238E27FC236}">
              <a16:creationId xmlns:a16="http://schemas.microsoft.com/office/drawing/2014/main" id="{4DB78FB6-CF1E-451C-8E7B-AE7A067F4157}"/>
            </a:ext>
          </a:extLst>
        </xdr:cNvPr>
        <xdr:cNvCxnSpPr/>
      </xdr:nvCxnSpPr>
      <xdr:spPr>
        <a:xfrm>
          <a:off x="15016163" y="576681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1A42CDE2-3C76-4761-8744-0A724E4ED9E6}"/>
            </a:ext>
          </a:extLst>
        </xdr:cNvPr>
        <xdr:cNvSpPr txBox="1"/>
      </xdr:nvSpPr>
      <xdr:spPr>
        <a:xfrm>
          <a:off x="15143163"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a:extLst>
            <a:ext uri="{FF2B5EF4-FFF2-40B4-BE49-F238E27FC236}">
              <a16:creationId xmlns:a16="http://schemas.microsoft.com/office/drawing/2014/main" id="{21E19452-8A9D-483B-B02F-F92FC4783B58}"/>
            </a:ext>
          </a:extLst>
        </xdr:cNvPr>
        <xdr:cNvSpPr/>
      </xdr:nvSpPr>
      <xdr:spPr>
        <a:xfrm>
          <a:off x="15054263" y="62795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a:extLst>
            <a:ext uri="{FF2B5EF4-FFF2-40B4-BE49-F238E27FC236}">
              <a16:creationId xmlns:a16="http://schemas.microsoft.com/office/drawing/2014/main" id="{A4D2CA6C-2344-403F-ACDB-6541C85C919D}"/>
            </a:ext>
          </a:extLst>
        </xdr:cNvPr>
        <xdr:cNvSpPr/>
      </xdr:nvSpPr>
      <xdr:spPr>
        <a:xfrm>
          <a:off x="14273213" y="624979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a:extLst>
            <a:ext uri="{FF2B5EF4-FFF2-40B4-BE49-F238E27FC236}">
              <a16:creationId xmlns:a16="http://schemas.microsoft.com/office/drawing/2014/main" id="{82A6D67F-049F-46D0-9EC1-04BB403D5328}"/>
            </a:ext>
          </a:extLst>
        </xdr:cNvPr>
        <xdr:cNvSpPr/>
      </xdr:nvSpPr>
      <xdr:spPr>
        <a:xfrm>
          <a:off x="13455650" y="623150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a:extLst>
            <a:ext uri="{FF2B5EF4-FFF2-40B4-BE49-F238E27FC236}">
              <a16:creationId xmlns:a16="http://schemas.microsoft.com/office/drawing/2014/main" id="{7FC14DCA-F229-47DA-A36E-29F685FE64C6}"/>
            </a:ext>
          </a:extLst>
        </xdr:cNvPr>
        <xdr:cNvSpPr/>
      </xdr:nvSpPr>
      <xdr:spPr>
        <a:xfrm>
          <a:off x="12638088" y="624522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a:extLst>
            <a:ext uri="{FF2B5EF4-FFF2-40B4-BE49-F238E27FC236}">
              <a16:creationId xmlns:a16="http://schemas.microsoft.com/office/drawing/2014/main" id="{2CA340FD-3B64-4863-9BF2-D2AB32A170DD}"/>
            </a:ext>
          </a:extLst>
        </xdr:cNvPr>
        <xdr:cNvSpPr/>
      </xdr:nvSpPr>
      <xdr:spPr>
        <a:xfrm>
          <a:off x="11806238" y="62429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23DAE8E-C603-4953-BBFC-B2419F59F3A5}"/>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9B82A28-1735-4AF5-AE7D-182823D042B7}"/>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BE1B02F-D260-47F3-965F-A44D89483B9E}"/>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284297F-EC15-4303-BD29-2128816830D2}"/>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7D7F809-6703-4208-83D4-F6893D9E77C1}"/>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114554</xdr:rowOff>
    </xdr:from>
    <xdr:to>
      <xdr:col>85</xdr:col>
      <xdr:colOff>177800</xdr:colOff>
      <xdr:row>40</xdr:row>
      <xdr:rowOff>44704</xdr:rowOff>
    </xdr:to>
    <xdr:sp macro="" textlink="">
      <xdr:nvSpPr>
        <xdr:cNvPr id="534" name="楕円 533">
          <a:extLst>
            <a:ext uri="{FF2B5EF4-FFF2-40B4-BE49-F238E27FC236}">
              <a16:creationId xmlns:a16="http://schemas.microsoft.com/office/drawing/2014/main" id="{CA8B416B-4A03-4440-AB9D-1E8F1728F4BF}"/>
            </a:ext>
          </a:extLst>
        </xdr:cNvPr>
        <xdr:cNvSpPr/>
      </xdr:nvSpPr>
      <xdr:spPr>
        <a:xfrm>
          <a:off x="15054263" y="643915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92981</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D22E6874-952A-49CE-A87E-8C39997F94AF}"/>
            </a:ext>
          </a:extLst>
        </xdr:cNvPr>
        <xdr:cNvSpPr txBox="1"/>
      </xdr:nvSpPr>
      <xdr:spPr>
        <a:xfrm>
          <a:off x="15143163" y="6417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80264</xdr:rowOff>
    </xdr:from>
    <xdr:to>
      <xdr:col>81</xdr:col>
      <xdr:colOff>101600</xdr:colOff>
      <xdr:row>40</xdr:row>
      <xdr:rowOff>10414</xdr:rowOff>
    </xdr:to>
    <xdr:sp macro="" textlink="">
      <xdr:nvSpPr>
        <xdr:cNvPr id="536" name="楕円 535">
          <a:extLst>
            <a:ext uri="{FF2B5EF4-FFF2-40B4-BE49-F238E27FC236}">
              <a16:creationId xmlns:a16="http://schemas.microsoft.com/office/drawing/2014/main" id="{C9DC25CD-7F71-4641-9188-2E82B99FAA7F}"/>
            </a:ext>
          </a:extLst>
        </xdr:cNvPr>
        <xdr:cNvSpPr/>
      </xdr:nvSpPr>
      <xdr:spPr>
        <a:xfrm>
          <a:off x="14273213" y="640486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131064</xdr:rowOff>
    </xdr:from>
    <xdr:to>
      <xdr:col>85</xdr:col>
      <xdr:colOff>127000</xdr:colOff>
      <xdr:row>39</xdr:row>
      <xdr:rowOff>165354</xdr:rowOff>
    </xdr:to>
    <xdr:cxnSp macro="">
      <xdr:nvCxnSpPr>
        <xdr:cNvPr id="537" name="直線コネクタ 536">
          <a:extLst>
            <a:ext uri="{FF2B5EF4-FFF2-40B4-BE49-F238E27FC236}">
              <a16:creationId xmlns:a16="http://schemas.microsoft.com/office/drawing/2014/main" id="{58402A2A-4B38-4508-A419-2CEDE9653DF0}"/>
            </a:ext>
          </a:extLst>
        </xdr:cNvPr>
        <xdr:cNvCxnSpPr/>
      </xdr:nvCxnSpPr>
      <xdr:spPr>
        <a:xfrm>
          <a:off x="14324013" y="6455664"/>
          <a:ext cx="78105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41402</xdr:rowOff>
    </xdr:from>
    <xdr:to>
      <xdr:col>76</xdr:col>
      <xdr:colOff>165100</xdr:colOff>
      <xdr:row>39</xdr:row>
      <xdr:rowOff>143002</xdr:rowOff>
    </xdr:to>
    <xdr:sp macro="" textlink="">
      <xdr:nvSpPr>
        <xdr:cNvPr id="538" name="楕円 537">
          <a:extLst>
            <a:ext uri="{FF2B5EF4-FFF2-40B4-BE49-F238E27FC236}">
              <a16:creationId xmlns:a16="http://schemas.microsoft.com/office/drawing/2014/main" id="{D671D064-4EC4-44EF-9F55-DD39A0B8F113}"/>
            </a:ext>
          </a:extLst>
        </xdr:cNvPr>
        <xdr:cNvSpPr/>
      </xdr:nvSpPr>
      <xdr:spPr>
        <a:xfrm>
          <a:off x="13455650"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92202</xdr:rowOff>
    </xdr:from>
    <xdr:to>
      <xdr:col>81</xdr:col>
      <xdr:colOff>50800</xdr:colOff>
      <xdr:row>39</xdr:row>
      <xdr:rowOff>131064</xdr:rowOff>
    </xdr:to>
    <xdr:cxnSp macro="">
      <xdr:nvCxnSpPr>
        <xdr:cNvPr id="539" name="直線コネクタ 538">
          <a:extLst>
            <a:ext uri="{FF2B5EF4-FFF2-40B4-BE49-F238E27FC236}">
              <a16:creationId xmlns:a16="http://schemas.microsoft.com/office/drawing/2014/main" id="{2A10EC3C-4CAA-4642-A3F5-A93A93625256}"/>
            </a:ext>
          </a:extLst>
        </xdr:cNvPr>
        <xdr:cNvCxnSpPr/>
      </xdr:nvCxnSpPr>
      <xdr:spPr>
        <a:xfrm>
          <a:off x="13506450" y="6416802"/>
          <a:ext cx="817563"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160274</xdr:rowOff>
    </xdr:from>
    <xdr:to>
      <xdr:col>72</xdr:col>
      <xdr:colOff>38100</xdr:colOff>
      <xdr:row>39</xdr:row>
      <xdr:rowOff>90424</xdr:rowOff>
    </xdr:to>
    <xdr:sp macro="" textlink="">
      <xdr:nvSpPr>
        <xdr:cNvPr id="540" name="楕円 539">
          <a:extLst>
            <a:ext uri="{FF2B5EF4-FFF2-40B4-BE49-F238E27FC236}">
              <a16:creationId xmlns:a16="http://schemas.microsoft.com/office/drawing/2014/main" id="{4EAEE048-E0A1-41C5-9E9B-997A23CE7B5D}"/>
            </a:ext>
          </a:extLst>
        </xdr:cNvPr>
        <xdr:cNvSpPr/>
      </xdr:nvSpPr>
      <xdr:spPr>
        <a:xfrm>
          <a:off x="12638088" y="6322949"/>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39624</xdr:rowOff>
    </xdr:from>
    <xdr:to>
      <xdr:col>76</xdr:col>
      <xdr:colOff>114300</xdr:colOff>
      <xdr:row>39</xdr:row>
      <xdr:rowOff>92202</xdr:rowOff>
    </xdr:to>
    <xdr:cxnSp macro="">
      <xdr:nvCxnSpPr>
        <xdr:cNvPr id="541" name="直線コネクタ 540">
          <a:extLst>
            <a:ext uri="{FF2B5EF4-FFF2-40B4-BE49-F238E27FC236}">
              <a16:creationId xmlns:a16="http://schemas.microsoft.com/office/drawing/2014/main" id="{F3DA6187-0E2E-440C-BE9E-06E74472DEF4}"/>
            </a:ext>
          </a:extLst>
        </xdr:cNvPr>
        <xdr:cNvCxnSpPr/>
      </xdr:nvCxnSpPr>
      <xdr:spPr>
        <a:xfrm>
          <a:off x="12688888" y="6364224"/>
          <a:ext cx="817562"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105410</xdr:rowOff>
    </xdr:from>
    <xdr:to>
      <xdr:col>67</xdr:col>
      <xdr:colOff>101600</xdr:colOff>
      <xdr:row>39</xdr:row>
      <xdr:rowOff>35560</xdr:rowOff>
    </xdr:to>
    <xdr:sp macro="" textlink="">
      <xdr:nvSpPr>
        <xdr:cNvPr id="542" name="楕円 541">
          <a:extLst>
            <a:ext uri="{FF2B5EF4-FFF2-40B4-BE49-F238E27FC236}">
              <a16:creationId xmlns:a16="http://schemas.microsoft.com/office/drawing/2014/main" id="{D5A7ED9E-67DE-42C9-A3CD-3B9F5029C5E5}"/>
            </a:ext>
          </a:extLst>
        </xdr:cNvPr>
        <xdr:cNvSpPr/>
      </xdr:nvSpPr>
      <xdr:spPr>
        <a:xfrm>
          <a:off x="11806238" y="62680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156210</xdr:rowOff>
    </xdr:from>
    <xdr:to>
      <xdr:col>71</xdr:col>
      <xdr:colOff>177800</xdr:colOff>
      <xdr:row>39</xdr:row>
      <xdr:rowOff>39624</xdr:rowOff>
    </xdr:to>
    <xdr:cxnSp macro="">
      <xdr:nvCxnSpPr>
        <xdr:cNvPr id="543" name="直線コネクタ 542">
          <a:extLst>
            <a:ext uri="{FF2B5EF4-FFF2-40B4-BE49-F238E27FC236}">
              <a16:creationId xmlns:a16="http://schemas.microsoft.com/office/drawing/2014/main" id="{BDF186C5-D94D-47DB-A227-AC27A0312DDC}"/>
            </a:ext>
          </a:extLst>
        </xdr:cNvPr>
        <xdr:cNvCxnSpPr/>
      </xdr:nvCxnSpPr>
      <xdr:spPr>
        <a:xfrm>
          <a:off x="11857038" y="6318885"/>
          <a:ext cx="83185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D327CD81-F4AE-4052-894C-329C067D26B0}"/>
            </a:ext>
          </a:extLst>
        </xdr:cNvPr>
        <xdr:cNvSpPr txBox="1"/>
      </xdr:nvSpPr>
      <xdr:spPr>
        <a:xfrm>
          <a:off x="141230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4E72D315-1403-40AA-A4E6-57E1C2A28009}"/>
            </a:ext>
          </a:extLst>
        </xdr:cNvPr>
        <xdr:cNvSpPr txBox="1"/>
      </xdr:nvSpPr>
      <xdr:spPr>
        <a:xfrm>
          <a:off x="13318182"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463AE4F3-1339-46B4-9ED2-7589C4AE5490}"/>
            </a:ext>
          </a:extLst>
        </xdr:cNvPr>
        <xdr:cNvSpPr txBox="1"/>
      </xdr:nvSpPr>
      <xdr:spPr>
        <a:xfrm>
          <a:off x="12500619"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48276E1E-7512-497B-A5C7-FB8897D5735C}"/>
            </a:ext>
          </a:extLst>
        </xdr:cNvPr>
        <xdr:cNvSpPr txBox="1"/>
      </xdr:nvSpPr>
      <xdr:spPr>
        <a:xfrm>
          <a:off x="11668769"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1541</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DC39374A-DA8E-4726-B672-22F839870F06}"/>
            </a:ext>
          </a:extLst>
        </xdr:cNvPr>
        <xdr:cNvSpPr txBox="1"/>
      </xdr:nvSpPr>
      <xdr:spPr>
        <a:xfrm>
          <a:off x="14123044" y="64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134129</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9C661CED-EA0C-4FB0-93C2-EC2875D1E86D}"/>
            </a:ext>
          </a:extLst>
        </xdr:cNvPr>
        <xdr:cNvSpPr txBox="1"/>
      </xdr:nvSpPr>
      <xdr:spPr>
        <a:xfrm>
          <a:off x="13318182" y="645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81551</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E2AC2F00-697E-4FAE-9DE6-22F0B0A5CEF2}"/>
            </a:ext>
          </a:extLst>
        </xdr:cNvPr>
        <xdr:cNvSpPr txBox="1"/>
      </xdr:nvSpPr>
      <xdr:spPr>
        <a:xfrm>
          <a:off x="12500619" y="640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26687</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C25DE89F-14E3-435C-9BAB-3134A32B76DA}"/>
            </a:ext>
          </a:extLst>
        </xdr:cNvPr>
        <xdr:cNvSpPr txBox="1"/>
      </xdr:nvSpPr>
      <xdr:spPr>
        <a:xfrm>
          <a:off x="11668769"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D034D75F-9296-43B4-A41F-403627E0ED6D}"/>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46B2249A-DE73-4C98-A587-CC6865455BDD}"/>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C8E1BE16-59F7-423C-B3DE-F1D5D56F4200}"/>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4D9E791-A181-421A-861A-C599C6313ADF}"/>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E417CF27-6D22-4CE6-8FFE-FAAAEFB12F2E}"/>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272409B2-D486-4F3A-AD42-ABC32D576219}"/>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B2C88D2-F33C-4CC7-970E-8F9B229207D9}"/>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F3C4B215-BD67-4B20-9AD7-8BEA7E268CDD}"/>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F8B091D6-3A4C-49C8-B623-AE90AD3FF5C1}"/>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D8A376EC-690F-4093-9D90-8C849AC62132}"/>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E4DBF6D7-3237-4320-B0D0-92FB8538C854}"/>
            </a:ext>
          </a:extLst>
        </xdr:cNvPr>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a:extLst>
            <a:ext uri="{FF2B5EF4-FFF2-40B4-BE49-F238E27FC236}">
              <a16:creationId xmlns:a16="http://schemas.microsoft.com/office/drawing/2014/main" id="{9258E8D3-DE6D-408A-A744-61F6E6710105}"/>
            </a:ext>
          </a:extLst>
        </xdr:cNvPr>
        <xdr:cNvSpPr txBox="1"/>
      </xdr:nvSpPr>
      <xdr:spPr>
        <a:xfrm>
          <a:off x="1649208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853CB0A2-24BA-4CCA-8567-AE220B94B1C1}"/>
            </a:ext>
          </a:extLst>
        </xdr:cNvPr>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a:extLst>
            <a:ext uri="{FF2B5EF4-FFF2-40B4-BE49-F238E27FC236}">
              <a16:creationId xmlns:a16="http://schemas.microsoft.com/office/drawing/2014/main" id="{D340476E-D9E2-4DCE-B076-C89C8FA82765}"/>
            </a:ext>
          </a:extLst>
        </xdr:cNvPr>
        <xdr:cNvSpPr txBox="1"/>
      </xdr:nvSpPr>
      <xdr:spPr>
        <a:xfrm>
          <a:off x="16492084"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B226B727-AB7E-4DAC-B21E-CF23B14672E6}"/>
            </a:ext>
          </a:extLst>
        </xdr:cNvPr>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a:extLst>
            <a:ext uri="{FF2B5EF4-FFF2-40B4-BE49-F238E27FC236}">
              <a16:creationId xmlns:a16="http://schemas.microsoft.com/office/drawing/2014/main" id="{B441C7DC-205F-4AE3-A0F9-CFDEF0469BA9}"/>
            </a:ext>
          </a:extLst>
        </xdr:cNvPr>
        <xdr:cNvSpPr txBox="1"/>
      </xdr:nvSpPr>
      <xdr:spPr>
        <a:xfrm>
          <a:off x="16492084"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17A2B28F-D502-4A85-8AF9-AC86665D73B2}"/>
            </a:ext>
          </a:extLst>
        </xdr:cNvPr>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a:extLst>
            <a:ext uri="{FF2B5EF4-FFF2-40B4-BE49-F238E27FC236}">
              <a16:creationId xmlns:a16="http://schemas.microsoft.com/office/drawing/2014/main" id="{9C3A7E25-09F3-476A-96EE-BF06190BD985}"/>
            </a:ext>
          </a:extLst>
        </xdr:cNvPr>
        <xdr:cNvSpPr txBox="1"/>
      </xdr:nvSpPr>
      <xdr:spPr>
        <a:xfrm>
          <a:off x="16492084"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15419FC2-B88A-40E6-9588-6E2D9071EDF5}"/>
            </a:ext>
          </a:extLst>
        </xdr:cNvPr>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a:extLst>
            <a:ext uri="{FF2B5EF4-FFF2-40B4-BE49-F238E27FC236}">
              <a16:creationId xmlns:a16="http://schemas.microsoft.com/office/drawing/2014/main" id="{0E7E0497-1426-4D9C-B0CF-7B1A272D5A0A}"/>
            </a:ext>
          </a:extLst>
        </xdr:cNvPr>
        <xdr:cNvSpPr txBox="1"/>
      </xdr:nvSpPr>
      <xdr:spPr>
        <a:xfrm>
          <a:off x="16492084"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898AC514-B692-44EF-A42C-0E1B94B4AE29}"/>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6B5AB7F-7526-48CD-A323-41F36B55C2B9}"/>
            </a:ext>
          </a:extLst>
        </xdr:cNvPr>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40F2C46B-AD24-4076-B715-CB0CB3493C0B}"/>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a:extLst>
            <a:ext uri="{FF2B5EF4-FFF2-40B4-BE49-F238E27FC236}">
              <a16:creationId xmlns:a16="http://schemas.microsoft.com/office/drawing/2014/main" id="{E6735069-65F9-4E3D-955A-1A52E0019EF5}"/>
            </a:ext>
          </a:extLst>
        </xdr:cNvPr>
        <xdr:cNvCxnSpPr/>
      </xdr:nvCxnSpPr>
      <xdr:spPr>
        <a:xfrm flipV="1">
          <a:off x="20503514" y="546354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9DAF4627-854A-4D32-A86F-8A97176CE4A9}"/>
            </a:ext>
          </a:extLst>
        </xdr:cNvPr>
        <xdr:cNvSpPr txBox="1"/>
      </xdr:nvSpPr>
      <xdr:spPr>
        <a:xfrm>
          <a:off x="20542250" y="68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a:extLst>
            <a:ext uri="{FF2B5EF4-FFF2-40B4-BE49-F238E27FC236}">
              <a16:creationId xmlns:a16="http://schemas.microsoft.com/office/drawing/2014/main" id="{67CB1C03-8FA5-4F4D-808D-6129B3538AFA}"/>
            </a:ext>
          </a:extLst>
        </xdr:cNvPr>
        <xdr:cNvCxnSpPr/>
      </xdr:nvCxnSpPr>
      <xdr:spPr>
        <a:xfrm>
          <a:off x="20429538" y="68103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5F3B3FA-45D1-447F-B2AD-472E60F87678}"/>
            </a:ext>
          </a:extLst>
        </xdr:cNvPr>
        <xdr:cNvSpPr txBox="1"/>
      </xdr:nvSpPr>
      <xdr:spPr>
        <a:xfrm>
          <a:off x="20542250" y="524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a:extLst>
            <a:ext uri="{FF2B5EF4-FFF2-40B4-BE49-F238E27FC236}">
              <a16:creationId xmlns:a16="http://schemas.microsoft.com/office/drawing/2014/main" id="{E82CF49F-2358-4F6C-B1F8-A0C64C8C2DFC}"/>
            </a:ext>
          </a:extLst>
        </xdr:cNvPr>
        <xdr:cNvCxnSpPr/>
      </xdr:nvCxnSpPr>
      <xdr:spPr>
        <a:xfrm>
          <a:off x="20429538" y="54635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583048C0-D328-4BD9-81E6-3C9B183C1E14}"/>
            </a:ext>
          </a:extLst>
        </xdr:cNvPr>
        <xdr:cNvSpPr txBox="1"/>
      </xdr:nvSpPr>
      <xdr:spPr>
        <a:xfrm>
          <a:off x="20542250" y="6288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a:extLst>
            <a:ext uri="{FF2B5EF4-FFF2-40B4-BE49-F238E27FC236}">
              <a16:creationId xmlns:a16="http://schemas.microsoft.com/office/drawing/2014/main" id="{70A31C4C-7737-4BCD-8474-E937AEFE5BC3}"/>
            </a:ext>
          </a:extLst>
        </xdr:cNvPr>
        <xdr:cNvSpPr/>
      </xdr:nvSpPr>
      <xdr:spPr>
        <a:xfrm>
          <a:off x="20453350" y="63099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a:extLst>
            <a:ext uri="{FF2B5EF4-FFF2-40B4-BE49-F238E27FC236}">
              <a16:creationId xmlns:a16="http://schemas.microsoft.com/office/drawing/2014/main" id="{887812D5-DC5B-4F65-B3DE-FE6F6CE2D4EA}"/>
            </a:ext>
          </a:extLst>
        </xdr:cNvPr>
        <xdr:cNvSpPr/>
      </xdr:nvSpPr>
      <xdr:spPr>
        <a:xfrm>
          <a:off x="19686588" y="632523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a:extLst>
            <a:ext uri="{FF2B5EF4-FFF2-40B4-BE49-F238E27FC236}">
              <a16:creationId xmlns:a16="http://schemas.microsoft.com/office/drawing/2014/main" id="{A0E8060D-BD77-40EB-A812-148407087B91}"/>
            </a:ext>
          </a:extLst>
        </xdr:cNvPr>
        <xdr:cNvSpPr/>
      </xdr:nvSpPr>
      <xdr:spPr>
        <a:xfrm>
          <a:off x="18854738" y="63176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a:extLst>
            <a:ext uri="{FF2B5EF4-FFF2-40B4-BE49-F238E27FC236}">
              <a16:creationId xmlns:a16="http://schemas.microsoft.com/office/drawing/2014/main" id="{59E21955-4BB6-4C5D-805F-6C82AD06C426}"/>
            </a:ext>
          </a:extLst>
        </xdr:cNvPr>
        <xdr:cNvSpPr/>
      </xdr:nvSpPr>
      <xdr:spPr>
        <a:xfrm>
          <a:off x="18037175" y="63176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5" name="フローチャート: 判断 584">
          <a:extLst>
            <a:ext uri="{FF2B5EF4-FFF2-40B4-BE49-F238E27FC236}">
              <a16:creationId xmlns:a16="http://schemas.microsoft.com/office/drawing/2014/main" id="{61EED328-50AB-40D6-A6DA-D33F7790F12A}"/>
            </a:ext>
          </a:extLst>
        </xdr:cNvPr>
        <xdr:cNvSpPr/>
      </xdr:nvSpPr>
      <xdr:spPr>
        <a:xfrm>
          <a:off x="17219613" y="625665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528326A-DA00-4A3A-870C-A75A193450BA}"/>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CDB6788-D456-4690-A885-D574FFB9716B}"/>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D9D2407-4066-4CA8-999C-87D6E68A5C62}"/>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A1C7C5C-3464-4252-BA64-FE804499E875}"/>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E007D3A-8B11-4745-8459-0D40140C4C9B}"/>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59690</xdr:rowOff>
    </xdr:from>
    <xdr:to>
      <xdr:col>116</xdr:col>
      <xdr:colOff>114300</xdr:colOff>
      <xdr:row>35</xdr:row>
      <xdr:rowOff>161290</xdr:rowOff>
    </xdr:to>
    <xdr:sp macro="" textlink="">
      <xdr:nvSpPr>
        <xdr:cNvPr id="591" name="楕円 590">
          <a:extLst>
            <a:ext uri="{FF2B5EF4-FFF2-40B4-BE49-F238E27FC236}">
              <a16:creationId xmlns:a16="http://schemas.microsoft.com/office/drawing/2014/main" id="{F4C90F6B-0148-447D-A99F-30C00099E4DA}"/>
            </a:ext>
          </a:extLst>
        </xdr:cNvPr>
        <xdr:cNvSpPr/>
      </xdr:nvSpPr>
      <xdr:spPr>
        <a:xfrm>
          <a:off x="2045335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82567</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758FCC1D-F134-4A85-AB42-19964F10350B}"/>
            </a:ext>
          </a:extLst>
        </xdr:cNvPr>
        <xdr:cNvSpPr txBox="1"/>
      </xdr:nvSpPr>
      <xdr:spPr>
        <a:xfrm>
          <a:off x="20542250" y="559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59690</xdr:rowOff>
    </xdr:from>
    <xdr:to>
      <xdr:col>112</xdr:col>
      <xdr:colOff>38100</xdr:colOff>
      <xdr:row>35</xdr:row>
      <xdr:rowOff>161290</xdr:rowOff>
    </xdr:to>
    <xdr:sp macro="" textlink="">
      <xdr:nvSpPr>
        <xdr:cNvPr id="593" name="楕円 592">
          <a:extLst>
            <a:ext uri="{FF2B5EF4-FFF2-40B4-BE49-F238E27FC236}">
              <a16:creationId xmlns:a16="http://schemas.microsoft.com/office/drawing/2014/main" id="{14A5AC65-7872-465E-8AD0-5A5665038947}"/>
            </a:ext>
          </a:extLst>
        </xdr:cNvPr>
        <xdr:cNvSpPr/>
      </xdr:nvSpPr>
      <xdr:spPr>
        <a:xfrm>
          <a:off x="19686588" y="573659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110490</xdr:rowOff>
    </xdr:from>
    <xdr:to>
      <xdr:col>116</xdr:col>
      <xdr:colOff>63500</xdr:colOff>
      <xdr:row>35</xdr:row>
      <xdr:rowOff>110490</xdr:rowOff>
    </xdr:to>
    <xdr:cxnSp macro="">
      <xdr:nvCxnSpPr>
        <xdr:cNvPr id="594" name="直線コネクタ 593">
          <a:extLst>
            <a:ext uri="{FF2B5EF4-FFF2-40B4-BE49-F238E27FC236}">
              <a16:creationId xmlns:a16="http://schemas.microsoft.com/office/drawing/2014/main" id="{83936DB9-E990-4BCC-835E-7E77C8BC9DCB}"/>
            </a:ext>
          </a:extLst>
        </xdr:cNvPr>
        <xdr:cNvCxnSpPr/>
      </xdr:nvCxnSpPr>
      <xdr:spPr>
        <a:xfrm>
          <a:off x="19737388" y="5787390"/>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29210</xdr:rowOff>
    </xdr:from>
    <xdr:to>
      <xdr:col>107</xdr:col>
      <xdr:colOff>101600</xdr:colOff>
      <xdr:row>35</xdr:row>
      <xdr:rowOff>130810</xdr:rowOff>
    </xdr:to>
    <xdr:sp macro="" textlink="">
      <xdr:nvSpPr>
        <xdr:cNvPr id="595" name="楕円 594">
          <a:extLst>
            <a:ext uri="{FF2B5EF4-FFF2-40B4-BE49-F238E27FC236}">
              <a16:creationId xmlns:a16="http://schemas.microsoft.com/office/drawing/2014/main" id="{9FDC278A-F4E7-4BCC-B32E-52D249C7893B}"/>
            </a:ext>
          </a:extLst>
        </xdr:cNvPr>
        <xdr:cNvSpPr/>
      </xdr:nvSpPr>
      <xdr:spPr>
        <a:xfrm>
          <a:off x="18854738"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80010</xdr:rowOff>
    </xdr:from>
    <xdr:to>
      <xdr:col>111</xdr:col>
      <xdr:colOff>177800</xdr:colOff>
      <xdr:row>35</xdr:row>
      <xdr:rowOff>110490</xdr:rowOff>
    </xdr:to>
    <xdr:cxnSp macro="">
      <xdr:nvCxnSpPr>
        <xdr:cNvPr id="596" name="直線コネクタ 595">
          <a:extLst>
            <a:ext uri="{FF2B5EF4-FFF2-40B4-BE49-F238E27FC236}">
              <a16:creationId xmlns:a16="http://schemas.microsoft.com/office/drawing/2014/main" id="{711A59F4-1C2D-4552-81F4-1762AFC82838}"/>
            </a:ext>
          </a:extLst>
        </xdr:cNvPr>
        <xdr:cNvCxnSpPr/>
      </xdr:nvCxnSpPr>
      <xdr:spPr>
        <a:xfrm>
          <a:off x="18905538" y="5756910"/>
          <a:ext cx="8318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29210</xdr:rowOff>
    </xdr:from>
    <xdr:to>
      <xdr:col>102</xdr:col>
      <xdr:colOff>165100</xdr:colOff>
      <xdr:row>35</xdr:row>
      <xdr:rowOff>130810</xdr:rowOff>
    </xdr:to>
    <xdr:sp macro="" textlink="">
      <xdr:nvSpPr>
        <xdr:cNvPr id="597" name="楕円 596">
          <a:extLst>
            <a:ext uri="{FF2B5EF4-FFF2-40B4-BE49-F238E27FC236}">
              <a16:creationId xmlns:a16="http://schemas.microsoft.com/office/drawing/2014/main" id="{F1C1B007-384F-40EE-9EFC-272190F81427}"/>
            </a:ext>
          </a:extLst>
        </xdr:cNvPr>
        <xdr:cNvSpPr/>
      </xdr:nvSpPr>
      <xdr:spPr>
        <a:xfrm>
          <a:off x="18037175"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80010</xdr:rowOff>
    </xdr:from>
    <xdr:to>
      <xdr:col>107</xdr:col>
      <xdr:colOff>50800</xdr:colOff>
      <xdr:row>35</xdr:row>
      <xdr:rowOff>80010</xdr:rowOff>
    </xdr:to>
    <xdr:cxnSp macro="">
      <xdr:nvCxnSpPr>
        <xdr:cNvPr id="598" name="直線コネクタ 597">
          <a:extLst>
            <a:ext uri="{FF2B5EF4-FFF2-40B4-BE49-F238E27FC236}">
              <a16:creationId xmlns:a16="http://schemas.microsoft.com/office/drawing/2014/main" id="{2023C9DB-1F8C-4F4D-BE0C-5053AA37F651}"/>
            </a:ext>
          </a:extLst>
        </xdr:cNvPr>
        <xdr:cNvCxnSpPr/>
      </xdr:nvCxnSpPr>
      <xdr:spPr>
        <a:xfrm>
          <a:off x="18087975" y="575691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44450</xdr:rowOff>
    </xdr:from>
    <xdr:to>
      <xdr:col>98</xdr:col>
      <xdr:colOff>38100</xdr:colOff>
      <xdr:row>35</xdr:row>
      <xdr:rowOff>146050</xdr:rowOff>
    </xdr:to>
    <xdr:sp macro="" textlink="">
      <xdr:nvSpPr>
        <xdr:cNvPr id="599" name="楕円 598">
          <a:extLst>
            <a:ext uri="{FF2B5EF4-FFF2-40B4-BE49-F238E27FC236}">
              <a16:creationId xmlns:a16="http://schemas.microsoft.com/office/drawing/2014/main" id="{2EE74BEA-60EF-485C-8157-BA83F7484F56}"/>
            </a:ext>
          </a:extLst>
        </xdr:cNvPr>
        <xdr:cNvSpPr/>
      </xdr:nvSpPr>
      <xdr:spPr>
        <a:xfrm>
          <a:off x="17219613" y="57213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80010</xdr:rowOff>
    </xdr:from>
    <xdr:to>
      <xdr:col>102</xdr:col>
      <xdr:colOff>114300</xdr:colOff>
      <xdr:row>35</xdr:row>
      <xdr:rowOff>95250</xdr:rowOff>
    </xdr:to>
    <xdr:cxnSp macro="">
      <xdr:nvCxnSpPr>
        <xdr:cNvPr id="600" name="直線コネクタ 599">
          <a:extLst>
            <a:ext uri="{FF2B5EF4-FFF2-40B4-BE49-F238E27FC236}">
              <a16:creationId xmlns:a16="http://schemas.microsoft.com/office/drawing/2014/main" id="{157D0176-6A4F-4DC8-A6B3-18ED813BFC02}"/>
            </a:ext>
          </a:extLst>
        </xdr:cNvPr>
        <xdr:cNvCxnSpPr/>
      </xdr:nvCxnSpPr>
      <xdr:spPr>
        <a:xfrm flipV="1">
          <a:off x="17270413" y="5756910"/>
          <a:ext cx="817562"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4BB62BD6-7376-4E88-AA3D-BA25064DEB80}"/>
            </a:ext>
          </a:extLst>
        </xdr:cNvPr>
        <xdr:cNvSpPr txBox="1"/>
      </xdr:nvSpPr>
      <xdr:spPr>
        <a:xfrm>
          <a:off x="19504102" y="64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6905C236-3C83-4FF0-B908-FA9A49BAA9B9}"/>
            </a:ext>
          </a:extLst>
        </xdr:cNvPr>
        <xdr:cNvSpPr txBox="1"/>
      </xdr:nvSpPr>
      <xdr:spPr>
        <a:xfrm>
          <a:off x="18684952"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77F68516-A05C-42AC-A203-BDBC541C393F}"/>
            </a:ext>
          </a:extLst>
        </xdr:cNvPr>
        <xdr:cNvSpPr txBox="1"/>
      </xdr:nvSpPr>
      <xdr:spPr>
        <a:xfrm>
          <a:off x="17867390"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B18EF560-B146-4C46-B74A-4D2E74318B59}"/>
            </a:ext>
          </a:extLst>
        </xdr:cNvPr>
        <xdr:cNvSpPr txBox="1"/>
      </xdr:nvSpPr>
      <xdr:spPr>
        <a:xfrm>
          <a:off x="170498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6367</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7A9FD348-6CF3-429B-ADE0-924075D0FD80}"/>
            </a:ext>
          </a:extLst>
        </xdr:cNvPr>
        <xdr:cNvSpPr txBox="1"/>
      </xdr:nvSpPr>
      <xdr:spPr>
        <a:xfrm>
          <a:off x="19504102" y="55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147337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970E1E46-37CE-44BA-9B83-D96C8E788089}"/>
            </a:ext>
          </a:extLst>
        </xdr:cNvPr>
        <xdr:cNvSpPr txBox="1"/>
      </xdr:nvSpPr>
      <xdr:spPr>
        <a:xfrm>
          <a:off x="18684952"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147337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266DF3D2-B047-4D3A-8F30-9A5924F0C72C}"/>
            </a:ext>
          </a:extLst>
        </xdr:cNvPr>
        <xdr:cNvSpPr txBox="1"/>
      </xdr:nvSpPr>
      <xdr:spPr>
        <a:xfrm>
          <a:off x="17867390"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162577</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612ED60B-082C-4FB0-B875-11A784A2BEDF}"/>
            </a:ext>
          </a:extLst>
        </xdr:cNvPr>
        <xdr:cNvSpPr txBox="1"/>
      </xdr:nvSpPr>
      <xdr:spPr>
        <a:xfrm>
          <a:off x="170498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22CD55E-E76C-4AFC-A1BA-DD9C2B61FC6B}"/>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2E4DC6E5-1B6E-48CE-9819-257E25654D15}"/>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2EF62D40-A43A-467D-9C2B-8CF4B418FD48}"/>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1FA4FBC6-AFD9-4196-81B0-FA1FEE060060}"/>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250238F9-E22D-4B2B-876D-2284EA9E9E54}"/>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D1F02B37-F0B7-419A-8405-2D14CF07C45F}"/>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C2CCDD57-990E-4398-949D-66BBD443520A}"/>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3CDA1416-B6F9-4765-BFA4-B0B1A8FDBBEF}"/>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24F2219C-7B5D-493C-BE13-AC9ECD26B7FD}"/>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392E5F90-32A5-422C-9267-75D00141F959}"/>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C10FA672-EDA2-4A12-84C2-BBE6AB9C84EC}"/>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a:extLst>
            <a:ext uri="{FF2B5EF4-FFF2-40B4-BE49-F238E27FC236}">
              <a16:creationId xmlns:a16="http://schemas.microsoft.com/office/drawing/2014/main" id="{DCE2E007-A3A1-441A-A0B4-F5C093F53D89}"/>
            </a:ext>
          </a:extLst>
        </xdr:cNvPr>
        <xdr:cNvCxnSpPr/>
      </xdr:nvCxnSpPr>
      <xdr:spPr>
        <a:xfrm>
          <a:off x="11517313" y="10267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a:extLst>
            <a:ext uri="{FF2B5EF4-FFF2-40B4-BE49-F238E27FC236}">
              <a16:creationId xmlns:a16="http://schemas.microsoft.com/office/drawing/2014/main" id="{C28F97A8-20D4-4CCD-B887-3B4CA2D92F96}"/>
            </a:ext>
          </a:extLst>
        </xdr:cNvPr>
        <xdr:cNvSpPr txBox="1"/>
      </xdr:nvSpPr>
      <xdr:spPr>
        <a:xfrm>
          <a:off x="11142829" y="1013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563262B7-67D2-4A41-9995-8964F761437D}"/>
            </a:ext>
          </a:extLst>
        </xdr:cNvPr>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354E996F-AED4-4496-9A54-BC5CB1F17E68}"/>
            </a:ext>
          </a:extLst>
        </xdr:cNvPr>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a:extLst>
            <a:ext uri="{FF2B5EF4-FFF2-40B4-BE49-F238E27FC236}">
              <a16:creationId xmlns:a16="http://schemas.microsoft.com/office/drawing/2014/main" id="{E148F1DB-8047-43C0-851D-74C448812152}"/>
            </a:ext>
          </a:extLst>
        </xdr:cNvPr>
        <xdr:cNvCxnSpPr/>
      </xdr:nvCxnSpPr>
      <xdr:spPr>
        <a:xfrm>
          <a:off x="11517313" y="91916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a:extLst>
            <a:ext uri="{FF2B5EF4-FFF2-40B4-BE49-F238E27FC236}">
              <a16:creationId xmlns:a16="http://schemas.microsoft.com/office/drawing/2014/main" id="{D90AB87D-03E1-4AE2-BD41-750E24091F88}"/>
            </a:ext>
          </a:extLst>
        </xdr:cNvPr>
        <xdr:cNvSpPr txBox="1"/>
      </xdr:nvSpPr>
      <xdr:spPr>
        <a:xfrm>
          <a:off x="11142829" y="905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7BA61A14-9628-429B-BBF8-D49DFBDB35DF}"/>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B688628F-616F-4CC7-A2CE-3BD1F8F69B41}"/>
            </a:ext>
          </a:extLst>
        </xdr:cNvPr>
        <xdr:cNvSpPr txBox="1"/>
      </xdr:nvSpPr>
      <xdr:spPr>
        <a:xfrm>
          <a:off x="11142829"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82F705DC-366A-46BE-90CF-A657137110F0}"/>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a:extLst>
            <a:ext uri="{FF2B5EF4-FFF2-40B4-BE49-F238E27FC236}">
              <a16:creationId xmlns:a16="http://schemas.microsoft.com/office/drawing/2014/main" id="{8B67946C-384C-414F-8422-B6152CA376D8}"/>
            </a:ext>
          </a:extLst>
        </xdr:cNvPr>
        <xdr:cNvCxnSpPr/>
      </xdr:nvCxnSpPr>
      <xdr:spPr>
        <a:xfrm flipV="1">
          <a:off x="15104427" y="9032557"/>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61E60D80-6C98-4135-99A1-394B7BA135B7}"/>
            </a:ext>
          </a:extLst>
        </xdr:cNvPr>
        <xdr:cNvSpPr txBox="1"/>
      </xdr:nvSpPr>
      <xdr:spPr>
        <a:xfrm>
          <a:off x="15143163"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a:extLst>
            <a:ext uri="{FF2B5EF4-FFF2-40B4-BE49-F238E27FC236}">
              <a16:creationId xmlns:a16="http://schemas.microsoft.com/office/drawing/2014/main" id="{65828727-2243-4CDA-A627-19AAA2FCFF00}"/>
            </a:ext>
          </a:extLst>
        </xdr:cNvPr>
        <xdr:cNvCxnSpPr/>
      </xdr:nvCxnSpPr>
      <xdr:spPr>
        <a:xfrm>
          <a:off x="15016163" y="104013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42378C8D-70A9-4548-8DD4-2CE2D6080C7E}"/>
            </a:ext>
          </a:extLst>
        </xdr:cNvPr>
        <xdr:cNvSpPr txBox="1"/>
      </xdr:nvSpPr>
      <xdr:spPr>
        <a:xfrm>
          <a:off x="15143163" y="881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a:extLst>
            <a:ext uri="{FF2B5EF4-FFF2-40B4-BE49-F238E27FC236}">
              <a16:creationId xmlns:a16="http://schemas.microsoft.com/office/drawing/2014/main" id="{CB7D542D-9383-46F7-A4E0-AC89A95BECA6}"/>
            </a:ext>
          </a:extLst>
        </xdr:cNvPr>
        <xdr:cNvCxnSpPr/>
      </xdr:nvCxnSpPr>
      <xdr:spPr>
        <a:xfrm>
          <a:off x="15016163" y="903255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AD50858C-C511-49AE-8B21-8A4274D15C0E}"/>
            </a:ext>
          </a:extLst>
        </xdr:cNvPr>
        <xdr:cNvSpPr txBox="1"/>
      </xdr:nvSpPr>
      <xdr:spPr>
        <a:xfrm>
          <a:off x="15143163" y="9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a:extLst>
            <a:ext uri="{FF2B5EF4-FFF2-40B4-BE49-F238E27FC236}">
              <a16:creationId xmlns:a16="http://schemas.microsoft.com/office/drawing/2014/main" id="{02033CB1-1CC0-4F1D-9E08-25CE91CDFE0A}"/>
            </a:ext>
          </a:extLst>
        </xdr:cNvPr>
        <xdr:cNvSpPr/>
      </xdr:nvSpPr>
      <xdr:spPr>
        <a:xfrm>
          <a:off x="15054263" y="985996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a:extLst>
            <a:ext uri="{FF2B5EF4-FFF2-40B4-BE49-F238E27FC236}">
              <a16:creationId xmlns:a16="http://schemas.microsoft.com/office/drawing/2014/main" id="{179F37F4-1246-4BBE-87AE-7EFD95457867}"/>
            </a:ext>
          </a:extLst>
        </xdr:cNvPr>
        <xdr:cNvSpPr/>
      </xdr:nvSpPr>
      <xdr:spPr>
        <a:xfrm>
          <a:off x="14273213" y="984853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a:extLst>
            <a:ext uri="{FF2B5EF4-FFF2-40B4-BE49-F238E27FC236}">
              <a16:creationId xmlns:a16="http://schemas.microsoft.com/office/drawing/2014/main" id="{619AF22C-3442-458E-96A2-BF031796A87C}"/>
            </a:ext>
          </a:extLst>
        </xdr:cNvPr>
        <xdr:cNvSpPr/>
      </xdr:nvSpPr>
      <xdr:spPr>
        <a:xfrm>
          <a:off x="13455650" y="98285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a:extLst>
            <a:ext uri="{FF2B5EF4-FFF2-40B4-BE49-F238E27FC236}">
              <a16:creationId xmlns:a16="http://schemas.microsoft.com/office/drawing/2014/main" id="{C93E3E7D-4EF1-4BF0-9468-D70245E2057D}"/>
            </a:ext>
          </a:extLst>
        </xdr:cNvPr>
        <xdr:cNvSpPr/>
      </xdr:nvSpPr>
      <xdr:spPr>
        <a:xfrm>
          <a:off x="12638088" y="980281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9" name="フローチャート: 判断 638">
          <a:extLst>
            <a:ext uri="{FF2B5EF4-FFF2-40B4-BE49-F238E27FC236}">
              <a16:creationId xmlns:a16="http://schemas.microsoft.com/office/drawing/2014/main" id="{359ED14E-1D36-4A87-AA07-0C89F0427DC5}"/>
            </a:ext>
          </a:extLst>
        </xdr:cNvPr>
        <xdr:cNvSpPr/>
      </xdr:nvSpPr>
      <xdr:spPr>
        <a:xfrm>
          <a:off x="11806238" y="978852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2ACB682A-A41E-4B7E-9919-4CB831970A86}"/>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529E7C43-FC3F-4551-88FD-F6C032AEFC38}"/>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3789D5A-2DBD-4BEF-A1BA-BED91405FBD7}"/>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B418DF2-AF8B-48AB-8B90-EE504CF7A22E}"/>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14B8ADC-4AD1-4A68-8CBB-B7B5ED9E5AF7}"/>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114935</xdr:rowOff>
    </xdr:from>
    <xdr:to>
      <xdr:col>85</xdr:col>
      <xdr:colOff>177800</xdr:colOff>
      <xdr:row>62</xdr:row>
      <xdr:rowOff>45085</xdr:rowOff>
    </xdr:to>
    <xdr:sp macro="" textlink="">
      <xdr:nvSpPr>
        <xdr:cNvPr id="645" name="楕円 644">
          <a:extLst>
            <a:ext uri="{FF2B5EF4-FFF2-40B4-BE49-F238E27FC236}">
              <a16:creationId xmlns:a16="http://schemas.microsoft.com/office/drawing/2014/main" id="{58F5E797-42CD-4FE6-B2AF-F68EFA0DD2E1}"/>
            </a:ext>
          </a:extLst>
        </xdr:cNvPr>
        <xdr:cNvSpPr/>
      </xdr:nvSpPr>
      <xdr:spPr>
        <a:xfrm>
          <a:off x="15054263" y="100018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93362</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96EDEA8F-967D-4057-AE8C-954EEBB4206F}"/>
            </a:ext>
          </a:extLst>
        </xdr:cNvPr>
        <xdr:cNvSpPr txBox="1"/>
      </xdr:nvSpPr>
      <xdr:spPr>
        <a:xfrm>
          <a:off x="15143163" y="998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647" name="楕円 646">
          <a:extLst>
            <a:ext uri="{FF2B5EF4-FFF2-40B4-BE49-F238E27FC236}">
              <a16:creationId xmlns:a16="http://schemas.microsoft.com/office/drawing/2014/main" id="{0C1873A4-6A0A-4B97-B579-95939BF76B2E}"/>
            </a:ext>
          </a:extLst>
        </xdr:cNvPr>
        <xdr:cNvSpPr/>
      </xdr:nvSpPr>
      <xdr:spPr>
        <a:xfrm>
          <a:off x="14273213"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165735</xdr:rowOff>
    </xdr:to>
    <xdr:cxnSp macro="">
      <xdr:nvCxnSpPr>
        <xdr:cNvPr id="648" name="直線コネクタ 647">
          <a:extLst>
            <a:ext uri="{FF2B5EF4-FFF2-40B4-BE49-F238E27FC236}">
              <a16:creationId xmlns:a16="http://schemas.microsoft.com/office/drawing/2014/main" id="{B3D376EC-B6AF-40F9-9D84-051DF140F0F5}"/>
            </a:ext>
          </a:extLst>
        </xdr:cNvPr>
        <xdr:cNvCxnSpPr/>
      </xdr:nvCxnSpPr>
      <xdr:spPr>
        <a:xfrm>
          <a:off x="14324013" y="9989820"/>
          <a:ext cx="78105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649" name="楕円 648">
          <a:extLst>
            <a:ext uri="{FF2B5EF4-FFF2-40B4-BE49-F238E27FC236}">
              <a16:creationId xmlns:a16="http://schemas.microsoft.com/office/drawing/2014/main" id="{23CD97D5-9B43-4C30-BB26-E1D5464AF8CD}"/>
            </a:ext>
          </a:extLst>
        </xdr:cNvPr>
        <xdr:cNvSpPr/>
      </xdr:nvSpPr>
      <xdr:spPr>
        <a:xfrm>
          <a:off x="13455650" y="9886632"/>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102870</xdr:rowOff>
    </xdr:to>
    <xdr:cxnSp macro="">
      <xdr:nvCxnSpPr>
        <xdr:cNvPr id="650" name="直線コネクタ 649">
          <a:extLst>
            <a:ext uri="{FF2B5EF4-FFF2-40B4-BE49-F238E27FC236}">
              <a16:creationId xmlns:a16="http://schemas.microsoft.com/office/drawing/2014/main" id="{69066C37-CE0A-4B29-812F-47CDDC10E428}"/>
            </a:ext>
          </a:extLst>
        </xdr:cNvPr>
        <xdr:cNvCxnSpPr/>
      </xdr:nvCxnSpPr>
      <xdr:spPr>
        <a:xfrm>
          <a:off x="13506450" y="9932670"/>
          <a:ext cx="817563"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651" name="楕円 650">
          <a:extLst>
            <a:ext uri="{FF2B5EF4-FFF2-40B4-BE49-F238E27FC236}">
              <a16:creationId xmlns:a16="http://schemas.microsoft.com/office/drawing/2014/main" id="{69BCA261-AABC-4F9A-867D-358C21ED0A72}"/>
            </a:ext>
          </a:extLst>
        </xdr:cNvPr>
        <xdr:cNvSpPr/>
      </xdr:nvSpPr>
      <xdr:spPr>
        <a:xfrm>
          <a:off x="12638088" y="986853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45720</xdr:rowOff>
    </xdr:to>
    <xdr:cxnSp macro="">
      <xdr:nvCxnSpPr>
        <xdr:cNvPr id="652" name="直線コネクタ 651">
          <a:extLst>
            <a:ext uri="{FF2B5EF4-FFF2-40B4-BE49-F238E27FC236}">
              <a16:creationId xmlns:a16="http://schemas.microsoft.com/office/drawing/2014/main" id="{644FF88B-2AB1-48C8-8EE0-29D5825F5169}"/>
            </a:ext>
          </a:extLst>
        </xdr:cNvPr>
        <xdr:cNvCxnSpPr/>
      </xdr:nvCxnSpPr>
      <xdr:spPr>
        <a:xfrm>
          <a:off x="12688888" y="9909810"/>
          <a:ext cx="817562"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112078</xdr:rowOff>
    </xdr:from>
    <xdr:to>
      <xdr:col>67</xdr:col>
      <xdr:colOff>101600</xdr:colOff>
      <xdr:row>61</xdr:row>
      <xdr:rowOff>42228</xdr:rowOff>
    </xdr:to>
    <xdr:sp macro="" textlink="">
      <xdr:nvSpPr>
        <xdr:cNvPr id="653" name="楕円 652">
          <a:extLst>
            <a:ext uri="{FF2B5EF4-FFF2-40B4-BE49-F238E27FC236}">
              <a16:creationId xmlns:a16="http://schemas.microsoft.com/office/drawing/2014/main" id="{FF9B50A5-8F33-4647-95B0-6D70E4B59154}"/>
            </a:ext>
          </a:extLst>
        </xdr:cNvPr>
        <xdr:cNvSpPr/>
      </xdr:nvSpPr>
      <xdr:spPr>
        <a:xfrm>
          <a:off x="11806238" y="983710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162878</xdr:rowOff>
    </xdr:from>
    <xdr:to>
      <xdr:col>71</xdr:col>
      <xdr:colOff>177800</xdr:colOff>
      <xdr:row>61</xdr:row>
      <xdr:rowOff>22860</xdr:rowOff>
    </xdr:to>
    <xdr:cxnSp macro="">
      <xdr:nvCxnSpPr>
        <xdr:cNvPr id="654" name="直線コネクタ 653">
          <a:extLst>
            <a:ext uri="{FF2B5EF4-FFF2-40B4-BE49-F238E27FC236}">
              <a16:creationId xmlns:a16="http://schemas.microsoft.com/office/drawing/2014/main" id="{4B29606E-ECB1-4373-909C-F23AB86C6F3F}"/>
            </a:ext>
          </a:extLst>
        </xdr:cNvPr>
        <xdr:cNvCxnSpPr/>
      </xdr:nvCxnSpPr>
      <xdr:spPr>
        <a:xfrm>
          <a:off x="11857038" y="9887903"/>
          <a:ext cx="83185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655" name="n_1aveValue【学校施設】&#10;有形固定資産減価償却率">
          <a:extLst>
            <a:ext uri="{FF2B5EF4-FFF2-40B4-BE49-F238E27FC236}">
              <a16:creationId xmlns:a16="http://schemas.microsoft.com/office/drawing/2014/main" id="{7F6C6C80-6F17-4237-9756-54C634630120}"/>
            </a:ext>
          </a:extLst>
        </xdr:cNvPr>
        <xdr:cNvSpPr txBox="1"/>
      </xdr:nvSpPr>
      <xdr:spPr>
        <a:xfrm>
          <a:off x="14123044" y="9633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656" name="n_2aveValue【学校施設】&#10;有形固定資産減価償却率">
          <a:extLst>
            <a:ext uri="{FF2B5EF4-FFF2-40B4-BE49-F238E27FC236}">
              <a16:creationId xmlns:a16="http://schemas.microsoft.com/office/drawing/2014/main" id="{DEB4C768-4EDF-43B4-A928-42146540BB70}"/>
            </a:ext>
          </a:extLst>
        </xdr:cNvPr>
        <xdr:cNvSpPr txBox="1"/>
      </xdr:nvSpPr>
      <xdr:spPr>
        <a:xfrm>
          <a:off x="13318182"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657" name="n_3aveValue【学校施設】&#10;有形固定資産減価償却率">
          <a:extLst>
            <a:ext uri="{FF2B5EF4-FFF2-40B4-BE49-F238E27FC236}">
              <a16:creationId xmlns:a16="http://schemas.microsoft.com/office/drawing/2014/main" id="{844B1DB2-A344-41A8-99FD-347FDFB6B256}"/>
            </a:ext>
          </a:extLst>
        </xdr:cNvPr>
        <xdr:cNvSpPr txBox="1"/>
      </xdr:nvSpPr>
      <xdr:spPr>
        <a:xfrm>
          <a:off x="12500619" y="958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658" name="n_4aveValue【学校施設】&#10;有形固定資産減価償却率">
          <a:extLst>
            <a:ext uri="{FF2B5EF4-FFF2-40B4-BE49-F238E27FC236}">
              <a16:creationId xmlns:a16="http://schemas.microsoft.com/office/drawing/2014/main" id="{9751CCEF-D3D5-492D-9503-75360BAB8CF1}"/>
            </a:ext>
          </a:extLst>
        </xdr:cNvPr>
        <xdr:cNvSpPr txBox="1"/>
      </xdr:nvSpPr>
      <xdr:spPr>
        <a:xfrm>
          <a:off x="11668769"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659" name="n_1mainValue【学校施設】&#10;有形固定資産減価償却率">
          <a:extLst>
            <a:ext uri="{FF2B5EF4-FFF2-40B4-BE49-F238E27FC236}">
              <a16:creationId xmlns:a16="http://schemas.microsoft.com/office/drawing/2014/main" id="{769CAD5F-99B4-4D80-B35A-79C09CCD3A8A}"/>
            </a:ext>
          </a:extLst>
        </xdr:cNvPr>
        <xdr:cNvSpPr txBox="1"/>
      </xdr:nvSpPr>
      <xdr:spPr>
        <a:xfrm>
          <a:off x="141230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660" name="n_2mainValue【学校施設】&#10;有形固定資産減価償却率">
          <a:extLst>
            <a:ext uri="{FF2B5EF4-FFF2-40B4-BE49-F238E27FC236}">
              <a16:creationId xmlns:a16="http://schemas.microsoft.com/office/drawing/2014/main" id="{CF14C909-2896-418D-B7EA-F240E3C5E919}"/>
            </a:ext>
          </a:extLst>
        </xdr:cNvPr>
        <xdr:cNvSpPr txBox="1"/>
      </xdr:nvSpPr>
      <xdr:spPr>
        <a:xfrm>
          <a:off x="13318182"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661" name="n_3mainValue【学校施設】&#10;有形固定資産減価償却率">
          <a:extLst>
            <a:ext uri="{FF2B5EF4-FFF2-40B4-BE49-F238E27FC236}">
              <a16:creationId xmlns:a16="http://schemas.microsoft.com/office/drawing/2014/main" id="{8723AC16-B680-4BA9-98B3-DD08E32BABE4}"/>
            </a:ext>
          </a:extLst>
        </xdr:cNvPr>
        <xdr:cNvSpPr txBox="1"/>
      </xdr:nvSpPr>
      <xdr:spPr>
        <a:xfrm>
          <a:off x="12500619"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33355</xdr:rowOff>
    </xdr:from>
    <xdr:ext cx="405111" cy="259045"/>
    <xdr:sp macro="" textlink="">
      <xdr:nvSpPr>
        <xdr:cNvPr id="662" name="n_4mainValue【学校施設】&#10;有形固定資産減価償却率">
          <a:extLst>
            <a:ext uri="{FF2B5EF4-FFF2-40B4-BE49-F238E27FC236}">
              <a16:creationId xmlns:a16="http://schemas.microsoft.com/office/drawing/2014/main" id="{E1102585-BBD3-4B07-B5BC-71D989978219}"/>
            </a:ext>
          </a:extLst>
        </xdr:cNvPr>
        <xdr:cNvSpPr txBox="1"/>
      </xdr:nvSpPr>
      <xdr:spPr>
        <a:xfrm>
          <a:off x="11668769" y="992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F866B0AB-0F06-44B8-8A32-4ABD576060FA}"/>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F4BBA2E2-7C20-4DDE-A4C7-362E234BB4F4}"/>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2AE0E650-5EB9-4336-9B40-CA47E1C3D0BF}"/>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20A5486A-21AD-4877-BA65-F22B6D5E9577}"/>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C4869977-9A9F-4117-ABAB-70BC6E3EC348}"/>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8B8EDB38-5E60-4725-B54C-DCE6C68DACDE}"/>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55055155-BE6F-436E-AB0A-F824F97CB6BE}"/>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FA890EFC-4E0E-4899-BF9B-BDA9EF3F8B91}"/>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768E54C-A607-4817-8FBA-CFCD413FCF45}"/>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D37196C0-E949-4726-BC71-B89D61365017}"/>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8654EB75-B41A-4A77-B687-AE96EB913D66}"/>
            </a:ext>
          </a:extLst>
        </xdr:cNvPr>
        <xdr:cNvSpPr txBox="1"/>
      </xdr:nvSpPr>
      <xdr:spPr>
        <a:xfrm>
          <a:off x="1649208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733BD030-D2F4-4A16-871E-B79D8F9862C1}"/>
            </a:ext>
          </a:extLst>
        </xdr:cNvPr>
        <xdr:cNvCxnSpPr/>
      </xdr:nvCxnSpPr>
      <xdr:spPr>
        <a:xfrm>
          <a:off x="1691640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7A092F4F-466E-43B5-AAEA-0B8FD2AF707C}"/>
            </a:ext>
          </a:extLst>
        </xdr:cNvPr>
        <xdr:cNvSpPr txBox="1"/>
      </xdr:nvSpPr>
      <xdr:spPr>
        <a:xfrm>
          <a:off x="1649208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2B3EAB20-E2A6-4F78-B188-E5E1BBABB0DD}"/>
            </a:ext>
          </a:extLst>
        </xdr:cNvPr>
        <xdr:cNvCxnSpPr/>
      </xdr:nvCxnSpPr>
      <xdr:spPr>
        <a:xfrm>
          <a:off x="1691640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D92065D5-E46F-4291-A2BE-60A52D1C8E8F}"/>
            </a:ext>
          </a:extLst>
        </xdr:cNvPr>
        <xdr:cNvSpPr txBox="1"/>
      </xdr:nvSpPr>
      <xdr:spPr>
        <a:xfrm>
          <a:off x="16492084"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638EACB3-7AEB-4EA3-BB4A-47D46C24F498}"/>
            </a:ext>
          </a:extLst>
        </xdr:cNvPr>
        <xdr:cNvCxnSpPr/>
      </xdr:nvCxnSpPr>
      <xdr:spPr>
        <a:xfrm>
          <a:off x="1691640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93AB99E8-BC03-4EE1-AB9C-F79C013C938E}"/>
            </a:ext>
          </a:extLst>
        </xdr:cNvPr>
        <xdr:cNvSpPr txBox="1"/>
      </xdr:nvSpPr>
      <xdr:spPr>
        <a:xfrm>
          <a:off x="16492084"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E1138068-5776-43F3-8970-84D72907EC40}"/>
            </a:ext>
          </a:extLst>
        </xdr:cNvPr>
        <xdr:cNvCxnSpPr/>
      </xdr:nvCxnSpPr>
      <xdr:spPr>
        <a:xfrm>
          <a:off x="1691640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D364952A-34C1-4D9E-B732-1B9625384259}"/>
            </a:ext>
          </a:extLst>
        </xdr:cNvPr>
        <xdr:cNvSpPr txBox="1"/>
      </xdr:nvSpPr>
      <xdr:spPr>
        <a:xfrm>
          <a:off x="16492084"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641C6297-A737-4D27-9FDC-D814F0B97EF5}"/>
            </a:ext>
          </a:extLst>
        </xdr:cNvPr>
        <xdr:cNvCxnSpPr/>
      </xdr:nvCxnSpPr>
      <xdr:spPr>
        <a:xfrm>
          <a:off x="1691640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F05C91EC-837A-46D8-8636-CC8F2CF694E0}"/>
            </a:ext>
          </a:extLst>
        </xdr:cNvPr>
        <xdr:cNvSpPr txBox="1"/>
      </xdr:nvSpPr>
      <xdr:spPr>
        <a:xfrm>
          <a:off x="16492084"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423685E8-D58D-46E3-A0C3-181B8A421EF2}"/>
            </a:ext>
          </a:extLst>
        </xdr:cNvPr>
        <xdr:cNvCxnSpPr/>
      </xdr:nvCxnSpPr>
      <xdr:spPr>
        <a:xfrm>
          <a:off x="1691640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AD822E8C-EF67-4BAB-9D26-51CD7315B623}"/>
            </a:ext>
          </a:extLst>
        </xdr:cNvPr>
        <xdr:cNvSpPr txBox="1"/>
      </xdr:nvSpPr>
      <xdr:spPr>
        <a:xfrm>
          <a:off x="16492084"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43B07AE3-A5C7-426C-8061-ED33760D1055}"/>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554A2465-FB44-4E0D-883F-61962FF5AE1C}"/>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4EBC000B-91FB-433C-8732-3008E2A33188}"/>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a:extLst>
            <a:ext uri="{FF2B5EF4-FFF2-40B4-BE49-F238E27FC236}">
              <a16:creationId xmlns:a16="http://schemas.microsoft.com/office/drawing/2014/main" id="{F5F1C184-49AD-4F70-9719-EBE46A4E1409}"/>
            </a:ext>
          </a:extLst>
        </xdr:cNvPr>
        <xdr:cNvCxnSpPr/>
      </xdr:nvCxnSpPr>
      <xdr:spPr>
        <a:xfrm flipV="1">
          <a:off x="20503514" y="8925197"/>
          <a:ext cx="0" cy="1377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a:extLst>
            <a:ext uri="{FF2B5EF4-FFF2-40B4-BE49-F238E27FC236}">
              <a16:creationId xmlns:a16="http://schemas.microsoft.com/office/drawing/2014/main" id="{458D832F-1FE0-4034-9DAE-EE9DE08D480D}"/>
            </a:ext>
          </a:extLst>
        </xdr:cNvPr>
        <xdr:cNvSpPr txBox="1"/>
      </xdr:nvSpPr>
      <xdr:spPr>
        <a:xfrm>
          <a:off x="20542250"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a:extLst>
            <a:ext uri="{FF2B5EF4-FFF2-40B4-BE49-F238E27FC236}">
              <a16:creationId xmlns:a16="http://schemas.microsoft.com/office/drawing/2014/main" id="{009912BD-5977-4E97-8D52-E83215EBA534}"/>
            </a:ext>
          </a:extLst>
        </xdr:cNvPr>
        <xdr:cNvCxnSpPr/>
      </xdr:nvCxnSpPr>
      <xdr:spPr>
        <a:xfrm>
          <a:off x="20429538" y="103022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a:extLst>
            <a:ext uri="{FF2B5EF4-FFF2-40B4-BE49-F238E27FC236}">
              <a16:creationId xmlns:a16="http://schemas.microsoft.com/office/drawing/2014/main" id="{7487429C-D096-444F-8750-A1B76200D777}"/>
            </a:ext>
          </a:extLst>
        </xdr:cNvPr>
        <xdr:cNvSpPr txBox="1"/>
      </xdr:nvSpPr>
      <xdr:spPr>
        <a:xfrm>
          <a:off x="20542250" y="871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a:extLst>
            <a:ext uri="{FF2B5EF4-FFF2-40B4-BE49-F238E27FC236}">
              <a16:creationId xmlns:a16="http://schemas.microsoft.com/office/drawing/2014/main" id="{828BC300-0F63-4055-BB99-21862EC71A3F}"/>
            </a:ext>
          </a:extLst>
        </xdr:cNvPr>
        <xdr:cNvCxnSpPr/>
      </xdr:nvCxnSpPr>
      <xdr:spPr>
        <a:xfrm>
          <a:off x="20429538" y="892519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694" name="【学校施設】&#10;一人当たり面積平均値テキスト">
          <a:extLst>
            <a:ext uri="{FF2B5EF4-FFF2-40B4-BE49-F238E27FC236}">
              <a16:creationId xmlns:a16="http://schemas.microsoft.com/office/drawing/2014/main" id="{BA3B9F37-DFB7-45AD-9B14-7C1CB7EA07A3}"/>
            </a:ext>
          </a:extLst>
        </xdr:cNvPr>
        <xdr:cNvSpPr txBox="1"/>
      </xdr:nvSpPr>
      <xdr:spPr>
        <a:xfrm>
          <a:off x="20542250" y="9502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a:extLst>
            <a:ext uri="{FF2B5EF4-FFF2-40B4-BE49-F238E27FC236}">
              <a16:creationId xmlns:a16="http://schemas.microsoft.com/office/drawing/2014/main" id="{B09AE4E5-6CAC-44E7-95AD-FC43487FB040}"/>
            </a:ext>
          </a:extLst>
        </xdr:cNvPr>
        <xdr:cNvSpPr/>
      </xdr:nvSpPr>
      <xdr:spPr>
        <a:xfrm>
          <a:off x="20453350" y="964129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a:extLst>
            <a:ext uri="{FF2B5EF4-FFF2-40B4-BE49-F238E27FC236}">
              <a16:creationId xmlns:a16="http://schemas.microsoft.com/office/drawing/2014/main" id="{BA7CAA1F-9A97-49D6-AAEB-30A81241C1F6}"/>
            </a:ext>
          </a:extLst>
        </xdr:cNvPr>
        <xdr:cNvSpPr/>
      </xdr:nvSpPr>
      <xdr:spPr>
        <a:xfrm>
          <a:off x="19686588" y="965599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a:extLst>
            <a:ext uri="{FF2B5EF4-FFF2-40B4-BE49-F238E27FC236}">
              <a16:creationId xmlns:a16="http://schemas.microsoft.com/office/drawing/2014/main" id="{82C2001E-8149-48F7-9DA3-2CD8D015FDB8}"/>
            </a:ext>
          </a:extLst>
        </xdr:cNvPr>
        <xdr:cNvSpPr/>
      </xdr:nvSpPr>
      <xdr:spPr>
        <a:xfrm>
          <a:off x="18854738" y="96510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a:extLst>
            <a:ext uri="{FF2B5EF4-FFF2-40B4-BE49-F238E27FC236}">
              <a16:creationId xmlns:a16="http://schemas.microsoft.com/office/drawing/2014/main" id="{F5E48C6F-E721-4E89-9298-3A72FC5C3A20}"/>
            </a:ext>
          </a:extLst>
        </xdr:cNvPr>
        <xdr:cNvSpPr/>
      </xdr:nvSpPr>
      <xdr:spPr>
        <a:xfrm>
          <a:off x="18037175" y="966578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99" name="フローチャート: 判断 698">
          <a:extLst>
            <a:ext uri="{FF2B5EF4-FFF2-40B4-BE49-F238E27FC236}">
              <a16:creationId xmlns:a16="http://schemas.microsoft.com/office/drawing/2014/main" id="{66C06B09-BC3F-4A54-87A9-859FD8841241}"/>
            </a:ext>
          </a:extLst>
        </xdr:cNvPr>
        <xdr:cNvSpPr/>
      </xdr:nvSpPr>
      <xdr:spPr>
        <a:xfrm>
          <a:off x="17219613" y="947937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45F7746B-6692-4EA8-BE4B-39F2A58A2BC9}"/>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DB7D6A9E-B500-4DCB-97F3-A39DD38A5D3D}"/>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C908AF3-9919-4CC9-B450-922CAD8464CE}"/>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A6727A05-DE04-45D2-8F4C-45B554B8648F}"/>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B5E1363-951C-43D9-BD30-FB267BD0FDFA}"/>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96157</xdr:rowOff>
    </xdr:from>
    <xdr:to>
      <xdr:col>116</xdr:col>
      <xdr:colOff>114300</xdr:colOff>
      <xdr:row>61</xdr:row>
      <xdr:rowOff>26307</xdr:rowOff>
    </xdr:to>
    <xdr:sp macro="" textlink="">
      <xdr:nvSpPr>
        <xdr:cNvPr id="705" name="楕円 704">
          <a:extLst>
            <a:ext uri="{FF2B5EF4-FFF2-40B4-BE49-F238E27FC236}">
              <a16:creationId xmlns:a16="http://schemas.microsoft.com/office/drawing/2014/main" id="{4B137768-A131-41D6-B5C2-95E5B7F974B6}"/>
            </a:ext>
          </a:extLst>
        </xdr:cNvPr>
        <xdr:cNvSpPr/>
      </xdr:nvSpPr>
      <xdr:spPr>
        <a:xfrm>
          <a:off x="20453350" y="982118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74584</xdr:rowOff>
    </xdr:from>
    <xdr:ext cx="469744" cy="259045"/>
    <xdr:sp macro="" textlink="">
      <xdr:nvSpPr>
        <xdr:cNvPr id="706" name="【学校施設】&#10;一人当たり面積該当値テキスト">
          <a:extLst>
            <a:ext uri="{FF2B5EF4-FFF2-40B4-BE49-F238E27FC236}">
              <a16:creationId xmlns:a16="http://schemas.microsoft.com/office/drawing/2014/main" id="{A4E60B95-F1EE-424E-A996-E0B5792158A2}"/>
            </a:ext>
          </a:extLst>
        </xdr:cNvPr>
        <xdr:cNvSpPr txBox="1"/>
      </xdr:nvSpPr>
      <xdr:spPr>
        <a:xfrm>
          <a:off x="20542250" y="97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96157</xdr:rowOff>
    </xdr:from>
    <xdr:to>
      <xdr:col>112</xdr:col>
      <xdr:colOff>38100</xdr:colOff>
      <xdr:row>61</xdr:row>
      <xdr:rowOff>26307</xdr:rowOff>
    </xdr:to>
    <xdr:sp macro="" textlink="">
      <xdr:nvSpPr>
        <xdr:cNvPr id="707" name="楕円 706">
          <a:extLst>
            <a:ext uri="{FF2B5EF4-FFF2-40B4-BE49-F238E27FC236}">
              <a16:creationId xmlns:a16="http://schemas.microsoft.com/office/drawing/2014/main" id="{C9FA2AF0-A128-400A-9561-60EE8C2DCBDB}"/>
            </a:ext>
          </a:extLst>
        </xdr:cNvPr>
        <xdr:cNvSpPr/>
      </xdr:nvSpPr>
      <xdr:spPr>
        <a:xfrm>
          <a:off x="19686588" y="982118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146957</xdr:rowOff>
    </xdr:from>
    <xdr:to>
      <xdr:col>116</xdr:col>
      <xdr:colOff>63500</xdr:colOff>
      <xdr:row>60</xdr:row>
      <xdr:rowOff>146957</xdr:rowOff>
    </xdr:to>
    <xdr:cxnSp macro="">
      <xdr:nvCxnSpPr>
        <xdr:cNvPr id="708" name="直線コネクタ 707">
          <a:extLst>
            <a:ext uri="{FF2B5EF4-FFF2-40B4-BE49-F238E27FC236}">
              <a16:creationId xmlns:a16="http://schemas.microsoft.com/office/drawing/2014/main" id="{7A148B3A-AEB6-45B3-934D-367A1AD0ED23}"/>
            </a:ext>
          </a:extLst>
        </xdr:cNvPr>
        <xdr:cNvCxnSpPr/>
      </xdr:nvCxnSpPr>
      <xdr:spPr>
        <a:xfrm>
          <a:off x="19737388" y="9871982"/>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94524</xdr:rowOff>
    </xdr:from>
    <xdr:to>
      <xdr:col>107</xdr:col>
      <xdr:colOff>101600</xdr:colOff>
      <xdr:row>61</xdr:row>
      <xdr:rowOff>24674</xdr:rowOff>
    </xdr:to>
    <xdr:sp macro="" textlink="">
      <xdr:nvSpPr>
        <xdr:cNvPr id="709" name="楕円 708">
          <a:extLst>
            <a:ext uri="{FF2B5EF4-FFF2-40B4-BE49-F238E27FC236}">
              <a16:creationId xmlns:a16="http://schemas.microsoft.com/office/drawing/2014/main" id="{7C425CAB-FE18-4A34-A2C6-F23F63A8178F}"/>
            </a:ext>
          </a:extLst>
        </xdr:cNvPr>
        <xdr:cNvSpPr/>
      </xdr:nvSpPr>
      <xdr:spPr>
        <a:xfrm>
          <a:off x="18854738" y="98195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145324</xdr:rowOff>
    </xdr:from>
    <xdr:to>
      <xdr:col>111</xdr:col>
      <xdr:colOff>177800</xdr:colOff>
      <xdr:row>60</xdr:row>
      <xdr:rowOff>146957</xdr:rowOff>
    </xdr:to>
    <xdr:cxnSp macro="">
      <xdr:nvCxnSpPr>
        <xdr:cNvPr id="710" name="直線コネクタ 709">
          <a:extLst>
            <a:ext uri="{FF2B5EF4-FFF2-40B4-BE49-F238E27FC236}">
              <a16:creationId xmlns:a16="http://schemas.microsoft.com/office/drawing/2014/main" id="{B832B2BC-6878-46F5-9E64-03C17A9A60CE}"/>
            </a:ext>
          </a:extLst>
        </xdr:cNvPr>
        <xdr:cNvCxnSpPr/>
      </xdr:nvCxnSpPr>
      <xdr:spPr>
        <a:xfrm>
          <a:off x="18905538" y="9870349"/>
          <a:ext cx="8318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101056</xdr:rowOff>
    </xdr:from>
    <xdr:to>
      <xdr:col>102</xdr:col>
      <xdr:colOff>165100</xdr:colOff>
      <xdr:row>61</xdr:row>
      <xdr:rowOff>31206</xdr:rowOff>
    </xdr:to>
    <xdr:sp macro="" textlink="">
      <xdr:nvSpPr>
        <xdr:cNvPr id="711" name="楕円 710">
          <a:extLst>
            <a:ext uri="{FF2B5EF4-FFF2-40B4-BE49-F238E27FC236}">
              <a16:creationId xmlns:a16="http://schemas.microsoft.com/office/drawing/2014/main" id="{BCC77DE8-F612-48C2-B1D1-DB0858ED9A29}"/>
            </a:ext>
          </a:extLst>
        </xdr:cNvPr>
        <xdr:cNvSpPr/>
      </xdr:nvSpPr>
      <xdr:spPr>
        <a:xfrm>
          <a:off x="18037175" y="982608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145324</xdr:rowOff>
    </xdr:from>
    <xdr:to>
      <xdr:col>107</xdr:col>
      <xdr:colOff>50800</xdr:colOff>
      <xdr:row>60</xdr:row>
      <xdr:rowOff>151856</xdr:rowOff>
    </xdr:to>
    <xdr:cxnSp macro="">
      <xdr:nvCxnSpPr>
        <xdr:cNvPr id="712" name="直線コネクタ 711">
          <a:extLst>
            <a:ext uri="{FF2B5EF4-FFF2-40B4-BE49-F238E27FC236}">
              <a16:creationId xmlns:a16="http://schemas.microsoft.com/office/drawing/2014/main" id="{40F30114-212B-4387-A393-54D07D5A7E6B}"/>
            </a:ext>
          </a:extLst>
        </xdr:cNvPr>
        <xdr:cNvCxnSpPr/>
      </xdr:nvCxnSpPr>
      <xdr:spPr>
        <a:xfrm flipV="1">
          <a:off x="18087975" y="9870349"/>
          <a:ext cx="817563"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104322</xdr:rowOff>
    </xdr:from>
    <xdr:to>
      <xdr:col>98</xdr:col>
      <xdr:colOff>38100</xdr:colOff>
      <xdr:row>61</xdr:row>
      <xdr:rowOff>34472</xdr:rowOff>
    </xdr:to>
    <xdr:sp macro="" textlink="">
      <xdr:nvSpPr>
        <xdr:cNvPr id="713" name="楕円 712">
          <a:extLst>
            <a:ext uri="{FF2B5EF4-FFF2-40B4-BE49-F238E27FC236}">
              <a16:creationId xmlns:a16="http://schemas.microsoft.com/office/drawing/2014/main" id="{4B599781-B4D7-4703-99C9-E5FAE9A37478}"/>
            </a:ext>
          </a:extLst>
        </xdr:cNvPr>
        <xdr:cNvSpPr/>
      </xdr:nvSpPr>
      <xdr:spPr>
        <a:xfrm>
          <a:off x="17219613" y="982934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151856</xdr:rowOff>
    </xdr:from>
    <xdr:to>
      <xdr:col>102</xdr:col>
      <xdr:colOff>114300</xdr:colOff>
      <xdr:row>60</xdr:row>
      <xdr:rowOff>155122</xdr:rowOff>
    </xdr:to>
    <xdr:cxnSp macro="">
      <xdr:nvCxnSpPr>
        <xdr:cNvPr id="714" name="直線コネクタ 713">
          <a:extLst>
            <a:ext uri="{FF2B5EF4-FFF2-40B4-BE49-F238E27FC236}">
              <a16:creationId xmlns:a16="http://schemas.microsoft.com/office/drawing/2014/main" id="{74F23F92-8F21-403D-8033-88ABA5BEC9E0}"/>
            </a:ext>
          </a:extLst>
        </xdr:cNvPr>
        <xdr:cNvCxnSpPr/>
      </xdr:nvCxnSpPr>
      <xdr:spPr>
        <a:xfrm flipV="1">
          <a:off x="17270413" y="9876881"/>
          <a:ext cx="817562"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715" name="n_1aveValue【学校施設】&#10;一人当たり面積">
          <a:extLst>
            <a:ext uri="{FF2B5EF4-FFF2-40B4-BE49-F238E27FC236}">
              <a16:creationId xmlns:a16="http://schemas.microsoft.com/office/drawing/2014/main" id="{79DBA80D-3805-4C31-877D-BD99226EF74F}"/>
            </a:ext>
          </a:extLst>
        </xdr:cNvPr>
        <xdr:cNvSpPr txBox="1"/>
      </xdr:nvSpPr>
      <xdr:spPr>
        <a:xfrm>
          <a:off x="19504102" y="944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716" name="n_2aveValue【学校施設】&#10;一人当たり面積">
          <a:extLst>
            <a:ext uri="{FF2B5EF4-FFF2-40B4-BE49-F238E27FC236}">
              <a16:creationId xmlns:a16="http://schemas.microsoft.com/office/drawing/2014/main" id="{9EFDA9E2-46FD-4780-9A55-DC1FF11059BD}"/>
            </a:ext>
          </a:extLst>
        </xdr:cNvPr>
        <xdr:cNvSpPr txBox="1"/>
      </xdr:nvSpPr>
      <xdr:spPr>
        <a:xfrm>
          <a:off x="18684952" y="9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717" name="n_3aveValue【学校施設】&#10;一人当たり面積">
          <a:extLst>
            <a:ext uri="{FF2B5EF4-FFF2-40B4-BE49-F238E27FC236}">
              <a16:creationId xmlns:a16="http://schemas.microsoft.com/office/drawing/2014/main" id="{4A2885F6-23AE-4BCF-A84F-0D464FC3763F}"/>
            </a:ext>
          </a:extLst>
        </xdr:cNvPr>
        <xdr:cNvSpPr txBox="1"/>
      </xdr:nvSpPr>
      <xdr:spPr>
        <a:xfrm>
          <a:off x="17867390" y="945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718" name="n_4aveValue【学校施設】&#10;一人当たり面積">
          <a:extLst>
            <a:ext uri="{FF2B5EF4-FFF2-40B4-BE49-F238E27FC236}">
              <a16:creationId xmlns:a16="http://schemas.microsoft.com/office/drawing/2014/main" id="{7CAE6D2C-4A67-437D-8DD7-51A9A3574C28}"/>
            </a:ext>
          </a:extLst>
        </xdr:cNvPr>
        <xdr:cNvSpPr txBox="1"/>
      </xdr:nvSpPr>
      <xdr:spPr>
        <a:xfrm>
          <a:off x="17049827" y="92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17434</xdr:rowOff>
    </xdr:from>
    <xdr:ext cx="469744" cy="259045"/>
    <xdr:sp macro="" textlink="">
      <xdr:nvSpPr>
        <xdr:cNvPr id="719" name="n_1mainValue【学校施設】&#10;一人当たり面積">
          <a:extLst>
            <a:ext uri="{FF2B5EF4-FFF2-40B4-BE49-F238E27FC236}">
              <a16:creationId xmlns:a16="http://schemas.microsoft.com/office/drawing/2014/main" id="{4BA4B966-FE05-4A1D-95EC-30342DB047D6}"/>
            </a:ext>
          </a:extLst>
        </xdr:cNvPr>
        <xdr:cNvSpPr txBox="1"/>
      </xdr:nvSpPr>
      <xdr:spPr>
        <a:xfrm>
          <a:off x="19504102" y="990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15801</xdr:rowOff>
    </xdr:from>
    <xdr:ext cx="469744" cy="259045"/>
    <xdr:sp macro="" textlink="">
      <xdr:nvSpPr>
        <xdr:cNvPr id="720" name="n_2mainValue【学校施設】&#10;一人当たり面積">
          <a:extLst>
            <a:ext uri="{FF2B5EF4-FFF2-40B4-BE49-F238E27FC236}">
              <a16:creationId xmlns:a16="http://schemas.microsoft.com/office/drawing/2014/main" id="{5DCAA832-576C-4FBC-94CF-1CE658CF5C65}"/>
            </a:ext>
          </a:extLst>
        </xdr:cNvPr>
        <xdr:cNvSpPr txBox="1"/>
      </xdr:nvSpPr>
      <xdr:spPr>
        <a:xfrm>
          <a:off x="18684952" y="990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22333</xdr:rowOff>
    </xdr:from>
    <xdr:ext cx="469744" cy="259045"/>
    <xdr:sp macro="" textlink="">
      <xdr:nvSpPr>
        <xdr:cNvPr id="721" name="n_3mainValue【学校施設】&#10;一人当たり面積">
          <a:extLst>
            <a:ext uri="{FF2B5EF4-FFF2-40B4-BE49-F238E27FC236}">
              <a16:creationId xmlns:a16="http://schemas.microsoft.com/office/drawing/2014/main" id="{8E56C041-60F7-4761-A091-5D2BC38F4170}"/>
            </a:ext>
          </a:extLst>
        </xdr:cNvPr>
        <xdr:cNvSpPr txBox="1"/>
      </xdr:nvSpPr>
      <xdr:spPr>
        <a:xfrm>
          <a:off x="17867390" y="990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25599</xdr:rowOff>
    </xdr:from>
    <xdr:ext cx="469744" cy="259045"/>
    <xdr:sp macro="" textlink="">
      <xdr:nvSpPr>
        <xdr:cNvPr id="722" name="n_4mainValue【学校施設】&#10;一人当たり面積">
          <a:extLst>
            <a:ext uri="{FF2B5EF4-FFF2-40B4-BE49-F238E27FC236}">
              <a16:creationId xmlns:a16="http://schemas.microsoft.com/office/drawing/2014/main" id="{90E92FBA-C840-492F-8318-3E1ECFB9F22B}"/>
            </a:ext>
          </a:extLst>
        </xdr:cNvPr>
        <xdr:cNvSpPr txBox="1"/>
      </xdr:nvSpPr>
      <xdr:spPr>
        <a:xfrm>
          <a:off x="17049827" y="991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D6232B7F-1CBA-40F5-870D-F2EC1314145C}"/>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50984AF6-B7CF-4104-82F5-421B6B1985D8}"/>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BF26A13D-1D5C-4E98-8A6A-BA698BD01D48}"/>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212E2E41-415A-4B09-8947-CFAC1F8098CD}"/>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727170E4-A4BE-4EE3-9CE5-06C327F814FB}"/>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AA8C67DE-5C65-4500-9D4C-37AAE2063B3B}"/>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793BB1F2-513F-4F40-A306-31FCED4BDC77}"/>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CE314EE8-C398-4DB9-B18A-7A33E52A363F}"/>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709A976-1A04-485C-AFC7-E027962B0885}"/>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3F67279D-CF07-46CD-8D8D-81300129BDC5}"/>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7AA82425-0D2A-4B3F-BFAA-AC3EFA2EAF7A}"/>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913251D5-7183-4F97-A3A8-B7871FBFF78D}"/>
            </a:ext>
          </a:extLst>
        </xdr:cNvPr>
        <xdr:cNvCxnSpPr/>
      </xdr:nvCxnSpPr>
      <xdr:spPr>
        <a:xfrm>
          <a:off x="11517313"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C2B68B0E-6863-4C04-B436-EEDD9C6BF096}"/>
            </a:ext>
          </a:extLst>
        </xdr:cNvPr>
        <xdr:cNvSpPr txBox="1"/>
      </xdr:nvSpPr>
      <xdr:spPr>
        <a:xfrm>
          <a:off x="11092996"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B85D05CD-99B0-420E-8755-AF9CBBC1FBE4}"/>
            </a:ext>
          </a:extLst>
        </xdr:cNvPr>
        <xdr:cNvCxnSpPr/>
      </xdr:nvCxnSpPr>
      <xdr:spPr>
        <a:xfrm>
          <a:off x="11517313"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023C0468-4989-4B45-8638-096B2E849B5F}"/>
            </a:ext>
          </a:extLst>
        </xdr:cNvPr>
        <xdr:cNvSpPr txBox="1"/>
      </xdr:nvSpPr>
      <xdr:spPr>
        <a:xfrm>
          <a:off x="11142829"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6C6E8171-32BB-40CE-AC96-0311D8D5EEC3}"/>
            </a:ext>
          </a:extLst>
        </xdr:cNvPr>
        <xdr:cNvCxnSpPr/>
      </xdr:nvCxnSpPr>
      <xdr:spPr>
        <a:xfrm>
          <a:off x="11517313"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C2913132-A610-4203-9857-0C29EDDEFE1B}"/>
            </a:ext>
          </a:extLst>
        </xdr:cNvPr>
        <xdr:cNvSpPr txBox="1"/>
      </xdr:nvSpPr>
      <xdr:spPr>
        <a:xfrm>
          <a:off x="11142829"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F9031EAD-2B2E-48DB-8C7B-601506A688A1}"/>
            </a:ext>
          </a:extLst>
        </xdr:cNvPr>
        <xdr:cNvCxnSpPr/>
      </xdr:nvCxnSpPr>
      <xdr:spPr>
        <a:xfrm>
          <a:off x="11517313"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422C6CF1-8062-4FBA-A453-CE0BCB04D0FD}"/>
            </a:ext>
          </a:extLst>
        </xdr:cNvPr>
        <xdr:cNvSpPr txBox="1"/>
      </xdr:nvSpPr>
      <xdr:spPr>
        <a:xfrm>
          <a:off x="11142829"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1132D986-A18D-4143-801C-94F5A6620560}"/>
            </a:ext>
          </a:extLst>
        </xdr:cNvPr>
        <xdr:cNvCxnSpPr/>
      </xdr:nvCxnSpPr>
      <xdr:spPr>
        <a:xfrm>
          <a:off x="11517313"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EAC810F7-B0C2-48A0-A9E1-0FF7AF2F6903}"/>
            </a:ext>
          </a:extLst>
        </xdr:cNvPr>
        <xdr:cNvSpPr txBox="1"/>
      </xdr:nvSpPr>
      <xdr:spPr>
        <a:xfrm>
          <a:off x="11142829"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551ADC2B-0113-42FB-B822-9CB009375F71}"/>
            </a:ext>
          </a:extLst>
        </xdr:cNvPr>
        <xdr:cNvCxnSpPr/>
      </xdr:nvCxnSpPr>
      <xdr:spPr>
        <a:xfrm>
          <a:off x="11517313"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A3D20DFE-49D2-4E7E-B7DE-82104ABF7297}"/>
            </a:ext>
          </a:extLst>
        </xdr:cNvPr>
        <xdr:cNvSpPr txBox="1"/>
      </xdr:nvSpPr>
      <xdr:spPr>
        <a:xfrm>
          <a:off x="11206949"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8A9DAD1F-D1BF-4545-9BD4-3397E5E3C3D7}"/>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F8FCC70F-2B27-42EF-9CDA-B516439F0C6C}"/>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A7A07660-0B76-479F-A9AA-569F051435DF}"/>
            </a:ext>
          </a:extLst>
        </xdr:cNvPr>
        <xdr:cNvCxnSpPr/>
      </xdr:nvCxnSpPr>
      <xdr:spPr>
        <a:xfrm flipV="1">
          <a:off x="15104427" y="12699002"/>
          <a:ext cx="0" cy="1400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a:extLst>
            <a:ext uri="{FF2B5EF4-FFF2-40B4-BE49-F238E27FC236}">
              <a16:creationId xmlns:a16="http://schemas.microsoft.com/office/drawing/2014/main" id="{0015D4F4-8B28-4A08-B0F1-E71E8F8C10C4}"/>
            </a:ext>
          </a:extLst>
        </xdr:cNvPr>
        <xdr:cNvSpPr txBox="1"/>
      </xdr:nvSpPr>
      <xdr:spPr>
        <a:xfrm>
          <a:off x="15143163"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36452E36-A968-4324-BC25-AD883C6FCB9F}"/>
            </a:ext>
          </a:extLst>
        </xdr:cNvPr>
        <xdr:cNvCxnSpPr/>
      </xdr:nvCxnSpPr>
      <xdr:spPr>
        <a:xfrm>
          <a:off x="15016163"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a:extLst>
            <a:ext uri="{FF2B5EF4-FFF2-40B4-BE49-F238E27FC236}">
              <a16:creationId xmlns:a16="http://schemas.microsoft.com/office/drawing/2014/main" id="{8B9AC7D5-9F49-47AB-BF1F-51FA9018151D}"/>
            </a:ext>
          </a:extLst>
        </xdr:cNvPr>
        <xdr:cNvSpPr txBox="1"/>
      </xdr:nvSpPr>
      <xdr:spPr>
        <a:xfrm>
          <a:off x="15143163" y="124837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a:extLst>
            <a:ext uri="{FF2B5EF4-FFF2-40B4-BE49-F238E27FC236}">
              <a16:creationId xmlns:a16="http://schemas.microsoft.com/office/drawing/2014/main" id="{7639572C-9153-4257-A117-101A09506026}"/>
            </a:ext>
          </a:extLst>
        </xdr:cNvPr>
        <xdr:cNvCxnSpPr/>
      </xdr:nvCxnSpPr>
      <xdr:spPr>
        <a:xfrm>
          <a:off x="15016163" y="1269900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753" name="【児童館】&#10;有形固定資産減価償却率平均値テキスト">
          <a:extLst>
            <a:ext uri="{FF2B5EF4-FFF2-40B4-BE49-F238E27FC236}">
              <a16:creationId xmlns:a16="http://schemas.microsoft.com/office/drawing/2014/main" id="{A98B7850-0E52-45A7-AA4E-6B44F4E2C536}"/>
            </a:ext>
          </a:extLst>
        </xdr:cNvPr>
        <xdr:cNvSpPr txBox="1"/>
      </xdr:nvSpPr>
      <xdr:spPr>
        <a:xfrm>
          <a:off x="15143163" y="13287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a:extLst>
            <a:ext uri="{FF2B5EF4-FFF2-40B4-BE49-F238E27FC236}">
              <a16:creationId xmlns:a16="http://schemas.microsoft.com/office/drawing/2014/main" id="{04E440DA-2F43-4BA2-81A7-BB2556B6DCA4}"/>
            </a:ext>
          </a:extLst>
        </xdr:cNvPr>
        <xdr:cNvSpPr/>
      </xdr:nvSpPr>
      <xdr:spPr>
        <a:xfrm>
          <a:off x="15054263" y="134314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a:extLst>
            <a:ext uri="{FF2B5EF4-FFF2-40B4-BE49-F238E27FC236}">
              <a16:creationId xmlns:a16="http://schemas.microsoft.com/office/drawing/2014/main" id="{DD7BDEAC-B765-41A8-A489-3B43C74E4723}"/>
            </a:ext>
          </a:extLst>
        </xdr:cNvPr>
        <xdr:cNvSpPr/>
      </xdr:nvSpPr>
      <xdr:spPr>
        <a:xfrm>
          <a:off x="14273213" y="13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a:extLst>
            <a:ext uri="{FF2B5EF4-FFF2-40B4-BE49-F238E27FC236}">
              <a16:creationId xmlns:a16="http://schemas.microsoft.com/office/drawing/2014/main" id="{6085DE44-7307-47EE-A883-19DB761FB66F}"/>
            </a:ext>
          </a:extLst>
        </xdr:cNvPr>
        <xdr:cNvSpPr/>
      </xdr:nvSpPr>
      <xdr:spPr>
        <a:xfrm>
          <a:off x="13455650" y="1342816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7" name="フローチャート: 判断 756">
          <a:extLst>
            <a:ext uri="{FF2B5EF4-FFF2-40B4-BE49-F238E27FC236}">
              <a16:creationId xmlns:a16="http://schemas.microsoft.com/office/drawing/2014/main" id="{1F76294B-80BE-457F-9A18-83328D4800EE}"/>
            </a:ext>
          </a:extLst>
        </xdr:cNvPr>
        <xdr:cNvSpPr/>
      </xdr:nvSpPr>
      <xdr:spPr>
        <a:xfrm>
          <a:off x="12638088" y="1342979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8" name="フローチャート: 判断 757">
          <a:extLst>
            <a:ext uri="{FF2B5EF4-FFF2-40B4-BE49-F238E27FC236}">
              <a16:creationId xmlns:a16="http://schemas.microsoft.com/office/drawing/2014/main" id="{F3019F01-1342-491A-88D9-D81E392F696D}"/>
            </a:ext>
          </a:extLst>
        </xdr:cNvPr>
        <xdr:cNvSpPr/>
      </xdr:nvSpPr>
      <xdr:spPr>
        <a:xfrm>
          <a:off x="11806238" y="1340856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88E41A45-5B64-4945-93C9-00E64EA15A73}"/>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8DCA282-B5C5-4EFB-8C64-308D3872327F}"/>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7A3AF2C-A506-4A9F-9497-FD3B4CCEF235}"/>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C30ED62-559F-4BF8-ADE1-D8F1892B67CA}"/>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A692298-8685-48A6-8403-A052B2959650}"/>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126093</xdr:rowOff>
    </xdr:from>
    <xdr:to>
      <xdr:col>85</xdr:col>
      <xdr:colOff>177800</xdr:colOff>
      <xdr:row>85</xdr:row>
      <xdr:rowOff>56243</xdr:rowOff>
    </xdr:to>
    <xdr:sp macro="" textlink="">
      <xdr:nvSpPr>
        <xdr:cNvPr id="764" name="楕円 763">
          <a:extLst>
            <a:ext uri="{FF2B5EF4-FFF2-40B4-BE49-F238E27FC236}">
              <a16:creationId xmlns:a16="http://schemas.microsoft.com/office/drawing/2014/main" id="{BB83B0C1-8747-4427-9D77-0FF418C60317}"/>
            </a:ext>
          </a:extLst>
        </xdr:cNvPr>
        <xdr:cNvSpPr/>
      </xdr:nvSpPr>
      <xdr:spPr>
        <a:xfrm>
          <a:off x="15054263" y="1373731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104520</xdr:rowOff>
    </xdr:from>
    <xdr:ext cx="405111" cy="259045"/>
    <xdr:sp macro="" textlink="">
      <xdr:nvSpPr>
        <xdr:cNvPr id="765" name="【児童館】&#10;有形固定資産減価償却率該当値テキスト">
          <a:extLst>
            <a:ext uri="{FF2B5EF4-FFF2-40B4-BE49-F238E27FC236}">
              <a16:creationId xmlns:a16="http://schemas.microsoft.com/office/drawing/2014/main" id="{AD08BF13-B91B-4BD8-A8EC-CF02456E4056}"/>
            </a:ext>
          </a:extLst>
        </xdr:cNvPr>
        <xdr:cNvSpPr txBox="1"/>
      </xdr:nvSpPr>
      <xdr:spPr>
        <a:xfrm>
          <a:off x="15143163" y="1371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91802</xdr:rowOff>
    </xdr:from>
    <xdr:to>
      <xdr:col>81</xdr:col>
      <xdr:colOff>101600</xdr:colOff>
      <xdr:row>85</xdr:row>
      <xdr:rowOff>21952</xdr:rowOff>
    </xdr:to>
    <xdr:sp macro="" textlink="">
      <xdr:nvSpPr>
        <xdr:cNvPr id="766" name="楕円 765">
          <a:extLst>
            <a:ext uri="{FF2B5EF4-FFF2-40B4-BE49-F238E27FC236}">
              <a16:creationId xmlns:a16="http://schemas.microsoft.com/office/drawing/2014/main" id="{F2104440-C930-463A-9C6F-170727E6A650}"/>
            </a:ext>
          </a:extLst>
        </xdr:cNvPr>
        <xdr:cNvSpPr/>
      </xdr:nvSpPr>
      <xdr:spPr>
        <a:xfrm>
          <a:off x="14273213" y="1370302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142602</xdr:rowOff>
    </xdr:from>
    <xdr:to>
      <xdr:col>85</xdr:col>
      <xdr:colOff>127000</xdr:colOff>
      <xdr:row>85</xdr:row>
      <xdr:rowOff>5443</xdr:rowOff>
    </xdr:to>
    <xdr:cxnSp macro="">
      <xdr:nvCxnSpPr>
        <xdr:cNvPr id="767" name="直線コネクタ 766">
          <a:extLst>
            <a:ext uri="{FF2B5EF4-FFF2-40B4-BE49-F238E27FC236}">
              <a16:creationId xmlns:a16="http://schemas.microsoft.com/office/drawing/2014/main" id="{477D6CCB-C3F8-49CA-9CE5-DA066CBD69EA}"/>
            </a:ext>
          </a:extLst>
        </xdr:cNvPr>
        <xdr:cNvCxnSpPr/>
      </xdr:nvCxnSpPr>
      <xdr:spPr>
        <a:xfrm>
          <a:off x="14324013" y="13753827"/>
          <a:ext cx="78105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57513</xdr:rowOff>
    </xdr:from>
    <xdr:to>
      <xdr:col>76</xdr:col>
      <xdr:colOff>165100</xdr:colOff>
      <xdr:row>84</xdr:row>
      <xdr:rowOff>159113</xdr:rowOff>
    </xdr:to>
    <xdr:sp macro="" textlink="">
      <xdr:nvSpPr>
        <xdr:cNvPr id="768" name="楕円 767">
          <a:extLst>
            <a:ext uri="{FF2B5EF4-FFF2-40B4-BE49-F238E27FC236}">
              <a16:creationId xmlns:a16="http://schemas.microsoft.com/office/drawing/2014/main" id="{EE6D1B99-621D-41CC-B3B4-08A469F6537D}"/>
            </a:ext>
          </a:extLst>
        </xdr:cNvPr>
        <xdr:cNvSpPr/>
      </xdr:nvSpPr>
      <xdr:spPr>
        <a:xfrm>
          <a:off x="13455650" y="136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108313</xdr:rowOff>
    </xdr:from>
    <xdr:to>
      <xdr:col>81</xdr:col>
      <xdr:colOff>50800</xdr:colOff>
      <xdr:row>84</xdr:row>
      <xdr:rowOff>142602</xdr:rowOff>
    </xdr:to>
    <xdr:cxnSp macro="">
      <xdr:nvCxnSpPr>
        <xdr:cNvPr id="769" name="直線コネクタ 768">
          <a:extLst>
            <a:ext uri="{FF2B5EF4-FFF2-40B4-BE49-F238E27FC236}">
              <a16:creationId xmlns:a16="http://schemas.microsoft.com/office/drawing/2014/main" id="{A09973FE-731F-49A1-A16E-EDCA697D2658}"/>
            </a:ext>
          </a:extLst>
        </xdr:cNvPr>
        <xdr:cNvCxnSpPr/>
      </xdr:nvCxnSpPr>
      <xdr:spPr>
        <a:xfrm>
          <a:off x="13506450" y="13719538"/>
          <a:ext cx="817563"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21589</xdr:rowOff>
    </xdr:from>
    <xdr:to>
      <xdr:col>72</xdr:col>
      <xdr:colOff>38100</xdr:colOff>
      <xdr:row>84</xdr:row>
      <xdr:rowOff>123189</xdr:rowOff>
    </xdr:to>
    <xdr:sp macro="" textlink="">
      <xdr:nvSpPr>
        <xdr:cNvPr id="770" name="楕円 769">
          <a:extLst>
            <a:ext uri="{FF2B5EF4-FFF2-40B4-BE49-F238E27FC236}">
              <a16:creationId xmlns:a16="http://schemas.microsoft.com/office/drawing/2014/main" id="{F6C54819-05D4-49DF-97F7-ED547FB987B5}"/>
            </a:ext>
          </a:extLst>
        </xdr:cNvPr>
        <xdr:cNvSpPr/>
      </xdr:nvSpPr>
      <xdr:spPr>
        <a:xfrm>
          <a:off x="12638088" y="1363281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72389</xdr:rowOff>
    </xdr:from>
    <xdr:to>
      <xdr:col>76</xdr:col>
      <xdr:colOff>114300</xdr:colOff>
      <xdr:row>84</xdr:row>
      <xdr:rowOff>108313</xdr:rowOff>
    </xdr:to>
    <xdr:cxnSp macro="">
      <xdr:nvCxnSpPr>
        <xdr:cNvPr id="771" name="直線コネクタ 770">
          <a:extLst>
            <a:ext uri="{FF2B5EF4-FFF2-40B4-BE49-F238E27FC236}">
              <a16:creationId xmlns:a16="http://schemas.microsoft.com/office/drawing/2014/main" id="{363420F6-72D3-4141-A9A0-7D7E2B4E7D73}"/>
            </a:ext>
          </a:extLst>
        </xdr:cNvPr>
        <xdr:cNvCxnSpPr/>
      </xdr:nvCxnSpPr>
      <xdr:spPr>
        <a:xfrm>
          <a:off x="12688888" y="13683614"/>
          <a:ext cx="817562"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157118</xdr:rowOff>
    </xdr:from>
    <xdr:to>
      <xdr:col>67</xdr:col>
      <xdr:colOff>101600</xdr:colOff>
      <xdr:row>84</xdr:row>
      <xdr:rowOff>87268</xdr:rowOff>
    </xdr:to>
    <xdr:sp macro="" textlink="">
      <xdr:nvSpPr>
        <xdr:cNvPr id="772" name="楕円 771">
          <a:extLst>
            <a:ext uri="{FF2B5EF4-FFF2-40B4-BE49-F238E27FC236}">
              <a16:creationId xmlns:a16="http://schemas.microsoft.com/office/drawing/2014/main" id="{7E684204-6D09-4DBA-85E2-977186E43077}"/>
            </a:ext>
          </a:extLst>
        </xdr:cNvPr>
        <xdr:cNvSpPr/>
      </xdr:nvSpPr>
      <xdr:spPr>
        <a:xfrm>
          <a:off x="11806238" y="1360641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36468</xdr:rowOff>
    </xdr:from>
    <xdr:to>
      <xdr:col>71</xdr:col>
      <xdr:colOff>177800</xdr:colOff>
      <xdr:row>84</xdr:row>
      <xdr:rowOff>72389</xdr:rowOff>
    </xdr:to>
    <xdr:cxnSp macro="">
      <xdr:nvCxnSpPr>
        <xdr:cNvPr id="773" name="直線コネクタ 772">
          <a:extLst>
            <a:ext uri="{FF2B5EF4-FFF2-40B4-BE49-F238E27FC236}">
              <a16:creationId xmlns:a16="http://schemas.microsoft.com/office/drawing/2014/main" id="{17184342-2240-4430-8758-B4D509EE760C}"/>
            </a:ext>
          </a:extLst>
        </xdr:cNvPr>
        <xdr:cNvCxnSpPr/>
      </xdr:nvCxnSpPr>
      <xdr:spPr>
        <a:xfrm>
          <a:off x="11857038" y="13647693"/>
          <a:ext cx="83185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4" name="n_1aveValue【児童館】&#10;有形固定資産減価償却率">
          <a:extLst>
            <a:ext uri="{FF2B5EF4-FFF2-40B4-BE49-F238E27FC236}">
              <a16:creationId xmlns:a16="http://schemas.microsoft.com/office/drawing/2014/main" id="{CE5944A0-083B-4721-A107-D1485FA0E2BB}"/>
            </a:ext>
          </a:extLst>
        </xdr:cNvPr>
        <xdr:cNvSpPr txBox="1"/>
      </xdr:nvSpPr>
      <xdr:spPr>
        <a:xfrm>
          <a:off x="14123044" y="132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5" name="n_2aveValue【児童館】&#10;有形固定資産減価償却率">
          <a:extLst>
            <a:ext uri="{FF2B5EF4-FFF2-40B4-BE49-F238E27FC236}">
              <a16:creationId xmlns:a16="http://schemas.microsoft.com/office/drawing/2014/main" id="{990923ED-40BE-4272-BB44-2C2279E99EF5}"/>
            </a:ext>
          </a:extLst>
        </xdr:cNvPr>
        <xdr:cNvSpPr txBox="1"/>
      </xdr:nvSpPr>
      <xdr:spPr>
        <a:xfrm>
          <a:off x="13318182" y="1321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776" name="n_3aveValue【児童館】&#10;有形固定資産減価償却率">
          <a:extLst>
            <a:ext uri="{FF2B5EF4-FFF2-40B4-BE49-F238E27FC236}">
              <a16:creationId xmlns:a16="http://schemas.microsoft.com/office/drawing/2014/main" id="{B0E9C339-AB06-40D8-8567-2C3D4F543AE9}"/>
            </a:ext>
          </a:extLst>
        </xdr:cNvPr>
        <xdr:cNvSpPr txBox="1"/>
      </xdr:nvSpPr>
      <xdr:spPr>
        <a:xfrm>
          <a:off x="12500619" y="13214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777" name="n_4aveValue【児童館】&#10;有形固定資産減価償却率">
          <a:extLst>
            <a:ext uri="{FF2B5EF4-FFF2-40B4-BE49-F238E27FC236}">
              <a16:creationId xmlns:a16="http://schemas.microsoft.com/office/drawing/2014/main" id="{D8CC40AC-A21F-4742-8DCF-68F27229F2B1}"/>
            </a:ext>
          </a:extLst>
        </xdr:cNvPr>
        <xdr:cNvSpPr txBox="1"/>
      </xdr:nvSpPr>
      <xdr:spPr>
        <a:xfrm>
          <a:off x="11668769" y="1319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13079</xdr:rowOff>
    </xdr:from>
    <xdr:ext cx="405111" cy="259045"/>
    <xdr:sp macro="" textlink="">
      <xdr:nvSpPr>
        <xdr:cNvPr id="778" name="n_1mainValue【児童館】&#10;有形固定資産減価償却率">
          <a:extLst>
            <a:ext uri="{FF2B5EF4-FFF2-40B4-BE49-F238E27FC236}">
              <a16:creationId xmlns:a16="http://schemas.microsoft.com/office/drawing/2014/main" id="{45972AF8-7CF9-43A5-BFD9-B15F5A291CC9}"/>
            </a:ext>
          </a:extLst>
        </xdr:cNvPr>
        <xdr:cNvSpPr txBox="1"/>
      </xdr:nvSpPr>
      <xdr:spPr>
        <a:xfrm>
          <a:off x="14123044" y="13786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150240</xdr:rowOff>
    </xdr:from>
    <xdr:ext cx="405111" cy="259045"/>
    <xdr:sp macro="" textlink="">
      <xdr:nvSpPr>
        <xdr:cNvPr id="779" name="n_2mainValue【児童館】&#10;有形固定資産減価償却率">
          <a:extLst>
            <a:ext uri="{FF2B5EF4-FFF2-40B4-BE49-F238E27FC236}">
              <a16:creationId xmlns:a16="http://schemas.microsoft.com/office/drawing/2014/main" id="{454912AB-FD2D-4D3C-BBDA-E12409B20A99}"/>
            </a:ext>
          </a:extLst>
        </xdr:cNvPr>
        <xdr:cNvSpPr txBox="1"/>
      </xdr:nvSpPr>
      <xdr:spPr>
        <a:xfrm>
          <a:off x="13318182" y="1376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114316</xdr:rowOff>
    </xdr:from>
    <xdr:ext cx="405111" cy="259045"/>
    <xdr:sp macro="" textlink="">
      <xdr:nvSpPr>
        <xdr:cNvPr id="780" name="n_3mainValue【児童館】&#10;有形固定資産減価償却率">
          <a:extLst>
            <a:ext uri="{FF2B5EF4-FFF2-40B4-BE49-F238E27FC236}">
              <a16:creationId xmlns:a16="http://schemas.microsoft.com/office/drawing/2014/main" id="{CFD0DACD-F924-4788-84C0-1567D4C003DD}"/>
            </a:ext>
          </a:extLst>
        </xdr:cNvPr>
        <xdr:cNvSpPr txBox="1"/>
      </xdr:nvSpPr>
      <xdr:spPr>
        <a:xfrm>
          <a:off x="12500619" y="1372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78395</xdr:rowOff>
    </xdr:from>
    <xdr:ext cx="405111" cy="259045"/>
    <xdr:sp macro="" textlink="">
      <xdr:nvSpPr>
        <xdr:cNvPr id="781" name="n_4mainValue【児童館】&#10;有形固定資産減価償却率">
          <a:extLst>
            <a:ext uri="{FF2B5EF4-FFF2-40B4-BE49-F238E27FC236}">
              <a16:creationId xmlns:a16="http://schemas.microsoft.com/office/drawing/2014/main" id="{F3C6B5F7-DD2E-4613-8B4D-FE51BBDC934A}"/>
            </a:ext>
          </a:extLst>
        </xdr:cNvPr>
        <xdr:cNvSpPr txBox="1"/>
      </xdr:nvSpPr>
      <xdr:spPr>
        <a:xfrm>
          <a:off x="11668769" y="13689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6641543D-1DF2-4364-BCE5-3975B0EF4423}"/>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22A37409-1B90-43AD-9E79-5E08D4ECDB41}"/>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E1BD16D3-DB62-48BE-AC20-EF36E10AE428}"/>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E7BD6587-7C6A-4361-B985-D3C6B2696A7B}"/>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7A1EC2DF-8963-488C-944E-A8E07F024E5F}"/>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A9153651-0BEA-4720-9888-E45F447A75FA}"/>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FA830C1E-F417-429C-BBDA-81F8A3D4FD01}"/>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F2D45419-7553-4671-B994-5AC82D0D643C}"/>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9152AFA9-0A50-4862-8628-6A447E5878F3}"/>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34954923-2EA2-4CB7-98C8-269636BD1071}"/>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3AC65874-7EC1-4CBD-A6EB-2D3567D7FFB6}"/>
            </a:ext>
          </a:extLst>
        </xdr:cNvPr>
        <xdr:cNvCxnSpPr/>
      </xdr:nvCxnSpPr>
      <xdr:spPr>
        <a:xfrm>
          <a:off x="16916400" y="13973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C35395EA-2818-4404-8D0C-82AF55BA1558}"/>
            </a:ext>
          </a:extLst>
        </xdr:cNvPr>
        <xdr:cNvSpPr txBox="1"/>
      </xdr:nvSpPr>
      <xdr:spPr>
        <a:xfrm>
          <a:off x="16492084"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3477F53C-6AA3-4A9F-831B-612975795A00}"/>
            </a:ext>
          </a:extLst>
        </xdr:cNvPr>
        <xdr:cNvCxnSpPr/>
      </xdr:nvCxnSpPr>
      <xdr:spPr>
        <a:xfrm>
          <a:off x="16916400" y="13544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E758472D-715E-44FF-B458-0370F4CDFBAC}"/>
            </a:ext>
          </a:extLst>
        </xdr:cNvPr>
        <xdr:cNvSpPr txBox="1"/>
      </xdr:nvSpPr>
      <xdr:spPr>
        <a:xfrm>
          <a:off x="16492084"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FAF64D1F-4594-4ACF-90D9-7520F8B50D38}"/>
            </a:ext>
          </a:extLst>
        </xdr:cNvPr>
        <xdr:cNvCxnSpPr/>
      </xdr:nvCxnSpPr>
      <xdr:spPr>
        <a:xfrm>
          <a:off x="16916400" y="13115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C75510C3-3AF1-467F-A16C-3C52F69B173B}"/>
            </a:ext>
          </a:extLst>
        </xdr:cNvPr>
        <xdr:cNvSpPr txBox="1"/>
      </xdr:nvSpPr>
      <xdr:spPr>
        <a:xfrm>
          <a:off x="16492084"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D46A76EF-A2FB-4738-81D9-24A3C1B6BE5A}"/>
            </a:ext>
          </a:extLst>
        </xdr:cNvPr>
        <xdr:cNvCxnSpPr/>
      </xdr:nvCxnSpPr>
      <xdr:spPr>
        <a:xfrm>
          <a:off x="16916400" y="126777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DBFEC987-A610-4034-A0F1-63C486C7B89A}"/>
            </a:ext>
          </a:extLst>
        </xdr:cNvPr>
        <xdr:cNvSpPr txBox="1"/>
      </xdr:nvSpPr>
      <xdr:spPr>
        <a:xfrm>
          <a:off x="16492084"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9293BF3C-6934-4EFB-A01A-15EF67B2C1AA}"/>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8CBD5644-6EEE-4239-AE51-847E65CA0396}"/>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78C6DFED-F56E-4EF2-8B92-B1CA0CCCF530}"/>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a:extLst>
            <a:ext uri="{FF2B5EF4-FFF2-40B4-BE49-F238E27FC236}">
              <a16:creationId xmlns:a16="http://schemas.microsoft.com/office/drawing/2014/main" id="{591A9BBF-D45E-42A6-93BC-B3485DBC2344}"/>
            </a:ext>
          </a:extLst>
        </xdr:cNvPr>
        <xdr:cNvCxnSpPr/>
      </xdr:nvCxnSpPr>
      <xdr:spPr>
        <a:xfrm flipV="1">
          <a:off x="20503514" y="12792075"/>
          <a:ext cx="0" cy="1158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a:extLst>
            <a:ext uri="{FF2B5EF4-FFF2-40B4-BE49-F238E27FC236}">
              <a16:creationId xmlns:a16="http://schemas.microsoft.com/office/drawing/2014/main" id="{7C75C393-6122-4B17-9CD4-533285C43A65}"/>
            </a:ext>
          </a:extLst>
        </xdr:cNvPr>
        <xdr:cNvSpPr txBox="1"/>
      </xdr:nvSpPr>
      <xdr:spPr>
        <a:xfrm>
          <a:off x="20542250" y="139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a:extLst>
            <a:ext uri="{FF2B5EF4-FFF2-40B4-BE49-F238E27FC236}">
              <a16:creationId xmlns:a16="http://schemas.microsoft.com/office/drawing/2014/main" id="{A4085227-59A2-41DF-8598-B5CDAE8CE332}"/>
            </a:ext>
          </a:extLst>
        </xdr:cNvPr>
        <xdr:cNvCxnSpPr/>
      </xdr:nvCxnSpPr>
      <xdr:spPr>
        <a:xfrm>
          <a:off x="20429538" y="139503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a:extLst>
            <a:ext uri="{FF2B5EF4-FFF2-40B4-BE49-F238E27FC236}">
              <a16:creationId xmlns:a16="http://schemas.microsoft.com/office/drawing/2014/main" id="{85A3A219-FDD4-41BC-A4B6-F487C947AB9B}"/>
            </a:ext>
          </a:extLst>
        </xdr:cNvPr>
        <xdr:cNvSpPr txBox="1"/>
      </xdr:nvSpPr>
      <xdr:spPr>
        <a:xfrm>
          <a:off x="20542250"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a:extLst>
            <a:ext uri="{FF2B5EF4-FFF2-40B4-BE49-F238E27FC236}">
              <a16:creationId xmlns:a16="http://schemas.microsoft.com/office/drawing/2014/main" id="{D048A09F-0F6C-419D-AA57-62EEC2C80347}"/>
            </a:ext>
          </a:extLst>
        </xdr:cNvPr>
        <xdr:cNvCxnSpPr/>
      </xdr:nvCxnSpPr>
      <xdr:spPr>
        <a:xfrm>
          <a:off x="20429538" y="127920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8" name="【児童館】&#10;一人当たり面積平均値テキスト">
          <a:extLst>
            <a:ext uri="{FF2B5EF4-FFF2-40B4-BE49-F238E27FC236}">
              <a16:creationId xmlns:a16="http://schemas.microsoft.com/office/drawing/2014/main" id="{A04B0B98-EB53-4B94-9A53-A82197ADCD64}"/>
            </a:ext>
          </a:extLst>
        </xdr:cNvPr>
        <xdr:cNvSpPr txBox="1"/>
      </xdr:nvSpPr>
      <xdr:spPr>
        <a:xfrm>
          <a:off x="20542250" y="13505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a:extLst>
            <a:ext uri="{FF2B5EF4-FFF2-40B4-BE49-F238E27FC236}">
              <a16:creationId xmlns:a16="http://schemas.microsoft.com/office/drawing/2014/main" id="{A27D0862-EF64-4375-A43E-40887BA0DC62}"/>
            </a:ext>
          </a:extLst>
        </xdr:cNvPr>
        <xdr:cNvSpPr/>
      </xdr:nvSpPr>
      <xdr:spPr>
        <a:xfrm>
          <a:off x="20453350" y="1364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a:extLst>
            <a:ext uri="{FF2B5EF4-FFF2-40B4-BE49-F238E27FC236}">
              <a16:creationId xmlns:a16="http://schemas.microsoft.com/office/drawing/2014/main" id="{B0775840-75C7-45D0-A3BF-6EA49F8150CD}"/>
            </a:ext>
          </a:extLst>
        </xdr:cNvPr>
        <xdr:cNvSpPr/>
      </xdr:nvSpPr>
      <xdr:spPr>
        <a:xfrm>
          <a:off x="19686588" y="1366710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a:extLst>
            <a:ext uri="{FF2B5EF4-FFF2-40B4-BE49-F238E27FC236}">
              <a16:creationId xmlns:a16="http://schemas.microsoft.com/office/drawing/2014/main" id="{9BD52BD7-5B5C-4163-AE0C-6906F838CB9C}"/>
            </a:ext>
          </a:extLst>
        </xdr:cNvPr>
        <xdr:cNvSpPr/>
      </xdr:nvSpPr>
      <xdr:spPr>
        <a:xfrm>
          <a:off x="18854738" y="136080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2" name="フローチャート: 判断 811">
          <a:extLst>
            <a:ext uri="{FF2B5EF4-FFF2-40B4-BE49-F238E27FC236}">
              <a16:creationId xmlns:a16="http://schemas.microsoft.com/office/drawing/2014/main" id="{B785EA2B-5B61-4E21-8D53-2CFC23BCD17E}"/>
            </a:ext>
          </a:extLst>
        </xdr:cNvPr>
        <xdr:cNvSpPr/>
      </xdr:nvSpPr>
      <xdr:spPr>
        <a:xfrm>
          <a:off x="18037175" y="1364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3" name="フローチャート: 判断 812">
          <a:extLst>
            <a:ext uri="{FF2B5EF4-FFF2-40B4-BE49-F238E27FC236}">
              <a16:creationId xmlns:a16="http://schemas.microsoft.com/office/drawing/2014/main" id="{B3B057B3-0226-4E44-8D39-262282C1E6B4}"/>
            </a:ext>
          </a:extLst>
        </xdr:cNvPr>
        <xdr:cNvSpPr/>
      </xdr:nvSpPr>
      <xdr:spPr>
        <a:xfrm>
          <a:off x="17219613" y="1362138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42955A95-51F0-49C8-82B2-B70D61E10AF1}"/>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DECC302A-6CE0-4B3C-9B0E-C9C654FE9AA9}"/>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BC1E0E4-4F14-4B18-AEBF-F1606EBF7D8D}"/>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19F67949-6B50-4EFF-BC2A-1BEBEA0B795F}"/>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094924C-E188-43B0-847D-5F710C19DF07}"/>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19" name="楕円 818">
          <a:extLst>
            <a:ext uri="{FF2B5EF4-FFF2-40B4-BE49-F238E27FC236}">
              <a16:creationId xmlns:a16="http://schemas.microsoft.com/office/drawing/2014/main" id="{B2FBA917-CB35-45AF-B7D6-FBF2E81E15BF}"/>
            </a:ext>
          </a:extLst>
        </xdr:cNvPr>
        <xdr:cNvSpPr/>
      </xdr:nvSpPr>
      <xdr:spPr>
        <a:xfrm>
          <a:off x="20453350" y="137585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820" name="【児童館】&#10;一人当たり面積該当値テキスト">
          <a:extLst>
            <a:ext uri="{FF2B5EF4-FFF2-40B4-BE49-F238E27FC236}">
              <a16:creationId xmlns:a16="http://schemas.microsoft.com/office/drawing/2014/main" id="{2FE4FA48-681C-4A6F-9440-D0A83F5E3E94}"/>
            </a:ext>
          </a:extLst>
        </xdr:cNvPr>
        <xdr:cNvSpPr txBox="1"/>
      </xdr:nvSpPr>
      <xdr:spPr>
        <a:xfrm>
          <a:off x="20542250" y="1373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21" name="楕円 820">
          <a:extLst>
            <a:ext uri="{FF2B5EF4-FFF2-40B4-BE49-F238E27FC236}">
              <a16:creationId xmlns:a16="http://schemas.microsoft.com/office/drawing/2014/main" id="{A937EA6E-FBFB-49F1-80B9-2D328AD02145}"/>
            </a:ext>
          </a:extLst>
        </xdr:cNvPr>
        <xdr:cNvSpPr/>
      </xdr:nvSpPr>
      <xdr:spPr>
        <a:xfrm>
          <a:off x="19686588" y="1375854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822" name="直線コネクタ 821">
          <a:extLst>
            <a:ext uri="{FF2B5EF4-FFF2-40B4-BE49-F238E27FC236}">
              <a16:creationId xmlns:a16="http://schemas.microsoft.com/office/drawing/2014/main" id="{744062BE-B3D2-4667-AD37-CB1B161CFC5F}"/>
            </a:ext>
          </a:extLst>
        </xdr:cNvPr>
        <xdr:cNvCxnSpPr/>
      </xdr:nvCxnSpPr>
      <xdr:spPr>
        <a:xfrm>
          <a:off x="19737388" y="13799820"/>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823" name="楕円 822">
          <a:extLst>
            <a:ext uri="{FF2B5EF4-FFF2-40B4-BE49-F238E27FC236}">
              <a16:creationId xmlns:a16="http://schemas.microsoft.com/office/drawing/2014/main" id="{535FE3A1-6DFB-4A08-A7AF-755189CF7102}"/>
            </a:ext>
          </a:extLst>
        </xdr:cNvPr>
        <xdr:cNvSpPr/>
      </xdr:nvSpPr>
      <xdr:spPr>
        <a:xfrm>
          <a:off x="18854738" y="1373568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26670</xdr:rowOff>
    </xdr:to>
    <xdr:cxnSp macro="">
      <xdr:nvCxnSpPr>
        <xdr:cNvPr id="824" name="直線コネクタ 823">
          <a:extLst>
            <a:ext uri="{FF2B5EF4-FFF2-40B4-BE49-F238E27FC236}">
              <a16:creationId xmlns:a16="http://schemas.microsoft.com/office/drawing/2014/main" id="{805839C8-1DE3-4890-82B7-CCC9FACCFC85}"/>
            </a:ext>
          </a:extLst>
        </xdr:cNvPr>
        <xdr:cNvCxnSpPr/>
      </xdr:nvCxnSpPr>
      <xdr:spPr>
        <a:xfrm>
          <a:off x="18905538" y="13776961"/>
          <a:ext cx="8318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25" name="楕円 824">
          <a:extLst>
            <a:ext uri="{FF2B5EF4-FFF2-40B4-BE49-F238E27FC236}">
              <a16:creationId xmlns:a16="http://schemas.microsoft.com/office/drawing/2014/main" id="{99AE8FF8-A1CD-4EDB-AD45-66B464E33486}"/>
            </a:ext>
          </a:extLst>
        </xdr:cNvPr>
        <xdr:cNvSpPr/>
      </xdr:nvSpPr>
      <xdr:spPr>
        <a:xfrm>
          <a:off x="18037175" y="1373568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826" name="直線コネクタ 825">
          <a:extLst>
            <a:ext uri="{FF2B5EF4-FFF2-40B4-BE49-F238E27FC236}">
              <a16:creationId xmlns:a16="http://schemas.microsoft.com/office/drawing/2014/main" id="{C6123947-DFA4-4FA1-8ABD-B64D4113ECAC}"/>
            </a:ext>
          </a:extLst>
        </xdr:cNvPr>
        <xdr:cNvCxnSpPr/>
      </xdr:nvCxnSpPr>
      <xdr:spPr>
        <a:xfrm>
          <a:off x="18087975" y="13776961"/>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27" name="楕円 826">
          <a:extLst>
            <a:ext uri="{FF2B5EF4-FFF2-40B4-BE49-F238E27FC236}">
              <a16:creationId xmlns:a16="http://schemas.microsoft.com/office/drawing/2014/main" id="{0CEFF5BB-F353-4692-BA67-452066F464B2}"/>
            </a:ext>
          </a:extLst>
        </xdr:cNvPr>
        <xdr:cNvSpPr/>
      </xdr:nvSpPr>
      <xdr:spPr>
        <a:xfrm>
          <a:off x="17219613" y="1373568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3811</xdr:rowOff>
    </xdr:to>
    <xdr:cxnSp macro="">
      <xdr:nvCxnSpPr>
        <xdr:cNvPr id="828" name="直線コネクタ 827">
          <a:extLst>
            <a:ext uri="{FF2B5EF4-FFF2-40B4-BE49-F238E27FC236}">
              <a16:creationId xmlns:a16="http://schemas.microsoft.com/office/drawing/2014/main" id="{1ABEFD77-3315-4AED-8FE0-0B71B81F8077}"/>
            </a:ext>
          </a:extLst>
        </xdr:cNvPr>
        <xdr:cNvCxnSpPr/>
      </xdr:nvCxnSpPr>
      <xdr:spPr>
        <a:xfrm>
          <a:off x="17270413" y="13776961"/>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829" name="n_1aveValue【児童館】&#10;一人当たり面積">
          <a:extLst>
            <a:ext uri="{FF2B5EF4-FFF2-40B4-BE49-F238E27FC236}">
              <a16:creationId xmlns:a16="http://schemas.microsoft.com/office/drawing/2014/main" id="{2E650D13-F355-4C2B-8806-D23E30F8D37D}"/>
            </a:ext>
          </a:extLst>
        </xdr:cNvPr>
        <xdr:cNvSpPr txBox="1"/>
      </xdr:nvSpPr>
      <xdr:spPr>
        <a:xfrm>
          <a:off x="19504102" y="13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0" name="n_2aveValue【児童館】&#10;一人当たり面積">
          <a:extLst>
            <a:ext uri="{FF2B5EF4-FFF2-40B4-BE49-F238E27FC236}">
              <a16:creationId xmlns:a16="http://schemas.microsoft.com/office/drawing/2014/main" id="{EE37FB9F-C71F-450B-9F05-E9A9CE8A4724}"/>
            </a:ext>
          </a:extLst>
        </xdr:cNvPr>
        <xdr:cNvSpPr txBox="1"/>
      </xdr:nvSpPr>
      <xdr:spPr>
        <a:xfrm>
          <a:off x="18684952"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31" name="n_3aveValue【児童館】&#10;一人当たり面積">
          <a:extLst>
            <a:ext uri="{FF2B5EF4-FFF2-40B4-BE49-F238E27FC236}">
              <a16:creationId xmlns:a16="http://schemas.microsoft.com/office/drawing/2014/main" id="{E2A4B87D-C25A-4115-93A2-06ED0CD93F1D}"/>
            </a:ext>
          </a:extLst>
        </xdr:cNvPr>
        <xdr:cNvSpPr txBox="1"/>
      </xdr:nvSpPr>
      <xdr:spPr>
        <a:xfrm>
          <a:off x="17867390" y="1343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2" name="n_4aveValue【児童館】&#10;一人当たり面積">
          <a:extLst>
            <a:ext uri="{FF2B5EF4-FFF2-40B4-BE49-F238E27FC236}">
              <a16:creationId xmlns:a16="http://schemas.microsoft.com/office/drawing/2014/main" id="{916BD79F-44FC-49C3-8D82-EE5C31B876D1}"/>
            </a:ext>
          </a:extLst>
        </xdr:cNvPr>
        <xdr:cNvSpPr txBox="1"/>
      </xdr:nvSpPr>
      <xdr:spPr>
        <a:xfrm>
          <a:off x="17049827" y="1341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833" name="n_1mainValue【児童館】&#10;一人当たり面積">
          <a:extLst>
            <a:ext uri="{FF2B5EF4-FFF2-40B4-BE49-F238E27FC236}">
              <a16:creationId xmlns:a16="http://schemas.microsoft.com/office/drawing/2014/main" id="{BBB79915-26ED-4DB0-B9CC-369735E051E3}"/>
            </a:ext>
          </a:extLst>
        </xdr:cNvPr>
        <xdr:cNvSpPr txBox="1"/>
      </xdr:nvSpPr>
      <xdr:spPr>
        <a:xfrm>
          <a:off x="19504102"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834" name="n_2mainValue【児童館】&#10;一人当たり面積">
          <a:extLst>
            <a:ext uri="{FF2B5EF4-FFF2-40B4-BE49-F238E27FC236}">
              <a16:creationId xmlns:a16="http://schemas.microsoft.com/office/drawing/2014/main" id="{5078F2D5-8AA8-430A-A37A-2BD4174D8CED}"/>
            </a:ext>
          </a:extLst>
        </xdr:cNvPr>
        <xdr:cNvSpPr txBox="1"/>
      </xdr:nvSpPr>
      <xdr:spPr>
        <a:xfrm>
          <a:off x="18684952" y="138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835" name="n_3mainValue【児童館】&#10;一人当たり面積">
          <a:extLst>
            <a:ext uri="{FF2B5EF4-FFF2-40B4-BE49-F238E27FC236}">
              <a16:creationId xmlns:a16="http://schemas.microsoft.com/office/drawing/2014/main" id="{F3DEEF66-F780-45F9-B399-9DB7CA2C14F0}"/>
            </a:ext>
          </a:extLst>
        </xdr:cNvPr>
        <xdr:cNvSpPr txBox="1"/>
      </xdr:nvSpPr>
      <xdr:spPr>
        <a:xfrm>
          <a:off x="17867390" y="138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836" name="n_4mainValue【児童館】&#10;一人当たり面積">
          <a:extLst>
            <a:ext uri="{FF2B5EF4-FFF2-40B4-BE49-F238E27FC236}">
              <a16:creationId xmlns:a16="http://schemas.microsoft.com/office/drawing/2014/main" id="{99C7CD79-E87F-4C03-A47A-B25B90E54AE6}"/>
            </a:ext>
          </a:extLst>
        </xdr:cNvPr>
        <xdr:cNvSpPr txBox="1"/>
      </xdr:nvSpPr>
      <xdr:spPr>
        <a:xfrm>
          <a:off x="17049827" y="138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755C6BC1-9E64-45C3-BFE1-0E63FE1F3558}"/>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4C6C6F40-AC15-4CCD-8D2B-21D660C8800C}"/>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806482F0-1257-4259-A897-8F8D7B74E48F}"/>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E8E179DE-D07B-433A-A3D8-8FF9E4B1C671}"/>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E4DB165C-9681-4470-ADC4-B1D761E858D2}"/>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B58CF871-895E-4485-BC9C-063E9E7F002B}"/>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B792FCC5-A92A-4D84-8A5D-A9886D8498FF}"/>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D46F1A58-07B3-4833-89A4-04945A5A4AD6}"/>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4E94F49E-6017-49FF-BB81-37AFF4C775FF}"/>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505199B4-45FB-4444-B4E3-A53FBF829E67}"/>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DD4AF374-A660-4217-AAB9-498FF4121FD1}"/>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DCE4D910-F223-43B5-8E27-E7CD438DB6AF}"/>
            </a:ext>
          </a:extLst>
        </xdr:cNvPr>
        <xdr:cNvCxnSpPr/>
      </xdr:nvCxnSpPr>
      <xdr:spPr>
        <a:xfrm>
          <a:off x="11517313"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30DD2CAE-8178-411F-BE85-891636579C8F}"/>
            </a:ext>
          </a:extLst>
        </xdr:cNvPr>
        <xdr:cNvSpPr txBox="1"/>
      </xdr:nvSpPr>
      <xdr:spPr>
        <a:xfrm>
          <a:off x="11092996"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4ED7CF4C-88FE-41AA-A568-D5AB57A46710}"/>
            </a:ext>
          </a:extLst>
        </xdr:cNvPr>
        <xdr:cNvCxnSpPr/>
      </xdr:nvCxnSpPr>
      <xdr:spPr>
        <a:xfrm>
          <a:off x="11517313"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6D3A9BC2-C665-4920-9BE0-BFABBED28DEF}"/>
            </a:ext>
          </a:extLst>
        </xdr:cNvPr>
        <xdr:cNvSpPr txBox="1"/>
      </xdr:nvSpPr>
      <xdr:spPr>
        <a:xfrm>
          <a:off x="11142829"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F46C6F64-E66A-4758-9E44-62AF8614A246}"/>
            </a:ext>
          </a:extLst>
        </xdr:cNvPr>
        <xdr:cNvCxnSpPr/>
      </xdr:nvCxnSpPr>
      <xdr:spPr>
        <a:xfrm>
          <a:off x="11517313"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1ED9E89-3515-4903-9244-331206A63F49}"/>
            </a:ext>
          </a:extLst>
        </xdr:cNvPr>
        <xdr:cNvSpPr txBox="1"/>
      </xdr:nvSpPr>
      <xdr:spPr>
        <a:xfrm>
          <a:off x="11142829"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5E427A2A-D6C4-418B-B841-EC34B57537A9}"/>
            </a:ext>
          </a:extLst>
        </xdr:cNvPr>
        <xdr:cNvCxnSpPr/>
      </xdr:nvCxnSpPr>
      <xdr:spPr>
        <a:xfrm>
          <a:off x="11517313"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09593766-B6D6-483C-9323-265D476D0DEE}"/>
            </a:ext>
          </a:extLst>
        </xdr:cNvPr>
        <xdr:cNvSpPr txBox="1"/>
      </xdr:nvSpPr>
      <xdr:spPr>
        <a:xfrm>
          <a:off x="11142829"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6729FA9D-A0F1-4336-B082-E0056F601F0F}"/>
            </a:ext>
          </a:extLst>
        </xdr:cNvPr>
        <xdr:cNvCxnSpPr/>
      </xdr:nvCxnSpPr>
      <xdr:spPr>
        <a:xfrm>
          <a:off x="11517313"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2136BDC4-44A7-4DE7-8B84-C842335DD5D8}"/>
            </a:ext>
          </a:extLst>
        </xdr:cNvPr>
        <xdr:cNvSpPr txBox="1"/>
      </xdr:nvSpPr>
      <xdr:spPr>
        <a:xfrm>
          <a:off x="11142829"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3E0F88-4857-4D4B-B3C8-68B5C70C68FF}"/>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B6BE3471-BD34-445D-B28A-F70D075E4B67}"/>
            </a:ext>
          </a:extLst>
        </xdr:cNvPr>
        <xdr:cNvSpPr txBox="1"/>
      </xdr:nvSpPr>
      <xdr:spPr>
        <a:xfrm>
          <a:off x="11206949"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21654FCE-493E-4F75-BA56-9C49EE032803}"/>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a:extLst>
            <a:ext uri="{FF2B5EF4-FFF2-40B4-BE49-F238E27FC236}">
              <a16:creationId xmlns:a16="http://schemas.microsoft.com/office/drawing/2014/main" id="{0A6E5541-908C-4523-9C18-D8F2E1E1943D}"/>
            </a:ext>
          </a:extLst>
        </xdr:cNvPr>
        <xdr:cNvCxnSpPr/>
      </xdr:nvCxnSpPr>
      <xdr:spPr>
        <a:xfrm flipV="1">
          <a:off x="15104427" y="1650111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a:extLst>
            <a:ext uri="{FF2B5EF4-FFF2-40B4-BE49-F238E27FC236}">
              <a16:creationId xmlns:a16="http://schemas.microsoft.com/office/drawing/2014/main" id="{73F4FAF0-4E16-4E42-B38B-42E79E8C6E4F}"/>
            </a:ext>
          </a:extLst>
        </xdr:cNvPr>
        <xdr:cNvSpPr txBox="1"/>
      </xdr:nvSpPr>
      <xdr:spPr>
        <a:xfrm>
          <a:off x="15143163" y="178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a:extLst>
            <a:ext uri="{FF2B5EF4-FFF2-40B4-BE49-F238E27FC236}">
              <a16:creationId xmlns:a16="http://schemas.microsoft.com/office/drawing/2014/main" id="{2D9C544F-70E3-4478-A688-E69B850FEA71}"/>
            </a:ext>
          </a:extLst>
        </xdr:cNvPr>
        <xdr:cNvCxnSpPr/>
      </xdr:nvCxnSpPr>
      <xdr:spPr>
        <a:xfrm>
          <a:off x="15016163" y="178117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a:extLst>
            <a:ext uri="{FF2B5EF4-FFF2-40B4-BE49-F238E27FC236}">
              <a16:creationId xmlns:a16="http://schemas.microsoft.com/office/drawing/2014/main" id="{CC618E70-4187-4D20-A856-81C99F9DE89E}"/>
            </a:ext>
          </a:extLst>
        </xdr:cNvPr>
        <xdr:cNvSpPr txBox="1"/>
      </xdr:nvSpPr>
      <xdr:spPr>
        <a:xfrm>
          <a:off x="15143163" y="1627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a:extLst>
            <a:ext uri="{FF2B5EF4-FFF2-40B4-BE49-F238E27FC236}">
              <a16:creationId xmlns:a16="http://schemas.microsoft.com/office/drawing/2014/main" id="{EB5828BE-DF64-45BD-A86A-BC64F52C1B4E}"/>
            </a:ext>
          </a:extLst>
        </xdr:cNvPr>
        <xdr:cNvCxnSpPr/>
      </xdr:nvCxnSpPr>
      <xdr:spPr>
        <a:xfrm>
          <a:off x="15016163" y="1650111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866" name="【公民館】&#10;有形固定資産減価償却率平均値テキスト">
          <a:extLst>
            <a:ext uri="{FF2B5EF4-FFF2-40B4-BE49-F238E27FC236}">
              <a16:creationId xmlns:a16="http://schemas.microsoft.com/office/drawing/2014/main" id="{E3F60C5B-2F0F-463C-88CE-6D3FF318A0E7}"/>
            </a:ext>
          </a:extLst>
        </xdr:cNvPr>
        <xdr:cNvSpPr txBox="1"/>
      </xdr:nvSpPr>
      <xdr:spPr>
        <a:xfrm>
          <a:off x="15143163" y="1679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a:extLst>
            <a:ext uri="{FF2B5EF4-FFF2-40B4-BE49-F238E27FC236}">
              <a16:creationId xmlns:a16="http://schemas.microsoft.com/office/drawing/2014/main" id="{CE6B257F-7763-4C79-A9B6-3940AD15648F}"/>
            </a:ext>
          </a:extLst>
        </xdr:cNvPr>
        <xdr:cNvSpPr/>
      </xdr:nvSpPr>
      <xdr:spPr>
        <a:xfrm>
          <a:off x="15054263" y="169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a:extLst>
            <a:ext uri="{FF2B5EF4-FFF2-40B4-BE49-F238E27FC236}">
              <a16:creationId xmlns:a16="http://schemas.microsoft.com/office/drawing/2014/main" id="{FA23AFE6-16B0-47E2-B3C3-100A9CF31DFC}"/>
            </a:ext>
          </a:extLst>
        </xdr:cNvPr>
        <xdr:cNvSpPr/>
      </xdr:nvSpPr>
      <xdr:spPr>
        <a:xfrm>
          <a:off x="14273213" y="1692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a:extLst>
            <a:ext uri="{FF2B5EF4-FFF2-40B4-BE49-F238E27FC236}">
              <a16:creationId xmlns:a16="http://schemas.microsoft.com/office/drawing/2014/main" id="{9E5F5D1C-CAEF-4D0A-9ABE-EB1DEB3DB5B7}"/>
            </a:ext>
          </a:extLst>
        </xdr:cNvPr>
        <xdr:cNvSpPr/>
      </xdr:nvSpPr>
      <xdr:spPr>
        <a:xfrm>
          <a:off x="13455650" y="169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0" name="フローチャート: 判断 869">
          <a:extLst>
            <a:ext uri="{FF2B5EF4-FFF2-40B4-BE49-F238E27FC236}">
              <a16:creationId xmlns:a16="http://schemas.microsoft.com/office/drawing/2014/main" id="{6A4B7F9B-EE6C-4932-965F-5FC48D54D7C2}"/>
            </a:ext>
          </a:extLst>
        </xdr:cNvPr>
        <xdr:cNvSpPr/>
      </xdr:nvSpPr>
      <xdr:spPr>
        <a:xfrm>
          <a:off x="12638088" y="1690560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71" name="フローチャート: 判断 870">
          <a:extLst>
            <a:ext uri="{FF2B5EF4-FFF2-40B4-BE49-F238E27FC236}">
              <a16:creationId xmlns:a16="http://schemas.microsoft.com/office/drawing/2014/main" id="{45CAAC64-3C83-4B28-B9A6-F3C6AFC19543}"/>
            </a:ext>
          </a:extLst>
        </xdr:cNvPr>
        <xdr:cNvSpPr/>
      </xdr:nvSpPr>
      <xdr:spPr>
        <a:xfrm>
          <a:off x="11806238" y="1688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B7432ADB-0963-469D-ABC8-7D78A3158515}"/>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C685AB68-19AB-433C-A651-95FB4548D683}"/>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7EC41EC-2A00-45E0-9ED1-59F57B8E79DC}"/>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BB230358-93ED-4A75-8BF3-6171D4C6C4C7}"/>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F05B7A8-A007-4D6D-A516-650AE9859ADA}"/>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877" name="楕円 876">
          <a:extLst>
            <a:ext uri="{FF2B5EF4-FFF2-40B4-BE49-F238E27FC236}">
              <a16:creationId xmlns:a16="http://schemas.microsoft.com/office/drawing/2014/main" id="{4C4ADE60-EA65-4517-BD98-D84BE71BC8BC}"/>
            </a:ext>
          </a:extLst>
        </xdr:cNvPr>
        <xdr:cNvSpPr/>
      </xdr:nvSpPr>
      <xdr:spPr>
        <a:xfrm>
          <a:off x="15054263" y="170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80027</xdr:rowOff>
    </xdr:from>
    <xdr:ext cx="405111" cy="259045"/>
    <xdr:sp macro="" textlink="">
      <xdr:nvSpPr>
        <xdr:cNvPr id="878" name="【公民館】&#10;有形固定資産減価償却率該当値テキスト">
          <a:extLst>
            <a:ext uri="{FF2B5EF4-FFF2-40B4-BE49-F238E27FC236}">
              <a16:creationId xmlns:a16="http://schemas.microsoft.com/office/drawing/2014/main" id="{925C8A9C-A070-4016-87F8-18EA4741B790}"/>
            </a:ext>
          </a:extLst>
        </xdr:cNvPr>
        <xdr:cNvSpPr txBox="1"/>
      </xdr:nvSpPr>
      <xdr:spPr>
        <a:xfrm>
          <a:off x="15143163"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17780</xdr:rowOff>
    </xdr:from>
    <xdr:to>
      <xdr:col>81</xdr:col>
      <xdr:colOff>101600</xdr:colOff>
      <xdr:row>104</xdr:row>
      <xdr:rowOff>119380</xdr:rowOff>
    </xdr:to>
    <xdr:sp macro="" textlink="">
      <xdr:nvSpPr>
        <xdr:cNvPr id="879" name="楕円 878">
          <a:extLst>
            <a:ext uri="{FF2B5EF4-FFF2-40B4-BE49-F238E27FC236}">
              <a16:creationId xmlns:a16="http://schemas.microsoft.com/office/drawing/2014/main" id="{F849D751-888A-442E-B45F-869AA9F8A7DE}"/>
            </a:ext>
          </a:extLst>
        </xdr:cNvPr>
        <xdr:cNvSpPr/>
      </xdr:nvSpPr>
      <xdr:spPr>
        <a:xfrm>
          <a:off x="14273213" y="169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68580</xdr:rowOff>
    </xdr:from>
    <xdr:to>
      <xdr:col>85</xdr:col>
      <xdr:colOff>127000</xdr:colOff>
      <xdr:row>104</xdr:row>
      <xdr:rowOff>152400</xdr:rowOff>
    </xdr:to>
    <xdr:cxnSp macro="">
      <xdr:nvCxnSpPr>
        <xdr:cNvPr id="880" name="直線コネクタ 879">
          <a:extLst>
            <a:ext uri="{FF2B5EF4-FFF2-40B4-BE49-F238E27FC236}">
              <a16:creationId xmlns:a16="http://schemas.microsoft.com/office/drawing/2014/main" id="{88BE0343-38F3-4D60-9E06-172BA7C23AC9}"/>
            </a:ext>
          </a:extLst>
        </xdr:cNvPr>
        <xdr:cNvCxnSpPr/>
      </xdr:nvCxnSpPr>
      <xdr:spPr>
        <a:xfrm>
          <a:off x="14324013" y="17042130"/>
          <a:ext cx="7810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881" name="楕円 880">
          <a:extLst>
            <a:ext uri="{FF2B5EF4-FFF2-40B4-BE49-F238E27FC236}">
              <a16:creationId xmlns:a16="http://schemas.microsoft.com/office/drawing/2014/main" id="{1E996A55-0B7A-4A98-A774-CED8B71F88AC}"/>
            </a:ext>
          </a:extLst>
        </xdr:cNvPr>
        <xdr:cNvSpPr/>
      </xdr:nvSpPr>
      <xdr:spPr>
        <a:xfrm>
          <a:off x="13455650"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169545</xdr:rowOff>
    </xdr:from>
    <xdr:to>
      <xdr:col>81</xdr:col>
      <xdr:colOff>50800</xdr:colOff>
      <xdr:row>104</xdr:row>
      <xdr:rowOff>68580</xdr:rowOff>
    </xdr:to>
    <xdr:cxnSp macro="">
      <xdr:nvCxnSpPr>
        <xdr:cNvPr id="882" name="直線コネクタ 881">
          <a:extLst>
            <a:ext uri="{FF2B5EF4-FFF2-40B4-BE49-F238E27FC236}">
              <a16:creationId xmlns:a16="http://schemas.microsoft.com/office/drawing/2014/main" id="{BA42C3AE-1CC1-4060-B724-89D67A812CB1}"/>
            </a:ext>
          </a:extLst>
        </xdr:cNvPr>
        <xdr:cNvCxnSpPr/>
      </xdr:nvCxnSpPr>
      <xdr:spPr>
        <a:xfrm>
          <a:off x="13506450" y="16971645"/>
          <a:ext cx="817563"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80645</xdr:rowOff>
    </xdr:from>
    <xdr:to>
      <xdr:col>72</xdr:col>
      <xdr:colOff>38100</xdr:colOff>
      <xdr:row>104</xdr:row>
      <xdr:rowOff>10795</xdr:rowOff>
    </xdr:to>
    <xdr:sp macro="" textlink="">
      <xdr:nvSpPr>
        <xdr:cNvPr id="883" name="楕円 882">
          <a:extLst>
            <a:ext uri="{FF2B5EF4-FFF2-40B4-BE49-F238E27FC236}">
              <a16:creationId xmlns:a16="http://schemas.microsoft.com/office/drawing/2014/main" id="{A032F0BE-4850-4028-9280-73A31AE03924}"/>
            </a:ext>
          </a:extLst>
        </xdr:cNvPr>
        <xdr:cNvSpPr/>
      </xdr:nvSpPr>
      <xdr:spPr>
        <a:xfrm>
          <a:off x="12638088" y="1688274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131445</xdr:rowOff>
    </xdr:from>
    <xdr:to>
      <xdr:col>76</xdr:col>
      <xdr:colOff>114300</xdr:colOff>
      <xdr:row>103</xdr:row>
      <xdr:rowOff>169545</xdr:rowOff>
    </xdr:to>
    <xdr:cxnSp macro="">
      <xdr:nvCxnSpPr>
        <xdr:cNvPr id="884" name="直線コネクタ 883">
          <a:extLst>
            <a:ext uri="{FF2B5EF4-FFF2-40B4-BE49-F238E27FC236}">
              <a16:creationId xmlns:a16="http://schemas.microsoft.com/office/drawing/2014/main" id="{66C4C565-3AB6-4D76-A34B-62CF20AE47C0}"/>
            </a:ext>
          </a:extLst>
        </xdr:cNvPr>
        <xdr:cNvCxnSpPr/>
      </xdr:nvCxnSpPr>
      <xdr:spPr>
        <a:xfrm>
          <a:off x="12688888" y="16933545"/>
          <a:ext cx="817562"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55880</xdr:rowOff>
    </xdr:from>
    <xdr:to>
      <xdr:col>67</xdr:col>
      <xdr:colOff>101600</xdr:colOff>
      <xdr:row>103</xdr:row>
      <xdr:rowOff>157480</xdr:rowOff>
    </xdr:to>
    <xdr:sp macro="" textlink="">
      <xdr:nvSpPr>
        <xdr:cNvPr id="885" name="楕円 884">
          <a:extLst>
            <a:ext uri="{FF2B5EF4-FFF2-40B4-BE49-F238E27FC236}">
              <a16:creationId xmlns:a16="http://schemas.microsoft.com/office/drawing/2014/main" id="{2D20E04A-C5B3-4D78-B8DD-7868631A4392}"/>
            </a:ext>
          </a:extLst>
        </xdr:cNvPr>
        <xdr:cNvSpPr/>
      </xdr:nvSpPr>
      <xdr:spPr>
        <a:xfrm>
          <a:off x="11806238"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106680</xdr:rowOff>
    </xdr:from>
    <xdr:to>
      <xdr:col>71</xdr:col>
      <xdr:colOff>177800</xdr:colOff>
      <xdr:row>103</xdr:row>
      <xdr:rowOff>131445</xdr:rowOff>
    </xdr:to>
    <xdr:cxnSp macro="">
      <xdr:nvCxnSpPr>
        <xdr:cNvPr id="886" name="直線コネクタ 885">
          <a:extLst>
            <a:ext uri="{FF2B5EF4-FFF2-40B4-BE49-F238E27FC236}">
              <a16:creationId xmlns:a16="http://schemas.microsoft.com/office/drawing/2014/main" id="{8BEE9C28-EE4B-405C-B56A-268B38EB5FFC}"/>
            </a:ext>
          </a:extLst>
        </xdr:cNvPr>
        <xdr:cNvCxnSpPr/>
      </xdr:nvCxnSpPr>
      <xdr:spPr>
        <a:xfrm>
          <a:off x="11857038" y="16908780"/>
          <a:ext cx="8318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887" name="n_1aveValue【公民館】&#10;有形固定資産減価償却率">
          <a:extLst>
            <a:ext uri="{FF2B5EF4-FFF2-40B4-BE49-F238E27FC236}">
              <a16:creationId xmlns:a16="http://schemas.microsoft.com/office/drawing/2014/main" id="{738C7FA0-F891-433C-9DD9-8536CC0E9343}"/>
            </a:ext>
          </a:extLst>
        </xdr:cNvPr>
        <xdr:cNvSpPr txBox="1"/>
      </xdr:nvSpPr>
      <xdr:spPr>
        <a:xfrm>
          <a:off x="14123044" y="1669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888" name="n_2aveValue【公民館】&#10;有形固定資産減価償却率">
          <a:extLst>
            <a:ext uri="{FF2B5EF4-FFF2-40B4-BE49-F238E27FC236}">
              <a16:creationId xmlns:a16="http://schemas.microsoft.com/office/drawing/2014/main" id="{078B24DA-7945-4171-9F39-01A8E2903A89}"/>
            </a:ext>
          </a:extLst>
        </xdr:cNvPr>
        <xdr:cNvSpPr txBox="1"/>
      </xdr:nvSpPr>
      <xdr:spPr>
        <a:xfrm>
          <a:off x="13318182" y="1669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889" name="n_3aveValue【公民館】&#10;有形固定資産減価償却率">
          <a:extLst>
            <a:ext uri="{FF2B5EF4-FFF2-40B4-BE49-F238E27FC236}">
              <a16:creationId xmlns:a16="http://schemas.microsoft.com/office/drawing/2014/main" id="{5B0BCC7A-2BA9-408E-B280-B3865E19EF0A}"/>
            </a:ext>
          </a:extLst>
        </xdr:cNvPr>
        <xdr:cNvSpPr txBox="1"/>
      </xdr:nvSpPr>
      <xdr:spPr>
        <a:xfrm>
          <a:off x="12500619" y="1699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890" name="n_4aveValue【公民館】&#10;有形固定資産減価償却率">
          <a:extLst>
            <a:ext uri="{FF2B5EF4-FFF2-40B4-BE49-F238E27FC236}">
              <a16:creationId xmlns:a16="http://schemas.microsoft.com/office/drawing/2014/main" id="{3442FF99-2754-459C-9F5F-7963EB321A42}"/>
            </a:ext>
          </a:extLst>
        </xdr:cNvPr>
        <xdr:cNvSpPr txBox="1"/>
      </xdr:nvSpPr>
      <xdr:spPr>
        <a:xfrm>
          <a:off x="11668769"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110507</xdr:rowOff>
    </xdr:from>
    <xdr:ext cx="405111" cy="259045"/>
    <xdr:sp macro="" textlink="">
      <xdr:nvSpPr>
        <xdr:cNvPr id="891" name="n_1mainValue【公民館】&#10;有形固定資産減価償却率">
          <a:extLst>
            <a:ext uri="{FF2B5EF4-FFF2-40B4-BE49-F238E27FC236}">
              <a16:creationId xmlns:a16="http://schemas.microsoft.com/office/drawing/2014/main" id="{CB42EF57-2A68-4E7A-9987-3BC06413A879}"/>
            </a:ext>
          </a:extLst>
        </xdr:cNvPr>
        <xdr:cNvSpPr txBox="1"/>
      </xdr:nvSpPr>
      <xdr:spPr>
        <a:xfrm>
          <a:off x="14123044" y="1708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40022</xdr:rowOff>
    </xdr:from>
    <xdr:ext cx="405111" cy="259045"/>
    <xdr:sp macro="" textlink="">
      <xdr:nvSpPr>
        <xdr:cNvPr id="892" name="n_2mainValue【公民館】&#10;有形固定資産減価償却率">
          <a:extLst>
            <a:ext uri="{FF2B5EF4-FFF2-40B4-BE49-F238E27FC236}">
              <a16:creationId xmlns:a16="http://schemas.microsoft.com/office/drawing/2014/main" id="{5DEEB404-9748-4D8E-A64C-7A9CAE058D1E}"/>
            </a:ext>
          </a:extLst>
        </xdr:cNvPr>
        <xdr:cNvSpPr txBox="1"/>
      </xdr:nvSpPr>
      <xdr:spPr>
        <a:xfrm>
          <a:off x="13318182" y="1701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27322</xdr:rowOff>
    </xdr:from>
    <xdr:ext cx="405111" cy="259045"/>
    <xdr:sp macro="" textlink="">
      <xdr:nvSpPr>
        <xdr:cNvPr id="893" name="n_3mainValue【公民館】&#10;有形固定資産減価償却率">
          <a:extLst>
            <a:ext uri="{FF2B5EF4-FFF2-40B4-BE49-F238E27FC236}">
              <a16:creationId xmlns:a16="http://schemas.microsoft.com/office/drawing/2014/main" id="{EAC85B19-1F1C-450A-9002-F87D33BA7C5D}"/>
            </a:ext>
          </a:extLst>
        </xdr:cNvPr>
        <xdr:cNvSpPr txBox="1"/>
      </xdr:nvSpPr>
      <xdr:spPr>
        <a:xfrm>
          <a:off x="12500619" y="1665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2557</xdr:rowOff>
    </xdr:from>
    <xdr:ext cx="405111" cy="259045"/>
    <xdr:sp macro="" textlink="">
      <xdr:nvSpPr>
        <xdr:cNvPr id="894" name="n_4mainValue【公民館】&#10;有形固定資産減価償却率">
          <a:extLst>
            <a:ext uri="{FF2B5EF4-FFF2-40B4-BE49-F238E27FC236}">
              <a16:creationId xmlns:a16="http://schemas.microsoft.com/office/drawing/2014/main" id="{D9FF085E-E6EC-4980-A2EF-7D5BCE8E67A5}"/>
            </a:ext>
          </a:extLst>
        </xdr:cNvPr>
        <xdr:cNvSpPr txBox="1"/>
      </xdr:nvSpPr>
      <xdr:spPr>
        <a:xfrm>
          <a:off x="11668769" y="1663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BEEFBF56-1626-4F52-A03C-3716E12B7486}"/>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22DD3194-3AE0-4A2A-8C14-4E5B47F91AE7}"/>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4CB2069D-184D-4D7F-9138-CA99D575605E}"/>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2FE7C3F6-E42A-46EF-B803-4A4E0624A6E7}"/>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1B30D66D-E533-420B-9542-44DC92C1E212}"/>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3C4D6240-0E17-4C95-9E87-DC6D0E22C646}"/>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DA6BE68F-B012-4847-A427-25AC108BE6C6}"/>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F8BD80A6-2D57-48CE-A964-E7ED3187D387}"/>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1710F1F8-246D-48A0-8177-C648367C3B2B}"/>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785BA3F6-842B-4511-8F68-0DBA9FEAD85F}"/>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8D44A483-693D-41D8-B48A-00784A071C14}"/>
            </a:ext>
          </a:extLst>
        </xdr:cNvPr>
        <xdr:cNvCxnSpPr/>
      </xdr:nvCxnSpPr>
      <xdr:spPr>
        <a:xfrm>
          <a:off x="1691640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F1785B61-984B-47B2-8239-8AA83A302176}"/>
            </a:ext>
          </a:extLst>
        </xdr:cNvPr>
        <xdr:cNvSpPr txBox="1"/>
      </xdr:nvSpPr>
      <xdr:spPr>
        <a:xfrm>
          <a:off x="1649208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C9A0B331-A5CD-47B6-A9EC-F82923277234}"/>
            </a:ext>
          </a:extLst>
        </xdr:cNvPr>
        <xdr:cNvCxnSpPr/>
      </xdr:nvCxnSpPr>
      <xdr:spPr>
        <a:xfrm>
          <a:off x="1691640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EBCB2C58-C8E4-4DFB-86A4-8AF71AEAB869}"/>
            </a:ext>
          </a:extLst>
        </xdr:cNvPr>
        <xdr:cNvSpPr txBox="1"/>
      </xdr:nvSpPr>
      <xdr:spPr>
        <a:xfrm>
          <a:off x="16492084"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CA625817-D735-4441-8A86-DA88A94AB094}"/>
            </a:ext>
          </a:extLst>
        </xdr:cNvPr>
        <xdr:cNvCxnSpPr/>
      </xdr:nvCxnSpPr>
      <xdr:spPr>
        <a:xfrm>
          <a:off x="1691640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420C3FE6-4037-4B2E-9202-63C5A6AE87F3}"/>
            </a:ext>
          </a:extLst>
        </xdr:cNvPr>
        <xdr:cNvSpPr txBox="1"/>
      </xdr:nvSpPr>
      <xdr:spPr>
        <a:xfrm>
          <a:off x="16492084"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3B10EFBE-26E5-4E8E-B965-5217ECA0F438}"/>
            </a:ext>
          </a:extLst>
        </xdr:cNvPr>
        <xdr:cNvCxnSpPr/>
      </xdr:nvCxnSpPr>
      <xdr:spPr>
        <a:xfrm>
          <a:off x="1691640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A79FF79B-F1C6-431F-BBDF-18A97B399393}"/>
            </a:ext>
          </a:extLst>
        </xdr:cNvPr>
        <xdr:cNvSpPr txBox="1"/>
      </xdr:nvSpPr>
      <xdr:spPr>
        <a:xfrm>
          <a:off x="16492084"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214C9267-F3D8-412D-A3B5-E2CD5FD4A2D2}"/>
            </a:ext>
          </a:extLst>
        </xdr:cNvPr>
        <xdr:cNvCxnSpPr/>
      </xdr:nvCxnSpPr>
      <xdr:spPr>
        <a:xfrm>
          <a:off x="1691640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AC967492-44EE-4590-97AC-15A08D2D4961}"/>
            </a:ext>
          </a:extLst>
        </xdr:cNvPr>
        <xdr:cNvSpPr txBox="1"/>
      </xdr:nvSpPr>
      <xdr:spPr>
        <a:xfrm>
          <a:off x="16492084"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1431DC19-3160-429B-95E3-280C60BAE389}"/>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5E2563DE-2FC0-435F-9410-EC72EF34C3BA}"/>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F3239714-29FC-4934-9371-A62BE1D81B6E}"/>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a:extLst>
            <a:ext uri="{FF2B5EF4-FFF2-40B4-BE49-F238E27FC236}">
              <a16:creationId xmlns:a16="http://schemas.microsoft.com/office/drawing/2014/main" id="{1963EC8B-B8E2-4804-8EB6-F107CC12A32C}"/>
            </a:ext>
          </a:extLst>
        </xdr:cNvPr>
        <xdr:cNvCxnSpPr/>
      </xdr:nvCxnSpPr>
      <xdr:spPr>
        <a:xfrm flipV="1">
          <a:off x="20503514" y="165163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a:extLst>
            <a:ext uri="{FF2B5EF4-FFF2-40B4-BE49-F238E27FC236}">
              <a16:creationId xmlns:a16="http://schemas.microsoft.com/office/drawing/2014/main" id="{8D19FE20-B346-4EB8-AAA2-E729DA3F4564}"/>
            </a:ext>
          </a:extLst>
        </xdr:cNvPr>
        <xdr:cNvSpPr txBox="1"/>
      </xdr:nvSpPr>
      <xdr:spPr>
        <a:xfrm>
          <a:off x="20542250" y="1777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a:extLst>
            <a:ext uri="{FF2B5EF4-FFF2-40B4-BE49-F238E27FC236}">
              <a16:creationId xmlns:a16="http://schemas.microsoft.com/office/drawing/2014/main" id="{F9FD03F5-296D-41F0-B4DF-4C40C0B5B167}"/>
            </a:ext>
          </a:extLst>
        </xdr:cNvPr>
        <xdr:cNvCxnSpPr/>
      </xdr:nvCxnSpPr>
      <xdr:spPr>
        <a:xfrm>
          <a:off x="20429538" y="177736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a:extLst>
            <a:ext uri="{FF2B5EF4-FFF2-40B4-BE49-F238E27FC236}">
              <a16:creationId xmlns:a16="http://schemas.microsoft.com/office/drawing/2014/main" id="{615AA370-C53C-490C-9096-3ADE21B92381}"/>
            </a:ext>
          </a:extLst>
        </xdr:cNvPr>
        <xdr:cNvSpPr txBox="1"/>
      </xdr:nvSpPr>
      <xdr:spPr>
        <a:xfrm>
          <a:off x="20542250" y="1629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a:extLst>
            <a:ext uri="{FF2B5EF4-FFF2-40B4-BE49-F238E27FC236}">
              <a16:creationId xmlns:a16="http://schemas.microsoft.com/office/drawing/2014/main" id="{6F8BE4AA-8C4F-4C23-B897-32B6346AA708}"/>
            </a:ext>
          </a:extLst>
        </xdr:cNvPr>
        <xdr:cNvCxnSpPr/>
      </xdr:nvCxnSpPr>
      <xdr:spPr>
        <a:xfrm>
          <a:off x="20429538" y="165163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3" name="【公民館】&#10;一人当たり面積平均値テキスト">
          <a:extLst>
            <a:ext uri="{FF2B5EF4-FFF2-40B4-BE49-F238E27FC236}">
              <a16:creationId xmlns:a16="http://schemas.microsoft.com/office/drawing/2014/main" id="{2A6E3312-F1DE-40DF-84FA-29779BAEBD3B}"/>
            </a:ext>
          </a:extLst>
        </xdr:cNvPr>
        <xdr:cNvSpPr txBox="1"/>
      </xdr:nvSpPr>
      <xdr:spPr>
        <a:xfrm>
          <a:off x="20542250" y="17071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a:extLst>
            <a:ext uri="{FF2B5EF4-FFF2-40B4-BE49-F238E27FC236}">
              <a16:creationId xmlns:a16="http://schemas.microsoft.com/office/drawing/2014/main" id="{562AFBCF-3DB3-4C92-A560-BBA505794AD8}"/>
            </a:ext>
          </a:extLst>
        </xdr:cNvPr>
        <xdr:cNvSpPr/>
      </xdr:nvSpPr>
      <xdr:spPr>
        <a:xfrm>
          <a:off x="20453350" y="1721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a:extLst>
            <a:ext uri="{FF2B5EF4-FFF2-40B4-BE49-F238E27FC236}">
              <a16:creationId xmlns:a16="http://schemas.microsoft.com/office/drawing/2014/main" id="{714861C5-CA57-41B8-ACBD-F43446FE635F}"/>
            </a:ext>
          </a:extLst>
        </xdr:cNvPr>
        <xdr:cNvSpPr/>
      </xdr:nvSpPr>
      <xdr:spPr>
        <a:xfrm>
          <a:off x="19686588" y="172275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a:extLst>
            <a:ext uri="{FF2B5EF4-FFF2-40B4-BE49-F238E27FC236}">
              <a16:creationId xmlns:a16="http://schemas.microsoft.com/office/drawing/2014/main" id="{F971BB8F-4946-4627-B231-2F5DFE96C804}"/>
            </a:ext>
          </a:extLst>
        </xdr:cNvPr>
        <xdr:cNvSpPr/>
      </xdr:nvSpPr>
      <xdr:spPr>
        <a:xfrm>
          <a:off x="18854738" y="1721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7" name="フローチャート: 判断 926">
          <a:extLst>
            <a:ext uri="{FF2B5EF4-FFF2-40B4-BE49-F238E27FC236}">
              <a16:creationId xmlns:a16="http://schemas.microsoft.com/office/drawing/2014/main" id="{6FA99201-4A53-4014-860A-851C79492E74}"/>
            </a:ext>
          </a:extLst>
        </xdr:cNvPr>
        <xdr:cNvSpPr/>
      </xdr:nvSpPr>
      <xdr:spPr>
        <a:xfrm>
          <a:off x="18037175" y="1723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8" name="フローチャート: 判断 927">
          <a:extLst>
            <a:ext uri="{FF2B5EF4-FFF2-40B4-BE49-F238E27FC236}">
              <a16:creationId xmlns:a16="http://schemas.microsoft.com/office/drawing/2014/main" id="{1FB4965F-0F4D-460F-A93B-F306735F082A}"/>
            </a:ext>
          </a:extLst>
        </xdr:cNvPr>
        <xdr:cNvSpPr/>
      </xdr:nvSpPr>
      <xdr:spPr>
        <a:xfrm>
          <a:off x="17219613" y="172199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55D0D3BE-3886-48F9-A407-821B4CC21296}"/>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687F5DA-8F57-443A-989F-38900CB4C4C6}"/>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3AC95DC-0624-41A7-88C5-4285D9CC127E}"/>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E379F034-5252-4BCB-BA15-827E988FAD42}"/>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83BA3108-20D4-4663-A24C-0F94500A5F8E}"/>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34" name="楕円 933">
          <a:extLst>
            <a:ext uri="{FF2B5EF4-FFF2-40B4-BE49-F238E27FC236}">
              <a16:creationId xmlns:a16="http://schemas.microsoft.com/office/drawing/2014/main" id="{DC05DDB2-FAB6-4374-9906-03FCA63B1990}"/>
            </a:ext>
          </a:extLst>
        </xdr:cNvPr>
        <xdr:cNvSpPr/>
      </xdr:nvSpPr>
      <xdr:spPr>
        <a:xfrm>
          <a:off x="2045335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935" name="【公民館】&#10;一人当たり面積該当値テキスト">
          <a:extLst>
            <a:ext uri="{FF2B5EF4-FFF2-40B4-BE49-F238E27FC236}">
              <a16:creationId xmlns:a16="http://schemas.microsoft.com/office/drawing/2014/main" id="{8BFEE967-5C1D-4427-840C-9310F661A245}"/>
            </a:ext>
          </a:extLst>
        </xdr:cNvPr>
        <xdr:cNvSpPr txBox="1"/>
      </xdr:nvSpPr>
      <xdr:spPr>
        <a:xfrm>
          <a:off x="20542250" y="1725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936" name="楕円 935">
          <a:extLst>
            <a:ext uri="{FF2B5EF4-FFF2-40B4-BE49-F238E27FC236}">
              <a16:creationId xmlns:a16="http://schemas.microsoft.com/office/drawing/2014/main" id="{8DB81BD9-68C4-4DED-BD13-5100C36C4AAD}"/>
            </a:ext>
          </a:extLst>
        </xdr:cNvPr>
        <xdr:cNvSpPr/>
      </xdr:nvSpPr>
      <xdr:spPr>
        <a:xfrm>
          <a:off x="19686588" y="1714373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49530</xdr:rowOff>
    </xdr:from>
    <xdr:to>
      <xdr:col>116</xdr:col>
      <xdr:colOff>63500</xdr:colOff>
      <xdr:row>106</xdr:row>
      <xdr:rowOff>7620</xdr:rowOff>
    </xdr:to>
    <xdr:cxnSp macro="">
      <xdr:nvCxnSpPr>
        <xdr:cNvPr id="937" name="直線コネクタ 936">
          <a:extLst>
            <a:ext uri="{FF2B5EF4-FFF2-40B4-BE49-F238E27FC236}">
              <a16:creationId xmlns:a16="http://schemas.microsoft.com/office/drawing/2014/main" id="{63975ED3-0542-4028-88A8-F7EF068BEF8D}"/>
            </a:ext>
          </a:extLst>
        </xdr:cNvPr>
        <xdr:cNvCxnSpPr/>
      </xdr:nvCxnSpPr>
      <xdr:spPr>
        <a:xfrm>
          <a:off x="19737388" y="17194530"/>
          <a:ext cx="766762"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938" name="楕円 937">
          <a:extLst>
            <a:ext uri="{FF2B5EF4-FFF2-40B4-BE49-F238E27FC236}">
              <a16:creationId xmlns:a16="http://schemas.microsoft.com/office/drawing/2014/main" id="{7DFAD5F3-6A39-45AD-A54D-1D305E214303}"/>
            </a:ext>
          </a:extLst>
        </xdr:cNvPr>
        <xdr:cNvSpPr/>
      </xdr:nvSpPr>
      <xdr:spPr>
        <a:xfrm>
          <a:off x="18854738" y="170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105</xdr:row>
      <xdr:rowOff>49530</xdr:rowOff>
    </xdr:to>
    <xdr:cxnSp macro="">
      <xdr:nvCxnSpPr>
        <xdr:cNvPr id="939" name="直線コネクタ 938">
          <a:extLst>
            <a:ext uri="{FF2B5EF4-FFF2-40B4-BE49-F238E27FC236}">
              <a16:creationId xmlns:a16="http://schemas.microsoft.com/office/drawing/2014/main" id="{A8FB3114-FFA4-43FE-A77D-73E85987B1A4}"/>
            </a:ext>
          </a:extLst>
        </xdr:cNvPr>
        <xdr:cNvCxnSpPr/>
      </xdr:nvCxnSpPr>
      <xdr:spPr>
        <a:xfrm>
          <a:off x="18905538" y="17125950"/>
          <a:ext cx="8318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940" name="楕円 939">
          <a:extLst>
            <a:ext uri="{FF2B5EF4-FFF2-40B4-BE49-F238E27FC236}">
              <a16:creationId xmlns:a16="http://schemas.microsoft.com/office/drawing/2014/main" id="{EFF29219-49A1-46A5-85D5-807F3EC9E812}"/>
            </a:ext>
          </a:extLst>
        </xdr:cNvPr>
        <xdr:cNvSpPr/>
      </xdr:nvSpPr>
      <xdr:spPr>
        <a:xfrm>
          <a:off x="18037175" y="170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137161</xdr:rowOff>
    </xdr:from>
    <xdr:to>
      <xdr:col>107</xdr:col>
      <xdr:colOff>50800</xdr:colOff>
      <xdr:row>104</xdr:row>
      <xdr:rowOff>152400</xdr:rowOff>
    </xdr:to>
    <xdr:cxnSp macro="">
      <xdr:nvCxnSpPr>
        <xdr:cNvPr id="941" name="直線コネクタ 940">
          <a:extLst>
            <a:ext uri="{FF2B5EF4-FFF2-40B4-BE49-F238E27FC236}">
              <a16:creationId xmlns:a16="http://schemas.microsoft.com/office/drawing/2014/main" id="{2F567D1F-2E70-48FA-AC11-BC826DB64776}"/>
            </a:ext>
          </a:extLst>
        </xdr:cNvPr>
        <xdr:cNvCxnSpPr/>
      </xdr:nvCxnSpPr>
      <xdr:spPr>
        <a:xfrm>
          <a:off x="18087975" y="17110711"/>
          <a:ext cx="817563"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942" name="楕円 941">
          <a:extLst>
            <a:ext uri="{FF2B5EF4-FFF2-40B4-BE49-F238E27FC236}">
              <a16:creationId xmlns:a16="http://schemas.microsoft.com/office/drawing/2014/main" id="{2CD3B66E-AD38-4B59-9477-3E5ECFA3E3DB}"/>
            </a:ext>
          </a:extLst>
        </xdr:cNvPr>
        <xdr:cNvSpPr/>
      </xdr:nvSpPr>
      <xdr:spPr>
        <a:xfrm>
          <a:off x="17219613" y="1705991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137161</xdr:rowOff>
    </xdr:from>
    <xdr:to>
      <xdr:col>102</xdr:col>
      <xdr:colOff>114300</xdr:colOff>
      <xdr:row>104</xdr:row>
      <xdr:rowOff>137161</xdr:rowOff>
    </xdr:to>
    <xdr:cxnSp macro="">
      <xdr:nvCxnSpPr>
        <xdr:cNvPr id="943" name="直線コネクタ 942">
          <a:extLst>
            <a:ext uri="{FF2B5EF4-FFF2-40B4-BE49-F238E27FC236}">
              <a16:creationId xmlns:a16="http://schemas.microsoft.com/office/drawing/2014/main" id="{AFDE9464-8F07-42DE-B55F-5120BD5772D9}"/>
            </a:ext>
          </a:extLst>
        </xdr:cNvPr>
        <xdr:cNvCxnSpPr/>
      </xdr:nvCxnSpPr>
      <xdr:spPr>
        <a:xfrm>
          <a:off x="17270413" y="17110711"/>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944" name="n_1aveValue【公民館】&#10;一人当たり面積">
          <a:extLst>
            <a:ext uri="{FF2B5EF4-FFF2-40B4-BE49-F238E27FC236}">
              <a16:creationId xmlns:a16="http://schemas.microsoft.com/office/drawing/2014/main" id="{9039EC9E-B11A-4FAE-9547-432528F157CF}"/>
            </a:ext>
          </a:extLst>
        </xdr:cNvPr>
        <xdr:cNvSpPr txBox="1"/>
      </xdr:nvSpPr>
      <xdr:spPr>
        <a:xfrm>
          <a:off x="19504102" y="1732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945" name="n_2aveValue【公民館】&#10;一人当たり面積">
          <a:extLst>
            <a:ext uri="{FF2B5EF4-FFF2-40B4-BE49-F238E27FC236}">
              <a16:creationId xmlns:a16="http://schemas.microsoft.com/office/drawing/2014/main" id="{085A4BC7-3212-4F80-964B-8C22E04C4EB1}"/>
            </a:ext>
          </a:extLst>
        </xdr:cNvPr>
        <xdr:cNvSpPr txBox="1"/>
      </xdr:nvSpPr>
      <xdr:spPr>
        <a:xfrm>
          <a:off x="18684952"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46" name="n_3aveValue【公民館】&#10;一人当たり面積">
          <a:extLst>
            <a:ext uri="{FF2B5EF4-FFF2-40B4-BE49-F238E27FC236}">
              <a16:creationId xmlns:a16="http://schemas.microsoft.com/office/drawing/2014/main" id="{CE6AD99C-D8B4-4663-9E10-02900D74006E}"/>
            </a:ext>
          </a:extLst>
        </xdr:cNvPr>
        <xdr:cNvSpPr txBox="1"/>
      </xdr:nvSpPr>
      <xdr:spPr>
        <a:xfrm>
          <a:off x="17867390" y="1732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947" name="n_4aveValue【公民館】&#10;一人当たり面積">
          <a:extLst>
            <a:ext uri="{FF2B5EF4-FFF2-40B4-BE49-F238E27FC236}">
              <a16:creationId xmlns:a16="http://schemas.microsoft.com/office/drawing/2014/main" id="{80BEB9A5-DFC5-4808-9A6D-356A720EB300}"/>
            </a:ext>
          </a:extLst>
        </xdr:cNvPr>
        <xdr:cNvSpPr txBox="1"/>
      </xdr:nvSpPr>
      <xdr:spPr>
        <a:xfrm>
          <a:off x="17049827" y="1731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116857</xdr:rowOff>
    </xdr:from>
    <xdr:ext cx="469744" cy="259045"/>
    <xdr:sp macro="" textlink="">
      <xdr:nvSpPr>
        <xdr:cNvPr id="948" name="n_1mainValue【公民館】&#10;一人当たり面積">
          <a:extLst>
            <a:ext uri="{FF2B5EF4-FFF2-40B4-BE49-F238E27FC236}">
              <a16:creationId xmlns:a16="http://schemas.microsoft.com/office/drawing/2014/main" id="{F84D0B90-927E-4BDF-BC5C-67C1ADEFB6D1}"/>
            </a:ext>
          </a:extLst>
        </xdr:cNvPr>
        <xdr:cNvSpPr txBox="1"/>
      </xdr:nvSpPr>
      <xdr:spPr>
        <a:xfrm>
          <a:off x="19504102"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949" name="n_2mainValue【公民館】&#10;一人当たり面積">
          <a:extLst>
            <a:ext uri="{FF2B5EF4-FFF2-40B4-BE49-F238E27FC236}">
              <a16:creationId xmlns:a16="http://schemas.microsoft.com/office/drawing/2014/main" id="{F0393378-C08F-47FB-A900-64191C1F75BF}"/>
            </a:ext>
          </a:extLst>
        </xdr:cNvPr>
        <xdr:cNvSpPr txBox="1"/>
      </xdr:nvSpPr>
      <xdr:spPr>
        <a:xfrm>
          <a:off x="18684952" y="1685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950" name="n_3mainValue【公民館】&#10;一人当たり面積">
          <a:extLst>
            <a:ext uri="{FF2B5EF4-FFF2-40B4-BE49-F238E27FC236}">
              <a16:creationId xmlns:a16="http://schemas.microsoft.com/office/drawing/2014/main" id="{B5C5841B-C8CA-4A81-89D2-76A3A09DE0BD}"/>
            </a:ext>
          </a:extLst>
        </xdr:cNvPr>
        <xdr:cNvSpPr txBox="1"/>
      </xdr:nvSpPr>
      <xdr:spPr>
        <a:xfrm>
          <a:off x="17867390" y="168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951" name="n_4mainValue【公民館】&#10;一人当たり面積">
          <a:extLst>
            <a:ext uri="{FF2B5EF4-FFF2-40B4-BE49-F238E27FC236}">
              <a16:creationId xmlns:a16="http://schemas.microsoft.com/office/drawing/2014/main" id="{451D258D-6158-402A-A4CE-38DB4A0EAD14}"/>
            </a:ext>
          </a:extLst>
        </xdr:cNvPr>
        <xdr:cNvSpPr txBox="1"/>
      </xdr:nvSpPr>
      <xdr:spPr>
        <a:xfrm>
          <a:off x="17049827" y="168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44B90A11-55ED-4BCE-B223-A44BEF90C0A8}"/>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4C40B342-B067-45AC-AA1E-A7D4EA296A4E}"/>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C7BA37AE-2AAC-4711-9A49-9C201C1EC434}"/>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一人当たりの面積は、認定子ども園・幼稚園・保育所の施設類型において、類似団体平均と比べて</a:t>
          </a:r>
          <a:r>
            <a:rPr kumimoji="1" lang="en-US" altLang="ja-JP" sz="1100">
              <a:latin typeface="ＭＳ Ｐゴシック" panose="020B0600070205080204" pitchFamily="50" charset="-128"/>
              <a:ea typeface="ＭＳ Ｐゴシック" panose="020B0600070205080204" pitchFamily="50" charset="-128"/>
            </a:rPr>
            <a:t>0.079</a:t>
          </a:r>
          <a:r>
            <a:rPr kumimoji="1" lang="ja-JP" altLang="en-US" sz="1100">
              <a:latin typeface="ＭＳ Ｐゴシック" panose="020B0600070205080204" pitchFamily="50" charset="-128"/>
              <a:ea typeface="ＭＳ Ｐゴシック" panose="020B0600070205080204" pitchFamily="50" charset="-128"/>
            </a:rPr>
            <a:t>ポイント高くなっている。本市は、南北に</a:t>
          </a:r>
          <a:r>
            <a:rPr kumimoji="1" lang="en-US" altLang="ja-JP" sz="1100">
              <a:latin typeface="ＭＳ Ｐゴシック" panose="020B0600070205080204" pitchFamily="50" charset="-128"/>
              <a:ea typeface="ＭＳ Ｐゴシック" panose="020B0600070205080204" pitchFamily="50" charset="-128"/>
            </a:rPr>
            <a:t>45.6</a:t>
          </a:r>
          <a:r>
            <a:rPr kumimoji="1" lang="ja-JP" altLang="en-US" sz="1100">
              <a:latin typeface="ＭＳ Ｐゴシック" panose="020B0600070205080204" pitchFamily="50" charset="-128"/>
              <a:ea typeface="ＭＳ Ｐゴシック" panose="020B0600070205080204" pitchFamily="50" charset="-128"/>
            </a:rPr>
            <a:t>キロメートルという細長い地理的な特性があり、各地域の子育て施設の需要の充足を図る中で、施設が広範囲に点在することとなったことが要因と考えられる。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有形固定資産減価償却率が類似団体と比較して高いのは、学校施設、公営住宅及び児童館が</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％台、港湾・漁港が</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％台と高い水準となっている。児童館については、多くが昭和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年代に建設されたものであり老朽化が進んでいる。今後増加が見込まれる維持管理経費に留意しつつ、各施設の適切な整備手法等について検討を進めていく。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A9824A3-AD02-461B-9AD4-7EEF9CB4AFE8}"/>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9C9F7E-AB61-412D-8222-6E2C038138F5}"/>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40EAB7-2AE0-41EE-A1A9-51711D5175F8}"/>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F447B9-01A7-4B57-8C4A-C70B6B582C9A}"/>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E66770-3BF7-448B-952D-44359EACBEAF}"/>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74E1EB-FCC7-4779-8955-0BF93964A95C}"/>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28B34D-E9E8-4477-919B-7C33C5984CBA}"/>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C48EB3-2FEB-4D72-B445-59AE3AC0FB59}"/>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035F2F-F809-45A4-AF5D-0F20B7538D67}"/>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7145DBD-A1E3-41C6-AE49-B6FEC6CA6498}"/>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344,247
339,732
464.51
148,846,482
143,997,264
4,636,977
74,768,744
127,627,467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3F9B1C-88E7-4B32-B7F9-5213B020F9F8}"/>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5E4521-1BD6-433A-970C-F0116645A814}"/>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03B865-4FC1-4132-BDFC-B536907B8EF8}"/>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F93A23-21FB-413A-8A86-3D1762941A62}"/>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8A584F-194C-4A27-981A-2D9959CD270E}"/>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534EC27-4795-42FC-8093-6D4072676E9C}"/>
            </a:ext>
          </a:extLst>
        </xdr:cNvPr>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69EAA1-7BC5-4092-BE78-392156F05205}"/>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9E6B4F-007F-4532-99C8-C4CCBA0AD6A3}"/>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5ED685-EB76-4022-BB74-2EEA1326D08B}"/>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D50C3F-F547-4D64-9AAB-419A92FF74FF}"/>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2D3E4F-FF5C-412D-9E66-1562045132BC}"/>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44AA31B-5E0C-4CD4-ADBC-1477C7B6D167}"/>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75A4BCB-DB48-4E63-B964-5A9D331A4870}"/>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E1A020-2758-477F-9190-41632AFF5065}"/>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21D6DC-97E3-48E2-BEB7-3FFB8F2CACBF}"/>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1CBFAF-2BB0-4798-9F07-A1E8C6FC5665}"/>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EC8B02-E8B2-4011-BB28-927EC4066432}"/>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AA03CE2-EF53-4AEA-B117-E25FDD5B371E}"/>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9784AAD-A5A6-4359-83C9-1B95F63D0B38}"/>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125D4D9-E2F2-435C-97D8-A4B3C0245E85}"/>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89865A-0369-458E-8EF7-0FE6A9C143F3}"/>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138F276-2311-42B6-AA34-7130CE376AFC}"/>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F7471EC-C847-4704-9831-B933265FA4F6}"/>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A2A74FE-1605-427B-8777-4BC8922CD13E}"/>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76B5EEA-C198-49D8-AABF-F21CD0CC9810}"/>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2117A3-B2EB-4BC2-A708-48A2D941F0C5}"/>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CA87B9-EF25-4486-AF96-0CAC00300F4C}"/>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25D64F-CC3A-42D5-85FC-D1516176DCF2}"/>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EF51CC-EF42-4520-B93C-95DE3760E620}"/>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690B65-0D67-405E-BAAA-AA25AF4E04FD}"/>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AAE9A96-1205-4B09-9A3E-A4E8499069A8}"/>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2ED6BF6-77FE-4F6E-877E-9AC0EBA2DD07}"/>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690FD80-C37F-458D-94F1-1215946CD7E1}"/>
            </a:ext>
          </a:extLst>
        </xdr:cNvPr>
        <xdr:cNvCxnSpPr/>
      </xdr:nvCxnSpPr>
      <xdr:spPr>
        <a:xfrm>
          <a:off x="70485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E4066D1-B4C8-416E-9780-554B57A4E98B}"/>
            </a:ext>
          </a:extLst>
        </xdr:cNvPr>
        <xdr:cNvSpPr txBox="1"/>
      </xdr:nvSpPr>
      <xdr:spPr>
        <a:xfrm>
          <a:off x="28053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E3EA684-FCC4-4AE6-9414-B9F8357EE347}"/>
            </a:ext>
          </a:extLst>
        </xdr:cNvPr>
        <xdr:cNvCxnSpPr/>
      </xdr:nvCxnSpPr>
      <xdr:spPr>
        <a:xfrm>
          <a:off x="70485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D0E2B8A-FB3E-43D7-BFB5-EC1FC620CFC4}"/>
            </a:ext>
          </a:extLst>
        </xdr:cNvPr>
        <xdr:cNvSpPr txBox="1"/>
      </xdr:nvSpPr>
      <xdr:spPr>
        <a:xfrm>
          <a:off x="344654"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15DFE1A-1D3A-4FEF-B5C0-09204E721615}"/>
            </a:ext>
          </a:extLst>
        </xdr:cNvPr>
        <xdr:cNvCxnSpPr/>
      </xdr:nvCxnSpPr>
      <xdr:spPr>
        <a:xfrm>
          <a:off x="70485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0655B23-4F80-49C7-A370-AD6C67526725}"/>
            </a:ext>
          </a:extLst>
        </xdr:cNvPr>
        <xdr:cNvSpPr txBox="1"/>
      </xdr:nvSpPr>
      <xdr:spPr>
        <a:xfrm>
          <a:off x="344654"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3DE8631-1668-4514-B461-41E0D94D0949}"/>
            </a:ext>
          </a:extLst>
        </xdr:cNvPr>
        <xdr:cNvCxnSpPr/>
      </xdr:nvCxnSpPr>
      <xdr:spPr>
        <a:xfrm>
          <a:off x="70485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AC025EB-FC72-4F12-A688-9BB52A429AF0}"/>
            </a:ext>
          </a:extLst>
        </xdr:cNvPr>
        <xdr:cNvSpPr txBox="1"/>
      </xdr:nvSpPr>
      <xdr:spPr>
        <a:xfrm>
          <a:off x="344654"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08B31D0-6C41-45A5-9F03-3D59E992D7A1}"/>
            </a:ext>
          </a:extLst>
        </xdr:cNvPr>
        <xdr:cNvCxnSpPr/>
      </xdr:nvCxnSpPr>
      <xdr:spPr>
        <a:xfrm>
          <a:off x="70485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97AECEC-75CC-4215-9635-8DB8AD4399C2}"/>
            </a:ext>
          </a:extLst>
        </xdr:cNvPr>
        <xdr:cNvSpPr txBox="1"/>
      </xdr:nvSpPr>
      <xdr:spPr>
        <a:xfrm>
          <a:off x="344654"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92A7AF8-BD48-4209-A681-AE75438BA053}"/>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F5B0DCC-3C1D-4661-B5E0-0D5D1DF6CFD7}"/>
            </a:ext>
          </a:extLst>
        </xdr:cNvPr>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EDAAD49-7D3A-4465-8EB0-22C5FB2A9A5E}"/>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1C78DD6-1C90-4C6E-814C-431492F52EA8}"/>
            </a:ext>
          </a:extLst>
        </xdr:cNvPr>
        <xdr:cNvCxnSpPr/>
      </xdr:nvCxnSpPr>
      <xdr:spPr>
        <a:xfrm flipV="1">
          <a:off x="4291965" y="538734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40184D57-A929-4C22-8A80-F51024763D25}"/>
            </a:ext>
          </a:extLst>
        </xdr:cNvPr>
        <xdr:cNvSpPr txBox="1"/>
      </xdr:nvSpPr>
      <xdr:spPr>
        <a:xfrm>
          <a:off x="43307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18D63DE4-7EED-4D6C-A647-4C1D6859EDDE}"/>
            </a:ext>
          </a:extLst>
        </xdr:cNvPr>
        <xdr:cNvCxnSpPr/>
      </xdr:nvCxnSpPr>
      <xdr:spPr>
        <a:xfrm>
          <a:off x="4217988" y="68389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C296A4F0-0194-40C6-A574-C21EB1B1FC93}"/>
            </a:ext>
          </a:extLst>
        </xdr:cNvPr>
        <xdr:cNvSpPr txBox="1"/>
      </xdr:nvSpPr>
      <xdr:spPr>
        <a:xfrm>
          <a:off x="43307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BA77BF5A-D385-42AC-A885-BBF61C3B1943}"/>
            </a:ext>
          </a:extLst>
        </xdr:cNvPr>
        <xdr:cNvCxnSpPr/>
      </xdr:nvCxnSpPr>
      <xdr:spPr>
        <a:xfrm>
          <a:off x="4217988" y="53873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EB311EA2-7DF2-4139-AE73-9028A265E4FC}"/>
            </a:ext>
          </a:extLst>
        </xdr:cNvPr>
        <xdr:cNvSpPr txBox="1"/>
      </xdr:nvSpPr>
      <xdr:spPr>
        <a:xfrm>
          <a:off x="4330700" y="5702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FE237676-609F-4D18-9C60-5F0149A966B3}"/>
            </a:ext>
          </a:extLst>
        </xdr:cNvPr>
        <xdr:cNvSpPr/>
      </xdr:nvSpPr>
      <xdr:spPr>
        <a:xfrm>
          <a:off x="4241800" y="58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A8F726B9-291B-4F7A-86C7-CDC7C86E3818}"/>
            </a:ext>
          </a:extLst>
        </xdr:cNvPr>
        <xdr:cNvSpPr/>
      </xdr:nvSpPr>
      <xdr:spPr>
        <a:xfrm>
          <a:off x="3475038" y="5840412"/>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2BFB2EB7-9DF6-4B9F-BFB9-9F87E8995612}"/>
            </a:ext>
          </a:extLst>
        </xdr:cNvPr>
        <xdr:cNvSpPr/>
      </xdr:nvSpPr>
      <xdr:spPr>
        <a:xfrm>
          <a:off x="2643188" y="58146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188C3C10-AAB5-41D4-87D1-F5C3FCF64229}"/>
            </a:ext>
          </a:extLst>
        </xdr:cNvPr>
        <xdr:cNvSpPr/>
      </xdr:nvSpPr>
      <xdr:spPr>
        <a:xfrm>
          <a:off x="1825625" y="57880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4D84B4E5-99FC-48E1-9271-DFE2936F15C6}"/>
            </a:ext>
          </a:extLst>
        </xdr:cNvPr>
        <xdr:cNvSpPr/>
      </xdr:nvSpPr>
      <xdr:spPr>
        <a:xfrm>
          <a:off x="1008063" y="575754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BEA64E4-D810-4D26-801B-B50229E4F81A}"/>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142AB8A-F933-4E32-AA08-B503E7C224F9}"/>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8F35FBF-E808-4D9B-982E-9F62404B0EF6}"/>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AD4D78-A14F-4FEC-9450-87C8F7BEB42B}"/>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CC6E59F-4707-427A-8ED0-716A6BDBEE22}"/>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3" name="楕円 72">
          <a:extLst>
            <a:ext uri="{FF2B5EF4-FFF2-40B4-BE49-F238E27FC236}">
              <a16:creationId xmlns:a16="http://schemas.microsoft.com/office/drawing/2014/main" id="{58008292-A42D-4BF9-84D8-3EBDE083CBCC}"/>
            </a:ext>
          </a:extLst>
        </xdr:cNvPr>
        <xdr:cNvSpPr/>
      </xdr:nvSpPr>
      <xdr:spPr>
        <a:xfrm>
          <a:off x="4241800" y="630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4" name="【図書館】&#10;有形固定資産減価償却率該当値テキスト">
          <a:extLst>
            <a:ext uri="{FF2B5EF4-FFF2-40B4-BE49-F238E27FC236}">
              <a16:creationId xmlns:a16="http://schemas.microsoft.com/office/drawing/2014/main" id="{6ABA50A2-6348-4C04-A0AD-9799B93364D5}"/>
            </a:ext>
          </a:extLst>
        </xdr:cNvPr>
        <xdr:cNvSpPr txBox="1"/>
      </xdr:nvSpPr>
      <xdr:spPr>
        <a:xfrm>
          <a:off x="4330700" y="628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5" name="楕円 74">
          <a:extLst>
            <a:ext uri="{FF2B5EF4-FFF2-40B4-BE49-F238E27FC236}">
              <a16:creationId xmlns:a16="http://schemas.microsoft.com/office/drawing/2014/main" id="{55914F87-3B66-4509-8D09-B00361F5864B}"/>
            </a:ext>
          </a:extLst>
        </xdr:cNvPr>
        <xdr:cNvSpPr/>
      </xdr:nvSpPr>
      <xdr:spPr>
        <a:xfrm>
          <a:off x="3475038" y="626046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148590</xdr:rowOff>
    </xdr:from>
    <xdr:to>
      <xdr:col>24</xdr:col>
      <xdr:colOff>63500</xdr:colOff>
      <xdr:row>39</xdr:row>
      <xdr:rowOff>19050</xdr:rowOff>
    </xdr:to>
    <xdr:cxnSp macro="">
      <xdr:nvCxnSpPr>
        <xdr:cNvPr id="76" name="直線コネクタ 75">
          <a:extLst>
            <a:ext uri="{FF2B5EF4-FFF2-40B4-BE49-F238E27FC236}">
              <a16:creationId xmlns:a16="http://schemas.microsoft.com/office/drawing/2014/main" id="{1EAE9A6A-232B-4310-B6F8-5FCFAB8AD07F}"/>
            </a:ext>
          </a:extLst>
        </xdr:cNvPr>
        <xdr:cNvCxnSpPr/>
      </xdr:nvCxnSpPr>
      <xdr:spPr>
        <a:xfrm>
          <a:off x="3525838" y="6311265"/>
          <a:ext cx="766762"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55880</xdr:rowOff>
    </xdr:from>
    <xdr:to>
      <xdr:col>15</xdr:col>
      <xdr:colOff>101600</xdr:colOff>
      <xdr:row>38</xdr:row>
      <xdr:rowOff>157480</xdr:rowOff>
    </xdr:to>
    <xdr:sp macro="" textlink="">
      <xdr:nvSpPr>
        <xdr:cNvPr id="77" name="楕円 76">
          <a:extLst>
            <a:ext uri="{FF2B5EF4-FFF2-40B4-BE49-F238E27FC236}">
              <a16:creationId xmlns:a16="http://schemas.microsoft.com/office/drawing/2014/main" id="{22CFC79F-BE30-467F-97FC-B1F75EEEBF54}"/>
            </a:ext>
          </a:extLst>
        </xdr:cNvPr>
        <xdr:cNvSpPr/>
      </xdr:nvSpPr>
      <xdr:spPr>
        <a:xfrm>
          <a:off x="2643188"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106680</xdr:rowOff>
    </xdr:from>
    <xdr:to>
      <xdr:col>19</xdr:col>
      <xdr:colOff>177800</xdr:colOff>
      <xdr:row>38</xdr:row>
      <xdr:rowOff>148590</xdr:rowOff>
    </xdr:to>
    <xdr:cxnSp macro="">
      <xdr:nvCxnSpPr>
        <xdr:cNvPr id="78" name="直線コネクタ 77">
          <a:extLst>
            <a:ext uri="{FF2B5EF4-FFF2-40B4-BE49-F238E27FC236}">
              <a16:creationId xmlns:a16="http://schemas.microsoft.com/office/drawing/2014/main" id="{AF91B6B8-D7FF-47A4-931C-92CE2E52550E}"/>
            </a:ext>
          </a:extLst>
        </xdr:cNvPr>
        <xdr:cNvCxnSpPr/>
      </xdr:nvCxnSpPr>
      <xdr:spPr>
        <a:xfrm>
          <a:off x="2693988" y="6269355"/>
          <a:ext cx="8318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xdr:rowOff>
    </xdr:from>
    <xdr:to>
      <xdr:col>10</xdr:col>
      <xdr:colOff>165100</xdr:colOff>
      <xdr:row>38</xdr:row>
      <xdr:rowOff>117475</xdr:rowOff>
    </xdr:to>
    <xdr:sp macro="" textlink="">
      <xdr:nvSpPr>
        <xdr:cNvPr id="79" name="楕円 78">
          <a:extLst>
            <a:ext uri="{FF2B5EF4-FFF2-40B4-BE49-F238E27FC236}">
              <a16:creationId xmlns:a16="http://schemas.microsoft.com/office/drawing/2014/main" id="{2A25D3EF-9FA3-48BB-9FAA-B6918AE81384}"/>
            </a:ext>
          </a:extLst>
        </xdr:cNvPr>
        <xdr:cNvSpPr/>
      </xdr:nvSpPr>
      <xdr:spPr>
        <a:xfrm>
          <a:off x="1825625"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66675</xdr:rowOff>
    </xdr:from>
    <xdr:to>
      <xdr:col>15</xdr:col>
      <xdr:colOff>50800</xdr:colOff>
      <xdr:row>38</xdr:row>
      <xdr:rowOff>106680</xdr:rowOff>
    </xdr:to>
    <xdr:cxnSp macro="">
      <xdr:nvCxnSpPr>
        <xdr:cNvPr id="80" name="直線コネクタ 79">
          <a:extLst>
            <a:ext uri="{FF2B5EF4-FFF2-40B4-BE49-F238E27FC236}">
              <a16:creationId xmlns:a16="http://schemas.microsoft.com/office/drawing/2014/main" id="{CDFBA1B8-80AA-4A06-B987-7CD0144684CE}"/>
            </a:ext>
          </a:extLst>
        </xdr:cNvPr>
        <xdr:cNvCxnSpPr/>
      </xdr:nvCxnSpPr>
      <xdr:spPr>
        <a:xfrm>
          <a:off x="1876425" y="6229350"/>
          <a:ext cx="817563"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145415</xdr:rowOff>
    </xdr:from>
    <xdr:to>
      <xdr:col>6</xdr:col>
      <xdr:colOff>38100</xdr:colOff>
      <xdr:row>38</xdr:row>
      <xdr:rowOff>75565</xdr:rowOff>
    </xdr:to>
    <xdr:sp macro="" textlink="">
      <xdr:nvSpPr>
        <xdr:cNvPr id="81" name="楕円 80">
          <a:extLst>
            <a:ext uri="{FF2B5EF4-FFF2-40B4-BE49-F238E27FC236}">
              <a16:creationId xmlns:a16="http://schemas.microsoft.com/office/drawing/2014/main" id="{B1D472F0-029F-494B-9FE5-4BCC14D9B320}"/>
            </a:ext>
          </a:extLst>
        </xdr:cNvPr>
        <xdr:cNvSpPr/>
      </xdr:nvSpPr>
      <xdr:spPr>
        <a:xfrm>
          <a:off x="1008063" y="614616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24765</xdr:rowOff>
    </xdr:from>
    <xdr:to>
      <xdr:col>10</xdr:col>
      <xdr:colOff>114300</xdr:colOff>
      <xdr:row>38</xdr:row>
      <xdr:rowOff>66675</xdr:rowOff>
    </xdr:to>
    <xdr:cxnSp macro="">
      <xdr:nvCxnSpPr>
        <xdr:cNvPr id="82" name="直線コネクタ 81">
          <a:extLst>
            <a:ext uri="{FF2B5EF4-FFF2-40B4-BE49-F238E27FC236}">
              <a16:creationId xmlns:a16="http://schemas.microsoft.com/office/drawing/2014/main" id="{696DE292-8257-453B-8DEB-AE118D350749}"/>
            </a:ext>
          </a:extLst>
        </xdr:cNvPr>
        <xdr:cNvCxnSpPr/>
      </xdr:nvCxnSpPr>
      <xdr:spPr>
        <a:xfrm>
          <a:off x="1058863" y="6187440"/>
          <a:ext cx="817562"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9394CD02-B83D-4AE1-A243-C50CD60F3E0B}"/>
            </a:ext>
          </a:extLst>
        </xdr:cNvPr>
        <xdr:cNvSpPr txBox="1"/>
      </xdr:nvSpPr>
      <xdr:spPr>
        <a:xfrm>
          <a:off x="3324869"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71593140-2879-4479-A523-882F58D6DB3F}"/>
            </a:ext>
          </a:extLst>
        </xdr:cNvPr>
        <xdr:cNvSpPr txBox="1"/>
      </xdr:nvSpPr>
      <xdr:spPr>
        <a:xfrm>
          <a:off x="2505719"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C63489C7-0601-45D7-9857-A51C14879202}"/>
            </a:ext>
          </a:extLst>
        </xdr:cNvPr>
        <xdr:cNvSpPr txBox="1"/>
      </xdr:nvSpPr>
      <xdr:spPr>
        <a:xfrm>
          <a:off x="1688157"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31735FE1-0DFA-4975-B396-FA045B65A939}"/>
            </a:ext>
          </a:extLst>
        </xdr:cNvPr>
        <xdr:cNvSpPr txBox="1"/>
      </xdr:nvSpPr>
      <xdr:spPr>
        <a:xfrm>
          <a:off x="87059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87" name="n_1mainValue【図書館】&#10;有形固定資産減価償却率">
          <a:extLst>
            <a:ext uri="{FF2B5EF4-FFF2-40B4-BE49-F238E27FC236}">
              <a16:creationId xmlns:a16="http://schemas.microsoft.com/office/drawing/2014/main" id="{351905E1-0B58-44A0-9B15-887285627163}"/>
            </a:ext>
          </a:extLst>
        </xdr:cNvPr>
        <xdr:cNvSpPr txBox="1"/>
      </xdr:nvSpPr>
      <xdr:spPr>
        <a:xfrm>
          <a:off x="3324869"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148607</xdr:rowOff>
    </xdr:from>
    <xdr:ext cx="405111" cy="259045"/>
    <xdr:sp macro="" textlink="">
      <xdr:nvSpPr>
        <xdr:cNvPr id="88" name="n_2mainValue【図書館】&#10;有形固定資産減価償却率">
          <a:extLst>
            <a:ext uri="{FF2B5EF4-FFF2-40B4-BE49-F238E27FC236}">
              <a16:creationId xmlns:a16="http://schemas.microsoft.com/office/drawing/2014/main" id="{AA4ACE09-B98B-4FD3-AD0B-70DAAA351254}"/>
            </a:ext>
          </a:extLst>
        </xdr:cNvPr>
        <xdr:cNvSpPr txBox="1"/>
      </xdr:nvSpPr>
      <xdr:spPr>
        <a:xfrm>
          <a:off x="2505719"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108602</xdr:rowOff>
    </xdr:from>
    <xdr:ext cx="405111" cy="259045"/>
    <xdr:sp macro="" textlink="">
      <xdr:nvSpPr>
        <xdr:cNvPr id="89" name="n_3mainValue【図書館】&#10;有形固定資産減価償却率">
          <a:extLst>
            <a:ext uri="{FF2B5EF4-FFF2-40B4-BE49-F238E27FC236}">
              <a16:creationId xmlns:a16="http://schemas.microsoft.com/office/drawing/2014/main" id="{CE2A7763-9B17-41AD-A272-1146D535F343}"/>
            </a:ext>
          </a:extLst>
        </xdr:cNvPr>
        <xdr:cNvSpPr txBox="1"/>
      </xdr:nvSpPr>
      <xdr:spPr>
        <a:xfrm>
          <a:off x="1688157"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66692</xdr:rowOff>
    </xdr:from>
    <xdr:ext cx="405111" cy="259045"/>
    <xdr:sp macro="" textlink="">
      <xdr:nvSpPr>
        <xdr:cNvPr id="90" name="n_4mainValue【図書館】&#10;有形固定資産減価償却率">
          <a:extLst>
            <a:ext uri="{FF2B5EF4-FFF2-40B4-BE49-F238E27FC236}">
              <a16:creationId xmlns:a16="http://schemas.microsoft.com/office/drawing/2014/main" id="{BDC0FC8D-9015-42CC-BE8E-847F8141AFBF}"/>
            </a:ext>
          </a:extLst>
        </xdr:cNvPr>
        <xdr:cNvSpPr txBox="1"/>
      </xdr:nvSpPr>
      <xdr:spPr>
        <a:xfrm>
          <a:off x="87059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41F2972-D560-4092-BDE3-4726F4ABBF5E}"/>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4D6C88F-574F-4333-B9EB-006D2ADE71D3}"/>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FEDF275-C3BC-404B-85A2-E970089678E9}"/>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BC297DF-CBA6-42FA-858D-44CB4EEDBF4B}"/>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1D24354-C7DA-4E9D-8CDD-E9CA508D1A93}"/>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CD9FC63-0F6F-40B2-8DC5-93E364600C3E}"/>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15C4776-40B8-47A0-8F8D-9EF623A6669D}"/>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966A6EA-C5AB-4186-9131-FAB40B37F0D6}"/>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A36105D0-8723-4868-9DB7-E64CED2521AB}"/>
            </a:ext>
          </a:extLst>
        </xdr:cNvPr>
        <xdr:cNvSpPr txBox="1"/>
      </xdr:nvSpPr>
      <xdr:spPr>
        <a:xfrm>
          <a:off x="60801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B267E4D-D2E5-4614-BE63-630B94ED3267}"/>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29D85B6-8C7A-4EE4-960A-F012F1EF573F}"/>
            </a:ext>
          </a:extLst>
        </xdr:cNvPr>
        <xdr:cNvCxnSpPr/>
      </xdr:nvCxnSpPr>
      <xdr:spPr>
        <a:xfrm>
          <a:off x="6118225" y="67818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3F00E01-84B2-4912-ACFF-32AC72EC773A}"/>
            </a:ext>
          </a:extLst>
        </xdr:cNvPr>
        <xdr:cNvSpPr txBox="1"/>
      </xdr:nvSpPr>
      <xdr:spPr>
        <a:xfrm>
          <a:off x="5679621"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7DC8D27D-04DD-4306-ABC3-F45C83439E3E}"/>
            </a:ext>
          </a:extLst>
        </xdr:cNvPr>
        <xdr:cNvCxnSpPr/>
      </xdr:nvCxnSpPr>
      <xdr:spPr>
        <a:xfrm>
          <a:off x="6118225" y="6343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4A2F5E7A-E5D7-4880-8996-F266B75F61D7}"/>
            </a:ext>
          </a:extLst>
        </xdr:cNvPr>
        <xdr:cNvSpPr txBox="1"/>
      </xdr:nvSpPr>
      <xdr:spPr>
        <a:xfrm>
          <a:off x="5679621" y="62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6EAE7C8D-21E8-41FA-B564-1CB5DE926F69}"/>
            </a:ext>
          </a:extLst>
        </xdr:cNvPr>
        <xdr:cNvCxnSpPr/>
      </xdr:nvCxnSpPr>
      <xdr:spPr>
        <a:xfrm>
          <a:off x="6118225" y="591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BDD3E8D6-80AD-4024-A002-E797F0A36866}"/>
            </a:ext>
          </a:extLst>
        </xdr:cNvPr>
        <xdr:cNvSpPr txBox="1"/>
      </xdr:nvSpPr>
      <xdr:spPr>
        <a:xfrm>
          <a:off x="5679621" y="578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E384E9F3-BA89-4A52-BE78-3508709FA382}"/>
            </a:ext>
          </a:extLst>
        </xdr:cNvPr>
        <xdr:cNvCxnSpPr/>
      </xdr:nvCxnSpPr>
      <xdr:spPr>
        <a:xfrm>
          <a:off x="6118225" y="54864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C583F0E-D072-4C1F-8B22-699B12E36865}"/>
            </a:ext>
          </a:extLst>
        </xdr:cNvPr>
        <xdr:cNvSpPr txBox="1"/>
      </xdr:nvSpPr>
      <xdr:spPr>
        <a:xfrm>
          <a:off x="5679621" y="535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512970B-32FE-4226-8B79-7089E36461EF}"/>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1D4706F9-D33B-4B17-9B61-277626936226}"/>
            </a:ext>
          </a:extLst>
        </xdr:cNvPr>
        <xdr:cNvSpPr txBox="1"/>
      </xdr:nvSpPr>
      <xdr:spPr>
        <a:xfrm>
          <a:off x="56796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C348C81-F9C4-4ADE-963E-3AD74489BDFC}"/>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DF70F35E-CFAE-4CB1-98C1-AF4B0D22DAC3}"/>
            </a:ext>
          </a:extLst>
        </xdr:cNvPr>
        <xdr:cNvCxnSpPr/>
      </xdr:nvCxnSpPr>
      <xdr:spPr>
        <a:xfrm flipV="1">
          <a:off x="9691053" y="5509260"/>
          <a:ext cx="0" cy="1140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3EFAB6BD-4049-4161-A806-2BD8364DCD7C}"/>
            </a:ext>
          </a:extLst>
        </xdr:cNvPr>
        <xdr:cNvSpPr txBox="1"/>
      </xdr:nvSpPr>
      <xdr:spPr>
        <a:xfrm>
          <a:off x="9729788"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91279CA2-999F-48A4-AA47-B4905724A316}"/>
            </a:ext>
          </a:extLst>
        </xdr:cNvPr>
        <xdr:cNvCxnSpPr/>
      </xdr:nvCxnSpPr>
      <xdr:spPr>
        <a:xfrm>
          <a:off x="9617075" y="664940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F6DF2169-F3E1-460F-89F2-8BF2185F6B03}"/>
            </a:ext>
          </a:extLst>
        </xdr:cNvPr>
        <xdr:cNvSpPr txBox="1"/>
      </xdr:nvSpPr>
      <xdr:spPr>
        <a:xfrm>
          <a:off x="9729788" y="529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C174154F-A48D-45A6-9FF4-E478B74413A7}"/>
            </a:ext>
          </a:extLst>
        </xdr:cNvPr>
        <xdr:cNvCxnSpPr/>
      </xdr:nvCxnSpPr>
      <xdr:spPr>
        <a:xfrm>
          <a:off x="9617075" y="550926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D537B79D-58CE-4784-B123-6EB7711C2ECA}"/>
            </a:ext>
          </a:extLst>
        </xdr:cNvPr>
        <xdr:cNvSpPr txBox="1"/>
      </xdr:nvSpPr>
      <xdr:spPr>
        <a:xfrm>
          <a:off x="9729788" y="602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C5265858-96B3-4F4B-B4C4-523EBEE7967B}"/>
            </a:ext>
          </a:extLst>
        </xdr:cNvPr>
        <xdr:cNvSpPr/>
      </xdr:nvSpPr>
      <xdr:spPr>
        <a:xfrm>
          <a:off x="9655175" y="616521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D56425CC-193C-40EF-8804-C72E80EB8A81}"/>
            </a:ext>
          </a:extLst>
        </xdr:cNvPr>
        <xdr:cNvSpPr/>
      </xdr:nvSpPr>
      <xdr:spPr>
        <a:xfrm>
          <a:off x="8874125"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1AE8B011-D095-4E0F-89BE-664EA7100DA1}"/>
            </a:ext>
          </a:extLst>
        </xdr:cNvPr>
        <xdr:cNvSpPr/>
      </xdr:nvSpPr>
      <xdr:spPr>
        <a:xfrm>
          <a:off x="8056563" y="61880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C5A53FD3-6ACD-4A2A-AC9C-24CE5B85ACCD}"/>
            </a:ext>
          </a:extLst>
        </xdr:cNvPr>
        <xdr:cNvSpPr/>
      </xdr:nvSpPr>
      <xdr:spPr>
        <a:xfrm>
          <a:off x="7224713"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94ABA45C-6212-46B4-9356-EF2CCC57FD59}"/>
            </a:ext>
          </a:extLst>
        </xdr:cNvPr>
        <xdr:cNvSpPr/>
      </xdr:nvSpPr>
      <xdr:spPr>
        <a:xfrm>
          <a:off x="640715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2292FBB-BF7B-4B74-89D0-757B0F2CA0BE}"/>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8CBFA92-696D-42F2-9B57-8A7A0FD93A18}"/>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4516514-4EEB-4881-932F-6E36A730CD48}"/>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9EFA5FD-E1CE-489C-B4F6-BA030333C50E}"/>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C5AA0D3-FD44-4927-9211-11DA436FAD47}"/>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28" name="楕円 127">
          <a:extLst>
            <a:ext uri="{FF2B5EF4-FFF2-40B4-BE49-F238E27FC236}">
              <a16:creationId xmlns:a16="http://schemas.microsoft.com/office/drawing/2014/main" id="{D64E2073-7CEE-4D7C-8888-AAB8A049FBAD}"/>
            </a:ext>
          </a:extLst>
        </xdr:cNvPr>
        <xdr:cNvSpPr/>
      </xdr:nvSpPr>
      <xdr:spPr>
        <a:xfrm>
          <a:off x="9655175" y="636143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29" name="【図書館】&#10;一人当たり面積該当値テキスト">
          <a:extLst>
            <a:ext uri="{FF2B5EF4-FFF2-40B4-BE49-F238E27FC236}">
              <a16:creationId xmlns:a16="http://schemas.microsoft.com/office/drawing/2014/main" id="{D1C9C266-6029-4173-88D0-CE66F94C8595}"/>
            </a:ext>
          </a:extLst>
        </xdr:cNvPr>
        <xdr:cNvSpPr txBox="1"/>
      </xdr:nvSpPr>
      <xdr:spPr>
        <a:xfrm>
          <a:off x="9729788"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30" name="楕円 129">
          <a:extLst>
            <a:ext uri="{FF2B5EF4-FFF2-40B4-BE49-F238E27FC236}">
              <a16:creationId xmlns:a16="http://schemas.microsoft.com/office/drawing/2014/main" id="{D4B2E963-0A15-4EAF-BD8B-246A968F1F61}"/>
            </a:ext>
          </a:extLst>
        </xdr:cNvPr>
        <xdr:cNvSpPr/>
      </xdr:nvSpPr>
      <xdr:spPr>
        <a:xfrm>
          <a:off x="8874125"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87630</xdr:rowOff>
    </xdr:to>
    <xdr:cxnSp macro="">
      <xdr:nvCxnSpPr>
        <xdr:cNvPr id="131" name="直線コネクタ 130">
          <a:extLst>
            <a:ext uri="{FF2B5EF4-FFF2-40B4-BE49-F238E27FC236}">
              <a16:creationId xmlns:a16="http://schemas.microsoft.com/office/drawing/2014/main" id="{38DCAFE0-37FD-4F19-B253-2C3BA1E8227C}"/>
            </a:ext>
          </a:extLst>
        </xdr:cNvPr>
        <xdr:cNvCxnSpPr/>
      </xdr:nvCxnSpPr>
      <xdr:spPr>
        <a:xfrm>
          <a:off x="8924925" y="6412230"/>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32" name="楕円 131">
          <a:extLst>
            <a:ext uri="{FF2B5EF4-FFF2-40B4-BE49-F238E27FC236}">
              <a16:creationId xmlns:a16="http://schemas.microsoft.com/office/drawing/2014/main" id="{0C4A0A15-8C27-4BFA-B31F-C6AC114761EB}"/>
            </a:ext>
          </a:extLst>
        </xdr:cNvPr>
        <xdr:cNvSpPr/>
      </xdr:nvSpPr>
      <xdr:spPr>
        <a:xfrm>
          <a:off x="8056563" y="636143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87630</xdr:rowOff>
    </xdr:to>
    <xdr:cxnSp macro="">
      <xdr:nvCxnSpPr>
        <xdr:cNvPr id="133" name="直線コネクタ 132">
          <a:extLst>
            <a:ext uri="{FF2B5EF4-FFF2-40B4-BE49-F238E27FC236}">
              <a16:creationId xmlns:a16="http://schemas.microsoft.com/office/drawing/2014/main" id="{C2EFDD54-6F9D-4303-B212-BBCD7FE04EA4}"/>
            </a:ext>
          </a:extLst>
        </xdr:cNvPr>
        <xdr:cNvCxnSpPr/>
      </xdr:nvCxnSpPr>
      <xdr:spPr>
        <a:xfrm>
          <a:off x="8107363" y="6412230"/>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4" name="楕円 133">
          <a:extLst>
            <a:ext uri="{FF2B5EF4-FFF2-40B4-BE49-F238E27FC236}">
              <a16:creationId xmlns:a16="http://schemas.microsoft.com/office/drawing/2014/main" id="{E9D6387B-52CC-4681-9CBE-B9B571AC675B}"/>
            </a:ext>
          </a:extLst>
        </xdr:cNvPr>
        <xdr:cNvSpPr/>
      </xdr:nvSpPr>
      <xdr:spPr>
        <a:xfrm>
          <a:off x="7224713"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87630</xdr:rowOff>
    </xdr:to>
    <xdr:cxnSp macro="">
      <xdr:nvCxnSpPr>
        <xdr:cNvPr id="135" name="直線コネクタ 134">
          <a:extLst>
            <a:ext uri="{FF2B5EF4-FFF2-40B4-BE49-F238E27FC236}">
              <a16:creationId xmlns:a16="http://schemas.microsoft.com/office/drawing/2014/main" id="{B2E80E76-EBEB-42E0-A1BE-46FCAA0E61A1}"/>
            </a:ext>
          </a:extLst>
        </xdr:cNvPr>
        <xdr:cNvCxnSpPr/>
      </xdr:nvCxnSpPr>
      <xdr:spPr>
        <a:xfrm>
          <a:off x="7275513" y="641223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36" name="楕円 135">
          <a:extLst>
            <a:ext uri="{FF2B5EF4-FFF2-40B4-BE49-F238E27FC236}">
              <a16:creationId xmlns:a16="http://schemas.microsoft.com/office/drawing/2014/main" id="{2EF86B5D-A119-49AD-978D-8B6873E49CC7}"/>
            </a:ext>
          </a:extLst>
        </xdr:cNvPr>
        <xdr:cNvSpPr/>
      </xdr:nvSpPr>
      <xdr:spPr>
        <a:xfrm>
          <a:off x="640715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87630</xdr:rowOff>
    </xdr:to>
    <xdr:cxnSp macro="">
      <xdr:nvCxnSpPr>
        <xdr:cNvPr id="137" name="直線コネクタ 136">
          <a:extLst>
            <a:ext uri="{FF2B5EF4-FFF2-40B4-BE49-F238E27FC236}">
              <a16:creationId xmlns:a16="http://schemas.microsoft.com/office/drawing/2014/main" id="{7CC72356-0678-4795-B409-4E64DF1F8988}"/>
            </a:ext>
          </a:extLst>
        </xdr:cNvPr>
        <xdr:cNvCxnSpPr/>
      </xdr:nvCxnSpPr>
      <xdr:spPr>
        <a:xfrm>
          <a:off x="6457950" y="641223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5E54D1DF-AFAA-4B4B-9DC9-8B2EC176AF00}"/>
            </a:ext>
          </a:extLst>
        </xdr:cNvPr>
        <xdr:cNvSpPr txBox="1"/>
      </xdr:nvSpPr>
      <xdr:spPr>
        <a:xfrm>
          <a:off x="8691640" y="59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568B4D3B-1E39-4C6D-BC74-A1EFD44A481A}"/>
            </a:ext>
          </a:extLst>
        </xdr:cNvPr>
        <xdr:cNvSpPr txBox="1"/>
      </xdr:nvSpPr>
      <xdr:spPr>
        <a:xfrm>
          <a:off x="7886777" y="59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a:extLst>
            <a:ext uri="{FF2B5EF4-FFF2-40B4-BE49-F238E27FC236}">
              <a16:creationId xmlns:a16="http://schemas.microsoft.com/office/drawing/2014/main" id="{94A6038E-92DD-4122-B70B-DE80561DD715}"/>
            </a:ext>
          </a:extLst>
        </xdr:cNvPr>
        <xdr:cNvSpPr txBox="1"/>
      </xdr:nvSpPr>
      <xdr:spPr>
        <a:xfrm>
          <a:off x="7054927" y="59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a:extLst>
            <a:ext uri="{FF2B5EF4-FFF2-40B4-BE49-F238E27FC236}">
              <a16:creationId xmlns:a16="http://schemas.microsoft.com/office/drawing/2014/main" id="{C42332FB-D262-4DB1-94D5-9CD9A74E0FD0}"/>
            </a:ext>
          </a:extLst>
        </xdr:cNvPr>
        <xdr:cNvSpPr txBox="1"/>
      </xdr:nvSpPr>
      <xdr:spPr>
        <a:xfrm>
          <a:off x="6237365" y="59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129557</xdr:rowOff>
    </xdr:from>
    <xdr:ext cx="469744" cy="259045"/>
    <xdr:sp macro="" textlink="">
      <xdr:nvSpPr>
        <xdr:cNvPr id="142" name="n_1mainValue【図書館】&#10;一人当たり面積">
          <a:extLst>
            <a:ext uri="{FF2B5EF4-FFF2-40B4-BE49-F238E27FC236}">
              <a16:creationId xmlns:a16="http://schemas.microsoft.com/office/drawing/2014/main" id="{2329CAD5-E50B-424E-BD4E-803E5D2FC879}"/>
            </a:ext>
          </a:extLst>
        </xdr:cNvPr>
        <xdr:cNvSpPr txBox="1"/>
      </xdr:nvSpPr>
      <xdr:spPr>
        <a:xfrm>
          <a:off x="8691640"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43" name="n_2mainValue【図書館】&#10;一人当たり面積">
          <a:extLst>
            <a:ext uri="{FF2B5EF4-FFF2-40B4-BE49-F238E27FC236}">
              <a16:creationId xmlns:a16="http://schemas.microsoft.com/office/drawing/2014/main" id="{EAD3D010-9665-4152-AFD9-330093790528}"/>
            </a:ext>
          </a:extLst>
        </xdr:cNvPr>
        <xdr:cNvSpPr txBox="1"/>
      </xdr:nvSpPr>
      <xdr:spPr>
        <a:xfrm>
          <a:off x="788677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44" name="n_3mainValue【図書館】&#10;一人当たり面積">
          <a:extLst>
            <a:ext uri="{FF2B5EF4-FFF2-40B4-BE49-F238E27FC236}">
              <a16:creationId xmlns:a16="http://schemas.microsoft.com/office/drawing/2014/main" id="{89EE7233-66ED-45A5-B6F3-B528BEA74FD2}"/>
            </a:ext>
          </a:extLst>
        </xdr:cNvPr>
        <xdr:cNvSpPr txBox="1"/>
      </xdr:nvSpPr>
      <xdr:spPr>
        <a:xfrm>
          <a:off x="70549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5" name="n_4mainValue【図書館】&#10;一人当たり面積">
          <a:extLst>
            <a:ext uri="{FF2B5EF4-FFF2-40B4-BE49-F238E27FC236}">
              <a16:creationId xmlns:a16="http://schemas.microsoft.com/office/drawing/2014/main" id="{771ECC73-98DB-4BF5-BA2C-538B73ED05B0}"/>
            </a:ext>
          </a:extLst>
        </xdr:cNvPr>
        <xdr:cNvSpPr txBox="1"/>
      </xdr:nvSpPr>
      <xdr:spPr>
        <a:xfrm>
          <a:off x="6237365"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08BB662-692D-4932-8601-4552F1CA5B5A}"/>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715E434-C5D4-4F89-91A0-B40678308FF6}"/>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EC9436E-3CCB-4815-8496-DB497A6E3451}"/>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4DC5556-A513-4CD4-90C0-58E44A655A50}"/>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3201428-D13A-47B1-B0FB-89F67E25C4CF}"/>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BA255FC-F1AA-4ADB-ADA7-43EE8EA0CE2F}"/>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CA6DDD5-FD64-4FE6-A113-DC6E150BD224}"/>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3D9AF33-218C-49EE-B880-CA876B05433B}"/>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DFFB1C4-33B0-4ABE-B5EF-CBFE1FDA6BD4}"/>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8BF3A33-27E3-454B-8AEC-DE4C03598B31}"/>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919B82F-20B1-4F81-B587-43E09EA61ED0}"/>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D68DA8BE-2017-44F6-9D47-DD7CB7EED538}"/>
            </a:ext>
          </a:extLst>
        </xdr:cNvPr>
        <xdr:cNvCxnSpPr/>
      </xdr:nvCxnSpPr>
      <xdr:spPr>
        <a:xfrm>
          <a:off x="70485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2143EA07-8237-4B99-B108-C9F1E5089FA5}"/>
            </a:ext>
          </a:extLst>
        </xdr:cNvPr>
        <xdr:cNvSpPr txBox="1"/>
      </xdr:nvSpPr>
      <xdr:spPr>
        <a:xfrm>
          <a:off x="28053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FFE92821-A8AB-4890-BE98-56BE45010164}"/>
            </a:ext>
          </a:extLst>
        </xdr:cNvPr>
        <xdr:cNvCxnSpPr/>
      </xdr:nvCxnSpPr>
      <xdr:spPr>
        <a:xfrm>
          <a:off x="70485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72DBF54E-0078-4D13-9936-E05C14FEE6B4}"/>
            </a:ext>
          </a:extLst>
        </xdr:cNvPr>
        <xdr:cNvSpPr txBox="1"/>
      </xdr:nvSpPr>
      <xdr:spPr>
        <a:xfrm>
          <a:off x="344654"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2DF24BF-1131-4557-A060-7AB4C1F9FBB1}"/>
            </a:ext>
          </a:extLst>
        </xdr:cNvPr>
        <xdr:cNvCxnSpPr/>
      </xdr:nvCxnSpPr>
      <xdr:spPr>
        <a:xfrm>
          <a:off x="70485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DD22E4FE-5BEC-4F5B-9958-B77778A109F0}"/>
            </a:ext>
          </a:extLst>
        </xdr:cNvPr>
        <xdr:cNvSpPr txBox="1"/>
      </xdr:nvSpPr>
      <xdr:spPr>
        <a:xfrm>
          <a:off x="344654"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4A4D67D8-3745-4DA3-B688-89823E4B33FA}"/>
            </a:ext>
          </a:extLst>
        </xdr:cNvPr>
        <xdr:cNvCxnSpPr/>
      </xdr:nvCxnSpPr>
      <xdr:spPr>
        <a:xfrm>
          <a:off x="70485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C5DF10CC-DF01-42A2-8399-E541CFE5E5F1}"/>
            </a:ext>
          </a:extLst>
        </xdr:cNvPr>
        <xdr:cNvSpPr txBox="1"/>
      </xdr:nvSpPr>
      <xdr:spPr>
        <a:xfrm>
          <a:off x="344654"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263211DD-9E5B-464F-B690-D8F8EA7EB09D}"/>
            </a:ext>
          </a:extLst>
        </xdr:cNvPr>
        <xdr:cNvCxnSpPr/>
      </xdr:nvCxnSpPr>
      <xdr:spPr>
        <a:xfrm>
          <a:off x="70485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73A00757-1CA5-486D-A6D4-3A5544B1C247}"/>
            </a:ext>
          </a:extLst>
        </xdr:cNvPr>
        <xdr:cNvSpPr txBox="1"/>
      </xdr:nvSpPr>
      <xdr:spPr>
        <a:xfrm>
          <a:off x="344654"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A03C0AB6-B231-4110-9C84-6316A514E204}"/>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4947AFC6-F260-469C-954A-1BB5BB9A3500}"/>
            </a:ext>
          </a:extLst>
        </xdr:cNvPr>
        <xdr:cNvSpPr txBox="1"/>
      </xdr:nvSpPr>
      <xdr:spPr>
        <a:xfrm>
          <a:off x="394486"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375B15AD-3D69-4980-8903-16576F704885}"/>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9135B49D-1AC6-47CE-A4C9-C07BFB71E77A}"/>
            </a:ext>
          </a:extLst>
        </xdr:cNvPr>
        <xdr:cNvCxnSpPr/>
      </xdr:nvCxnSpPr>
      <xdr:spPr>
        <a:xfrm flipV="1">
          <a:off x="4291965" y="9128760"/>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614A8369-4D49-4A3F-AB4D-7DC31FA78540}"/>
            </a:ext>
          </a:extLst>
        </xdr:cNvPr>
        <xdr:cNvSpPr txBox="1"/>
      </xdr:nvSpPr>
      <xdr:spPr>
        <a:xfrm>
          <a:off x="43307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BFC4AF23-3025-4C69-8BC2-3587B87D2339}"/>
            </a:ext>
          </a:extLst>
        </xdr:cNvPr>
        <xdr:cNvCxnSpPr/>
      </xdr:nvCxnSpPr>
      <xdr:spPr>
        <a:xfrm>
          <a:off x="4217988" y="103727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D7ADFCD-AF4F-4605-9055-B9B160D1DF9C}"/>
            </a:ext>
          </a:extLst>
        </xdr:cNvPr>
        <xdr:cNvSpPr txBox="1"/>
      </xdr:nvSpPr>
      <xdr:spPr>
        <a:xfrm>
          <a:off x="4330700" y="891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72119BCD-7FE2-41C1-9FBF-F865BA2B2141}"/>
            </a:ext>
          </a:extLst>
        </xdr:cNvPr>
        <xdr:cNvCxnSpPr/>
      </xdr:nvCxnSpPr>
      <xdr:spPr>
        <a:xfrm>
          <a:off x="4217988" y="912876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5EB660F4-9023-4D37-B2E8-BD1C9196D411}"/>
            </a:ext>
          </a:extLst>
        </xdr:cNvPr>
        <xdr:cNvSpPr txBox="1"/>
      </xdr:nvSpPr>
      <xdr:spPr>
        <a:xfrm>
          <a:off x="4330700" y="9434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3471EE2F-E1F2-4D1B-A9D7-092A3F43A706}"/>
            </a:ext>
          </a:extLst>
        </xdr:cNvPr>
        <xdr:cNvSpPr/>
      </xdr:nvSpPr>
      <xdr:spPr>
        <a:xfrm>
          <a:off x="42418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188716BA-0CD0-4E0D-AC1F-36FF0EC58C59}"/>
            </a:ext>
          </a:extLst>
        </xdr:cNvPr>
        <xdr:cNvSpPr/>
      </xdr:nvSpPr>
      <xdr:spPr>
        <a:xfrm>
          <a:off x="3475038" y="955802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F645A522-2664-4BB6-ACCE-6863ABCD7E7C}"/>
            </a:ext>
          </a:extLst>
        </xdr:cNvPr>
        <xdr:cNvSpPr/>
      </xdr:nvSpPr>
      <xdr:spPr>
        <a:xfrm>
          <a:off x="2643188" y="954659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D7E76172-68A7-4CB1-9206-FE7FE8D381B6}"/>
            </a:ext>
          </a:extLst>
        </xdr:cNvPr>
        <xdr:cNvSpPr/>
      </xdr:nvSpPr>
      <xdr:spPr>
        <a:xfrm>
          <a:off x="1825625" y="95408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65040E78-49EF-4A4F-B2FE-D805362B5BC9}"/>
            </a:ext>
          </a:extLst>
        </xdr:cNvPr>
        <xdr:cNvSpPr/>
      </xdr:nvSpPr>
      <xdr:spPr>
        <a:xfrm>
          <a:off x="1008063" y="950277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3235A93-90E7-45EB-9656-940BEF208BA8}"/>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45E3102-AF74-43E6-91EB-AC43F29C24E7}"/>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06B05B7-74C5-45C0-9E88-3FA387E0ED3F}"/>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5C27676-7749-48C3-BA33-FF5E3A155168}"/>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49E3310-81FF-4BF6-9867-694C1FF01B39}"/>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86" name="楕円 185">
          <a:extLst>
            <a:ext uri="{FF2B5EF4-FFF2-40B4-BE49-F238E27FC236}">
              <a16:creationId xmlns:a16="http://schemas.microsoft.com/office/drawing/2014/main" id="{8404431B-AB6F-472E-BC81-F441F1FD5C2A}"/>
            </a:ext>
          </a:extLst>
        </xdr:cNvPr>
        <xdr:cNvSpPr/>
      </xdr:nvSpPr>
      <xdr:spPr>
        <a:xfrm>
          <a:off x="42418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5776843-3239-4904-AF80-0E1276F2D365}"/>
            </a:ext>
          </a:extLst>
        </xdr:cNvPr>
        <xdr:cNvSpPr txBox="1"/>
      </xdr:nvSpPr>
      <xdr:spPr>
        <a:xfrm>
          <a:off x="4330700" y="973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88" name="楕円 187">
          <a:extLst>
            <a:ext uri="{FF2B5EF4-FFF2-40B4-BE49-F238E27FC236}">
              <a16:creationId xmlns:a16="http://schemas.microsoft.com/office/drawing/2014/main" id="{A610DD27-7D5B-4255-B3F0-A326AD05D2C9}"/>
            </a:ext>
          </a:extLst>
        </xdr:cNvPr>
        <xdr:cNvSpPr/>
      </xdr:nvSpPr>
      <xdr:spPr>
        <a:xfrm>
          <a:off x="3475038" y="972947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85725</xdr:rowOff>
    </xdr:to>
    <xdr:cxnSp macro="">
      <xdr:nvCxnSpPr>
        <xdr:cNvPr id="189" name="直線コネクタ 188">
          <a:extLst>
            <a:ext uri="{FF2B5EF4-FFF2-40B4-BE49-F238E27FC236}">
              <a16:creationId xmlns:a16="http://schemas.microsoft.com/office/drawing/2014/main" id="{F0E0591A-8D39-4D9D-B400-9EED8C156CE7}"/>
            </a:ext>
          </a:extLst>
        </xdr:cNvPr>
        <xdr:cNvCxnSpPr/>
      </xdr:nvCxnSpPr>
      <xdr:spPr>
        <a:xfrm>
          <a:off x="3525838" y="9780270"/>
          <a:ext cx="766762"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90" name="楕円 189">
          <a:extLst>
            <a:ext uri="{FF2B5EF4-FFF2-40B4-BE49-F238E27FC236}">
              <a16:creationId xmlns:a16="http://schemas.microsoft.com/office/drawing/2014/main" id="{160AAA0B-0E58-459F-868D-2D0F5C826ACC}"/>
            </a:ext>
          </a:extLst>
        </xdr:cNvPr>
        <xdr:cNvSpPr/>
      </xdr:nvSpPr>
      <xdr:spPr>
        <a:xfrm>
          <a:off x="2643188" y="96970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55245</xdr:rowOff>
    </xdr:to>
    <xdr:cxnSp macro="">
      <xdr:nvCxnSpPr>
        <xdr:cNvPr id="191" name="直線コネクタ 190">
          <a:extLst>
            <a:ext uri="{FF2B5EF4-FFF2-40B4-BE49-F238E27FC236}">
              <a16:creationId xmlns:a16="http://schemas.microsoft.com/office/drawing/2014/main" id="{7032845A-CC4A-4086-8E20-30335CBA3216}"/>
            </a:ext>
          </a:extLst>
        </xdr:cNvPr>
        <xdr:cNvCxnSpPr/>
      </xdr:nvCxnSpPr>
      <xdr:spPr>
        <a:xfrm>
          <a:off x="2693988" y="9738360"/>
          <a:ext cx="8318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92075</xdr:rowOff>
    </xdr:from>
    <xdr:to>
      <xdr:col>10</xdr:col>
      <xdr:colOff>165100</xdr:colOff>
      <xdr:row>60</xdr:row>
      <xdr:rowOff>22225</xdr:rowOff>
    </xdr:to>
    <xdr:sp macro="" textlink="">
      <xdr:nvSpPr>
        <xdr:cNvPr id="192" name="楕円 191">
          <a:extLst>
            <a:ext uri="{FF2B5EF4-FFF2-40B4-BE49-F238E27FC236}">
              <a16:creationId xmlns:a16="http://schemas.microsoft.com/office/drawing/2014/main" id="{545DE7D6-D52B-496D-9100-DB4DB9F45E2A}"/>
            </a:ext>
          </a:extLst>
        </xdr:cNvPr>
        <xdr:cNvSpPr/>
      </xdr:nvSpPr>
      <xdr:spPr>
        <a:xfrm>
          <a:off x="1825625" y="96551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142875</xdr:rowOff>
    </xdr:from>
    <xdr:to>
      <xdr:col>15</xdr:col>
      <xdr:colOff>50800</xdr:colOff>
      <xdr:row>60</xdr:row>
      <xdr:rowOff>13335</xdr:rowOff>
    </xdr:to>
    <xdr:cxnSp macro="">
      <xdr:nvCxnSpPr>
        <xdr:cNvPr id="193" name="直線コネクタ 192">
          <a:extLst>
            <a:ext uri="{FF2B5EF4-FFF2-40B4-BE49-F238E27FC236}">
              <a16:creationId xmlns:a16="http://schemas.microsoft.com/office/drawing/2014/main" id="{04744370-CE9A-4833-8BAF-0DF25D90DAE7}"/>
            </a:ext>
          </a:extLst>
        </xdr:cNvPr>
        <xdr:cNvCxnSpPr/>
      </xdr:nvCxnSpPr>
      <xdr:spPr>
        <a:xfrm>
          <a:off x="1876425" y="9705975"/>
          <a:ext cx="817563"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93980</xdr:rowOff>
    </xdr:from>
    <xdr:to>
      <xdr:col>6</xdr:col>
      <xdr:colOff>38100</xdr:colOff>
      <xdr:row>61</xdr:row>
      <xdr:rowOff>24130</xdr:rowOff>
    </xdr:to>
    <xdr:sp macro="" textlink="">
      <xdr:nvSpPr>
        <xdr:cNvPr id="194" name="楕円 193">
          <a:extLst>
            <a:ext uri="{FF2B5EF4-FFF2-40B4-BE49-F238E27FC236}">
              <a16:creationId xmlns:a16="http://schemas.microsoft.com/office/drawing/2014/main" id="{ABB776E9-DFD5-46D2-A8BF-333CF2A33859}"/>
            </a:ext>
          </a:extLst>
        </xdr:cNvPr>
        <xdr:cNvSpPr/>
      </xdr:nvSpPr>
      <xdr:spPr>
        <a:xfrm>
          <a:off x="1008063" y="981900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142875</xdr:rowOff>
    </xdr:from>
    <xdr:to>
      <xdr:col>10</xdr:col>
      <xdr:colOff>114300</xdr:colOff>
      <xdr:row>60</xdr:row>
      <xdr:rowOff>144780</xdr:rowOff>
    </xdr:to>
    <xdr:cxnSp macro="">
      <xdr:nvCxnSpPr>
        <xdr:cNvPr id="195" name="直線コネクタ 194">
          <a:extLst>
            <a:ext uri="{FF2B5EF4-FFF2-40B4-BE49-F238E27FC236}">
              <a16:creationId xmlns:a16="http://schemas.microsoft.com/office/drawing/2014/main" id="{F34E55FC-94D5-4E17-AAD5-0290D0A6B2AD}"/>
            </a:ext>
          </a:extLst>
        </xdr:cNvPr>
        <xdr:cNvCxnSpPr/>
      </xdr:nvCxnSpPr>
      <xdr:spPr>
        <a:xfrm flipV="1">
          <a:off x="1058863" y="9705975"/>
          <a:ext cx="817562"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7B6D82A8-FE2E-4C2F-90AD-868B9070711D}"/>
            </a:ext>
          </a:extLst>
        </xdr:cNvPr>
        <xdr:cNvSpPr txBox="1"/>
      </xdr:nvSpPr>
      <xdr:spPr>
        <a:xfrm>
          <a:off x="3324869" y="934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0065A5AB-25BF-4AD6-991A-3736D3F1A579}"/>
            </a:ext>
          </a:extLst>
        </xdr:cNvPr>
        <xdr:cNvSpPr txBox="1"/>
      </xdr:nvSpPr>
      <xdr:spPr>
        <a:xfrm>
          <a:off x="2505719" y="933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a:extLst>
            <a:ext uri="{FF2B5EF4-FFF2-40B4-BE49-F238E27FC236}">
              <a16:creationId xmlns:a16="http://schemas.microsoft.com/office/drawing/2014/main" id="{67BADFB4-B06D-4FA4-AC93-BADEB14FA6AF}"/>
            </a:ext>
          </a:extLst>
        </xdr:cNvPr>
        <xdr:cNvSpPr txBox="1"/>
      </xdr:nvSpPr>
      <xdr:spPr>
        <a:xfrm>
          <a:off x="1688157"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a:extLst>
            <a:ext uri="{FF2B5EF4-FFF2-40B4-BE49-F238E27FC236}">
              <a16:creationId xmlns:a16="http://schemas.microsoft.com/office/drawing/2014/main" id="{5D8AF845-67E4-4CC6-B983-302737E3E99D}"/>
            </a:ext>
          </a:extLst>
        </xdr:cNvPr>
        <xdr:cNvSpPr txBox="1"/>
      </xdr:nvSpPr>
      <xdr:spPr>
        <a:xfrm>
          <a:off x="87059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97172</xdr:rowOff>
    </xdr:from>
    <xdr:ext cx="405111" cy="259045"/>
    <xdr:sp macro="" textlink="">
      <xdr:nvSpPr>
        <xdr:cNvPr id="200" name="n_1mainValue【体育館・プール】&#10;有形固定資産減価償却率">
          <a:extLst>
            <a:ext uri="{FF2B5EF4-FFF2-40B4-BE49-F238E27FC236}">
              <a16:creationId xmlns:a16="http://schemas.microsoft.com/office/drawing/2014/main" id="{349B5252-B583-4149-A47B-4C982A519E7D}"/>
            </a:ext>
          </a:extLst>
        </xdr:cNvPr>
        <xdr:cNvSpPr txBox="1"/>
      </xdr:nvSpPr>
      <xdr:spPr>
        <a:xfrm>
          <a:off x="3324869"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201" name="n_2mainValue【体育館・プール】&#10;有形固定資産減価償却率">
          <a:extLst>
            <a:ext uri="{FF2B5EF4-FFF2-40B4-BE49-F238E27FC236}">
              <a16:creationId xmlns:a16="http://schemas.microsoft.com/office/drawing/2014/main" id="{0DAA5963-13E4-4787-AA93-ABE05A2DC87C}"/>
            </a:ext>
          </a:extLst>
        </xdr:cNvPr>
        <xdr:cNvSpPr txBox="1"/>
      </xdr:nvSpPr>
      <xdr:spPr>
        <a:xfrm>
          <a:off x="2505719"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13352</xdr:rowOff>
    </xdr:from>
    <xdr:ext cx="405111" cy="259045"/>
    <xdr:sp macro="" textlink="">
      <xdr:nvSpPr>
        <xdr:cNvPr id="202" name="n_3mainValue【体育館・プール】&#10;有形固定資産減価償却率">
          <a:extLst>
            <a:ext uri="{FF2B5EF4-FFF2-40B4-BE49-F238E27FC236}">
              <a16:creationId xmlns:a16="http://schemas.microsoft.com/office/drawing/2014/main" id="{07EF8B16-7243-47CE-9B8B-3100230A0BA0}"/>
            </a:ext>
          </a:extLst>
        </xdr:cNvPr>
        <xdr:cNvSpPr txBox="1"/>
      </xdr:nvSpPr>
      <xdr:spPr>
        <a:xfrm>
          <a:off x="1688157" y="973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15257</xdr:rowOff>
    </xdr:from>
    <xdr:ext cx="405111" cy="259045"/>
    <xdr:sp macro="" textlink="">
      <xdr:nvSpPr>
        <xdr:cNvPr id="203" name="n_4mainValue【体育館・プール】&#10;有形固定資産減価償却率">
          <a:extLst>
            <a:ext uri="{FF2B5EF4-FFF2-40B4-BE49-F238E27FC236}">
              <a16:creationId xmlns:a16="http://schemas.microsoft.com/office/drawing/2014/main" id="{9A9C6D28-35A1-4396-A87A-ACCD66F06C02}"/>
            </a:ext>
          </a:extLst>
        </xdr:cNvPr>
        <xdr:cNvSpPr txBox="1"/>
      </xdr:nvSpPr>
      <xdr:spPr>
        <a:xfrm>
          <a:off x="870594" y="990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20D372FA-799A-4D6F-83A3-EC8DE14F2BF1}"/>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5284F57F-083A-401F-BEF3-6AD5F739A5AD}"/>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7E5117F5-707A-474F-B154-8917E4B0B4B7}"/>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994768E2-EC0A-4640-929D-0FE2EE86FAE6}"/>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50C31625-D8AD-4F6D-A93D-247E2715F1D1}"/>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2E1D5FCE-FFEF-4C64-8177-21FDF8D4B71B}"/>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EB4C7CC-657D-4D0B-B9A0-AE0BDE3F9D31}"/>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73D19830-CAEB-4993-A8F8-267643530291}"/>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7E63606D-9888-4870-A798-4EEAAAEE2231}"/>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39B8E8C1-C79E-45FA-96B4-56343F4B17E2}"/>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B85B0A9F-8304-4BA9-9555-794E27CEDA1D}"/>
            </a:ext>
          </a:extLst>
        </xdr:cNvPr>
        <xdr:cNvCxnSpPr/>
      </xdr:nvCxnSpPr>
      <xdr:spPr>
        <a:xfrm>
          <a:off x="6118225" y="103727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C0255174-146F-4FEE-9A8C-04993C3D8162}"/>
            </a:ext>
          </a:extLst>
        </xdr:cNvPr>
        <xdr:cNvSpPr txBox="1"/>
      </xdr:nvSpPr>
      <xdr:spPr>
        <a:xfrm>
          <a:off x="5679621"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D1CF2A24-3824-4118-9E22-F399567B4E40}"/>
            </a:ext>
          </a:extLst>
        </xdr:cNvPr>
        <xdr:cNvCxnSpPr/>
      </xdr:nvCxnSpPr>
      <xdr:spPr>
        <a:xfrm>
          <a:off x="6118225" y="994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9C25B82B-D28D-4C55-BB89-E768007D7144}"/>
            </a:ext>
          </a:extLst>
        </xdr:cNvPr>
        <xdr:cNvSpPr txBox="1"/>
      </xdr:nvSpPr>
      <xdr:spPr>
        <a:xfrm>
          <a:off x="5679621"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5F30EAF9-2F2C-4B96-82A2-5F9F5965FC34}"/>
            </a:ext>
          </a:extLst>
        </xdr:cNvPr>
        <xdr:cNvCxnSpPr/>
      </xdr:nvCxnSpPr>
      <xdr:spPr>
        <a:xfrm>
          <a:off x="6118225" y="9515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B654F5E8-1AD9-4E7F-AB5C-51EE580CA6D3}"/>
            </a:ext>
          </a:extLst>
        </xdr:cNvPr>
        <xdr:cNvSpPr txBox="1"/>
      </xdr:nvSpPr>
      <xdr:spPr>
        <a:xfrm>
          <a:off x="56796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E1C9CBD3-F516-4CE1-8A24-F4B7832F7EF2}"/>
            </a:ext>
          </a:extLst>
        </xdr:cNvPr>
        <xdr:cNvCxnSpPr/>
      </xdr:nvCxnSpPr>
      <xdr:spPr>
        <a:xfrm>
          <a:off x="6118225" y="9077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A6A7C8BC-A74F-4781-9EAD-7D73D6F3AF75}"/>
            </a:ext>
          </a:extLst>
        </xdr:cNvPr>
        <xdr:cNvSpPr txBox="1"/>
      </xdr:nvSpPr>
      <xdr:spPr>
        <a:xfrm>
          <a:off x="5679621"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43129613-DF4F-43B0-8E32-83CEEDEEA55D}"/>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D5A5156F-2FA7-4B21-9822-7F565339BD10}"/>
            </a:ext>
          </a:extLst>
        </xdr:cNvPr>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571B8BEB-F96D-4793-AD61-54197ECA9197}"/>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C48E0F98-0259-4864-B919-B9A0172E509D}"/>
            </a:ext>
          </a:extLst>
        </xdr:cNvPr>
        <xdr:cNvCxnSpPr/>
      </xdr:nvCxnSpPr>
      <xdr:spPr>
        <a:xfrm flipV="1">
          <a:off x="9691053" y="9207627"/>
          <a:ext cx="0" cy="116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EF975551-E71F-4305-B792-D6ED756A0C56}"/>
            </a:ext>
          </a:extLst>
        </xdr:cNvPr>
        <xdr:cNvSpPr txBox="1"/>
      </xdr:nvSpPr>
      <xdr:spPr>
        <a:xfrm>
          <a:off x="9729788" y="1037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E7856152-7DB2-4F55-A224-11F35889A09B}"/>
            </a:ext>
          </a:extLst>
        </xdr:cNvPr>
        <xdr:cNvCxnSpPr/>
      </xdr:nvCxnSpPr>
      <xdr:spPr>
        <a:xfrm>
          <a:off x="9617075" y="1036853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DAE20B89-BEDF-448D-AFEF-ED83D30799D7}"/>
            </a:ext>
          </a:extLst>
        </xdr:cNvPr>
        <xdr:cNvSpPr txBox="1"/>
      </xdr:nvSpPr>
      <xdr:spPr>
        <a:xfrm>
          <a:off x="9729788" y="899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7A44C708-6584-4033-A2EE-7BF8FA3FF59E}"/>
            </a:ext>
          </a:extLst>
        </xdr:cNvPr>
        <xdr:cNvCxnSpPr/>
      </xdr:nvCxnSpPr>
      <xdr:spPr>
        <a:xfrm>
          <a:off x="9617075" y="920762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2EC3EC2C-C12D-420C-A0EB-CC5D146919B4}"/>
            </a:ext>
          </a:extLst>
        </xdr:cNvPr>
        <xdr:cNvSpPr txBox="1"/>
      </xdr:nvSpPr>
      <xdr:spPr>
        <a:xfrm>
          <a:off x="9729788" y="9939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3F94083C-807F-462A-B494-EEBF0246F608}"/>
            </a:ext>
          </a:extLst>
        </xdr:cNvPr>
        <xdr:cNvSpPr/>
      </xdr:nvSpPr>
      <xdr:spPr>
        <a:xfrm>
          <a:off x="9655175" y="1007808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7066578E-A336-4859-A139-CD1835F8FF7E}"/>
            </a:ext>
          </a:extLst>
        </xdr:cNvPr>
        <xdr:cNvSpPr/>
      </xdr:nvSpPr>
      <xdr:spPr>
        <a:xfrm>
          <a:off x="8874125" y="1008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A0013359-FE2E-4798-A206-182CBB68FC5E}"/>
            </a:ext>
          </a:extLst>
        </xdr:cNvPr>
        <xdr:cNvSpPr/>
      </xdr:nvSpPr>
      <xdr:spPr>
        <a:xfrm>
          <a:off x="8056563" y="1008494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0A296060-A212-40F9-9E5E-00F894D63808}"/>
            </a:ext>
          </a:extLst>
        </xdr:cNvPr>
        <xdr:cNvSpPr/>
      </xdr:nvSpPr>
      <xdr:spPr>
        <a:xfrm>
          <a:off x="7224713" y="100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A28E063B-9122-411B-AEB1-6564FE0EAD51}"/>
            </a:ext>
          </a:extLst>
        </xdr:cNvPr>
        <xdr:cNvSpPr/>
      </xdr:nvSpPr>
      <xdr:spPr>
        <a:xfrm>
          <a:off x="6407150" y="1004874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6DD76E2C-7780-4281-BDD5-962947C92F20}"/>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D1602EA-AF24-4273-9FF8-7ADC2BA24EB0}"/>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2DB3901-A894-4643-B1F5-E2FB8704BBFE}"/>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9E83B0D-741E-4B1E-B770-776A4503BCBE}"/>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BF1A5F4-F490-4C20-A082-44E28C2661E8}"/>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148082</xdr:rowOff>
    </xdr:from>
    <xdr:to>
      <xdr:col>55</xdr:col>
      <xdr:colOff>50800</xdr:colOff>
      <xdr:row>63</xdr:row>
      <xdr:rowOff>78232</xdr:rowOff>
    </xdr:to>
    <xdr:sp macro="" textlink="">
      <xdr:nvSpPr>
        <xdr:cNvPr id="241" name="楕円 240">
          <a:extLst>
            <a:ext uri="{FF2B5EF4-FFF2-40B4-BE49-F238E27FC236}">
              <a16:creationId xmlns:a16="http://schemas.microsoft.com/office/drawing/2014/main" id="{1C732105-8ADE-4D93-B4CE-C05AD9E64556}"/>
            </a:ext>
          </a:extLst>
        </xdr:cNvPr>
        <xdr:cNvSpPr/>
      </xdr:nvSpPr>
      <xdr:spPr>
        <a:xfrm>
          <a:off x="9655175" y="10196957"/>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126509</xdr:rowOff>
    </xdr:from>
    <xdr:ext cx="469744" cy="259045"/>
    <xdr:sp macro="" textlink="">
      <xdr:nvSpPr>
        <xdr:cNvPr id="242" name="【体育館・プール】&#10;一人当たり面積該当値テキスト">
          <a:extLst>
            <a:ext uri="{FF2B5EF4-FFF2-40B4-BE49-F238E27FC236}">
              <a16:creationId xmlns:a16="http://schemas.microsoft.com/office/drawing/2014/main" id="{0D5A66D5-8D25-42E8-9612-3608CF305620}"/>
            </a:ext>
          </a:extLst>
        </xdr:cNvPr>
        <xdr:cNvSpPr txBox="1"/>
      </xdr:nvSpPr>
      <xdr:spPr>
        <a:xfrm>
          <a:off x="9729788" y="1017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148082</xdr:rowOff>
    </xdr:from>
    <xdr:to>
      <xdr:col>50</xdr:col>
      <xdr:colOff>165100</xdr:colOff>
      <xdr:row>63</xdr:row>
      <xdr:rowOff>78232</xdr:rowOff>
    </xdr:to>
    <xdr:sp macro="" textlink="">
      <xdr:nvSpPr>
        <xdr:cNvPr id="243" name="楕円 242">
          <a:extLst>
            <a:ext uri="{FF2B5EF4-FFF2-40B4-BE49-F238E27FC236}">
              <a16:creationId xmlns:a16="http://schemas.microsoft.com/office/drawing/2014/main" id="{221A8339-726D-47E1-90CE-9C1D274CA1E6}"/>
            </a:ext>
          </a:extLst>
        </xdr:cNvPr>
        <xdr:cNvSpPr/>
      </xdr:nvSpPr>
      <xdr:spPr>
        <a:xfrm>
          <a:off x="8874125" y="1019695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27432</xdr:rowOff>
    </xdr:from>
    <xdr:to>
      <xdr:col>55</xdr:col>
      <xdr:colOff>0</xdr:colOff>
      <xdr:row>63</xdr:row>
      <xdr:rowOff>27432</xdr:rowOff>
    </xdr:to>
    <xdr:cxnSp macro="">
      <xdr:nvCxnSpPr>
        <xdr:cNvPr id="244" name="直線コネクタ 243">
          <a:extLst>
            <a:ext uri="{FF2B5EF4-FFF2-40B4-BE49-F238E27FC236}">
              <a16:creationId xmlns:a16="http://schemas.microsoft.com/office/drawing/2014/main" id="{FF785695-AF96-4420-AE71-BC2FB9CE18BD}"/>
            </a:ext>
          </a:extLst>
        </xdr:cNvPr>
        <xdr:cNvCxnSpPr/>
      </xdr:nvCxnSpPr>
      <xdr:spPr>
        <a:xfrm>
          <a:off x="8924925" y="10238232"/>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148082</xdr:rowOff>
    </xdr:from>
    <xdr:to>
      <xdr:col>46</xdr:col>
      <xdr:colOff>38100</xdr:colOff>
      <xdr:row>63</xdr:row>
      <xdr:rowOff>78232</xdr:rowOff>
    </xdr:to>
    <xdr:sp macro="" textlink="">
      <xdr:nvSpPr>
        <xdr:cNvPr id="245" name="楕円 244">
          <a:extLst>
            <a:ext uri="{FF2B5EF4-FFF2-40B4-BE49-F238E27FC236}">
              <a16:creationId xmlns:a16="http://schemas.microsoft.com/office/drawing/2014/main" id="{D42F395B-BAF5-4B44-8AD3-1FD2EDA4D3D2}"/>
            </a:ext>
          </a:extLst>
        </xdr:cNvPr>
        <xdr:cNvSpPr/>
      </xdr:nvSpPr>
      <xdr:spPr>
        <a:xfrm>
          <a:off x="8056563" y="1019695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27432</xdr:rowOff>
    </xdr:from>
    <xdr:to>
      <xdr:col>50</xdr:col>
      <xdr:colOff>114300</xdr:colOff>
      <xdr:row>63</xdr:row>
      <xdr:rowOff>27432</xdr:rowOff>
    </xdr:to>
    <xdr:cxnSp macro="">
      <xdr:nvCxnSpPr>
        <xdr:cNvPr id="246" name="直線コネクタ 245">
          <a:extLst>
            <a:ext uri="{FF2B5EF4-FFF2-40B4-BE49-F238E27FC236}">
              <a16:creationId xmlns:a16="http://schemas.microsoft.com/office/drawing/2014/main" id="{9D273016-9DAB-4B19-8C7D-8172867BD6E6}"/>
            </a:ext>
          </a:extLst>
        </xdr:cNvPr>
        <xdr:cNvCxnSpPr/>
      </xdr:nvCxnSpPr>
      <xdr:spPr>
        <a:xfrm>
          <a:off x="8107363" y="10238232"/>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148082</xdr:rowOff>
    </xdr:from>
    <xdr:to>
      <xdr:col>41</xdr:col>
      <xdr:colOff>101600</xdr:colOff>
      <xdr:row>63</xdr:row>
      <xdr:rowOff>78232</xdr:rowOff>
    </xdr:to>
    <xdr:sp macro="" textlink="">
      <xdr:nvSpPr>
        <xdr:cNvPr id="247" name="楕円 246">
          <a:extLst>
            <a:ext uri="{FF2B5EF4-FFF2-40B4-BE49-F238E27FC236}">
              <a16:creationId xmlns:a16="http://schemas.microsoft.com/office/drawing/2014/main" id="{4A5F64A4-3BDA-4030-8DC9-953B76C5E856}"/>
            </a:ext>
          </a:extLst>
        </xdr:cNvPr>
        <xdr:cNvSpPr/>
      </xdr:nvSpPr>
      <xdr:spPr>
        <a:xfrm>
          <a:off x="7224713" y="1019695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27432</xdr:rowOff>
    </xdr:from>
    <xdr:to>
      <xdr:col>45</xdr:col>
      <xdr:colOff>177800</xdr:colOff>
      <xdr:row>63</xdr:row>
      <xdr:rowOff>27432</xdr:rowOff>
    </xdr:to>
    <xdr:cxnSp macro="">
      <xdr:nvCxnSpPr>
        <xdr:cNvPr id="248" name="直線コネクタ 247">
          <a:extLst>
            <a:ext uri="{FF2B5EF4-FFF2-40B4-BE49-F238E27FC236}">
              <a16:creationId xmlns:a16="http://schemas.microsoft.com/office/drawing/2014/main" id="{CA05122E-8AA9-4151-A0A5-C0D7EDBBFE8F}"/>
            </a:ext>
          </a:extLst>
        </xdr:cNvPr>
        <xdr:cNvCxnSpPr/>
      </xdr:nvCxnSpPr>
      <xdr:spPr>
        <a:xfrm>
          <a:off x="7275513" y="10238232"/>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170942</xdr:rowOff>
    </xdr:from>
    <xdr:to>
      <xdr:col>36</xdr:col>
      <xdr:colOff>165100</xdr:colOff>
      <xdr:row>63</xdr:row>
      <xdr:rowOff>101092</xdr:rowOff>
    </xdr:to>
    <xdr:sp macro="" textlink="">
      <xdr:nvSpPr>
        <xdr:cNvPr id="249" name="楕円 248">
          <a:extLst>
            <a:ext uri="{FF2B5EF4-FFF2-40B4-BE49-F238E27FC236}">
              <a16:creationId xmlns:a16="http://schemas.microsoft.com/office/drawing/2014/main" id="{1177E632-8815-44CE-98DA-6668EE556869}"/>
            </a:ext>
          </a:extLst>
        </xdr:cNvPr>
        <xdr:cNvSpPr/>
      </xdr:nvSpPr>
      <xdr:spPr>
        <a:xfrm>
          <a:off x="6407150" y="102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27432</xdr:rowOff>
    </xdr:from>
    <xdr:to>
      <xdr:col>41</xdr:col>
      <xdr:colOff>50800</xdr:colOff>
      <xdr:row>63</xdr:row>
      <xdr:rowOff>50292</xdr:rowOff>
    </xdr:to>
    <xdr:cxnSp macro="">
      <xdr:nvCxnSpPr>
        <xdr:cNvPr id="250" name="直線コネクタ 249">
          <a:extLst>
            <a:ext uri="{FF2B5EF4-FFF2-40B4-BE49-F238E27FC236}">
              <a16:creationId xmlns:a16="http://schemas.microsoft.com/office/drawing/2014/main" id="{CF4D4774-AB06-4BB7-AE4E-76167EA04F24}"/>
            </a:ext>
          </a:extLst>
        </xdr:cNvPr>
        <xdr:cNvCxnSpPr/>
      </xdr:nvCxnSpPr>
      <xdr:spPr>
        <a:xfrm flipV="1">
          <a:off x="6457950" y="10238232"/>
          <a:ext cx="817563"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CE762026-48B8-47A6-9586-EF713C392863}"/>
            </a:ext>
          </a:extLst>
        </xdr:cNvPr>
        <xdr:cNvSpPr txBox="1"/>
      </xdr:nvSpPr>
      <xdr:spPr>
        <a:xfrm>
          <a:off x="8691640" y="987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88B7343-F2EF-4F44-B7BC-47C7357EA6AC}"/>
            </a:ext>
          </a:extLst>
        </xdr:cNvPr>
        <xdr:cNvSpPr txBox="1"/>
      </xdr:nvSpPr>
      <xdr:spPr>
        <a:xfrm>
          <a:off x="7886777" y="98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a:extLst>
            <a:ext uri="{FF2B5EF4-FFF2-40B4-BE49-F238E27FC236}">
              <a16:creationId xmlns:a16="http://schemas.microsoft.com/office/drawing/2014/main" id="{4A7F311A-4988-42E5-8E9C-32CC49EAD2AA}"/>
            </a:ext>
          </a:extLst>
        </xdr:cNvPr>
        <xdr:cNvSpPr txBox="1"/>
      </xdr:nvSpPr>
      <xdr:spPr>
        <a:xfrm>
          <a:off x="7054927" y="98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08271ED0-4CAC-4150-9384-7CBA54FDBC51}"/>
            </a:ext>
          </a:extLst>
        </xdr:cNvPr>
        <xdr:cNvSpPr txBox="1"/>
      </xdr:nvSpPr>
      <xdr:spPr>
        <a:xfrm>
          <a:off x="6237365" y="983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69359</xdr:rowOff>
    </xdr:from>
    <xdr:ext cx="469744" cy="259045"/>
    <xdr:sp macro="" textlink="">
      <xdr:nvSpPr>
        <xdr:cNvPr id="255" name="n_1mainValue【体育館・プール】&#10;一人当たり面積">
          <a:extLst>
            <a:ext uri="{FF2B5EF4-FFF2-40B4-BE49-F238E27FC236}">
              <a16:creationId xmlns:a16="http://schemas.microsoft.com/office/drawing/2014/main" id="{C7F32E12-C6F0-4F2A-9863-878BAD4FF646}"/>
            </a:ext>
          </a:extLst>
        </xdr:cNvPr>
        <xdr:cNvSpPr txBox="1"/>
      </xdr:nvSpPr>
      <xdr:spPr>
        <a:xfrm>
          <a:off x="8691640" y="1028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69359</xdr:rowOff>
    </xdr:from>
    <xdr:ext cx="469744" cy="259045"/>
    <xdr:sp macro="" textlink="">
      <xdr:nvSpPr>
        <xdr:cNvPr id="256" name="n_2mainValue【体育館・プール】&#10;一人当たり面積">
          <a:extLst>
            <a:ext uri="{FF2B5EF4-FFF2-40B4-BE49-F238E27FC236}">
              <a16:creationId xmlns:a16="http://schemas.microsoft.com/office/drawing/2014/main" id="{EC1A3746-2C67-4060-A96F-57060F7E7860}"/>
            </a:ext>
          </a:extLst>
        </xdr:cNvPr>
        <xdr:cNvSpPr txBox="1"/>
      </xdr:nvSpPr>
      <xdr:spPr>
        <a:xfrm>
          <a:off x="7886777" y="1028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69359</xdr:rowOff>
    </xdr:from>
    <xdr:ext cx="469744" cy="259045"/>
    <xdr:sp macro="" textlink="">
      <xdr:nvSpPr>
        <xdr:cNvPr id="257" name="n_3mainValue【体育館・プール】&#10;一人当たり面積">
          <a:extLst>
            <a:ext uri="{FF2B5EF4-FFF2-40B4-BE49-F238E27FC236}">
              <a16:creationId xmlns:a16="http://schemas.microsoft.com/office/drawing/2014/main" id="{20D3DBE5-CF88-4D77-9BD6-DC4A8761FFA0}"/>
            </a:ext>
          </a:extLst>
        </xdr:cNvPr>
        <xdr:cNvSpPr txBox="1"/>
      </xdr:nvSpPr>
      <xdr:spPr>
        <a:xfrm>
          <a:off x="7054927" y="1028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92219</xdr:rowOff>
    </xdr:from>
    <xdr:ext cx="469744" cy="259045"/>
    <xdr:sp macro="" textlink="">
      <xdr:nvSpPr>
        <xdr:cNvPr id="258" name="n_4mainValue【体育館・プール】&#10;一人当たり面積">
          <a:extLst>
            <a:ext uri="{FF2B5EF4-FFF2-40B4-BE49-F238E27FC236}">
              <a16:creationId xmlns:a16="http://schemas.microsoft.com/office/drawing/2014/main" id="{7F0BD068-A5CE-4868-98AA-BC1282563D66}"/>
            </a:ext>
          </a:extLst>
        </xdr:cNvPr>
        <xdr:cNvSpPr txBox="1"/>
      </xdr:nvSpPr>
      <xdr:spPr>
        <a:xfrm>
          <a:off x="6237365" y="1030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DEB76B3A-2BDB-447E-9DC3-17780BCEC5C9}"/>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23142A33-15F3-4719-8815-A3E878BEE58C}"/>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EF7FAE32-9054-4BF6-89C4-3CAEBCC24D36}"/>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77656C1B-8DA5-4872-9FF2-397173CD9978}"/>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56065E54-4FF4-4A8A-AB8E-F89839D6FA59}"/>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B432D56D-ED5F-4E54-A736-1DC02B14F7C1}"/>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78411D6-1933-4B16-A83D-F29F19326251}"/>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867C5F18-2D6F-4082-8415-DFEC2BF564BB}"/>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F8C48D1D-079C-4681-8A59-F02722EA4DF4}"/>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D40472D9-0362-4810-A866-5B19908541AC}"/>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EF77F075-6F71-46A4-BCAF-A54EC8F7F937}"/>
            </a:ext>
          </a:extLst>
        </xdr:cNvPr>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D0B5D480-0C14-4DC3-8624-BD23AFEA3762}"/>
            </a:ext>
          </a:extLst>
        </xdr:cNvPr>
        <xdr:cNvCxnSpPr/>
      </xdr:nvCxnSpPr>
      <xdr:spPr>
        <a:xfrm>
          <a:off x="704850" y="13973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57D6F9BF-F0FD-4981-B013-3AC77CD935C9}"/>
            </a:ext>
          </a:extLst>
        </xdr:cNvPr>
        <xdr:cNvSpPr txBox="1"/>
      </xdr:nvSpPr>
      <xdr:spPr>
        <a:xfrm>
          <a:off x="280534"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A09A8E03-C24C-4B74-99E0-672B21805502}"/>
            </a:ext>
          </a:extLst>
        </xdr:cNvPr>
        <xdr:cNvCxnSpPr/>
      </xdr:nvCxnSpPr>
      <xdr:spPr>
        <a:xfrm>
          <a:off x="704850" y="13544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E43B452E-7360-4D02-95CD-608F15C48172}"/>
            </a:ext>
          </a:extLst>
        </xdr:cNvPr>
        <xdr:cNvSpPr txBox="1"/>
      </xdr:nvSpPr>
      <xdr:spPr>
        <a:xfrm>
          <a:off x="344654" y="13411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8EFB44D7-DCB9-4AE2-92C3-4C17F14FD3B7}"/>
            </a:ext>
          </a:extLst>
        </xdr:cNvPr>
        <xdr:cNvCxnSpPr/>
      </xdr:nvCxnSpPr>
      <xdr:spPr>
        <a:xfrm>
          <a:off x="704850" y="13115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3BC896DF-4F49-4C0E-BBD4-A4D13447E3AA}"/>
            </a:ext>
          </a:extLst>
        </xdr:cNvPr>
        <xdr:cNvSpPr txBox="1"/>
      </xdr:nvSpPr>
      <xdr:spPr>
        <a:xfrm>
          <a:off x="344654" y="1297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8B57016-EAE0-4AE1-9626-4A05B1C058B9}"/>
            </a:ext>
          </a:extLst>
        </xdr:cNvPr>
        <xdr:cNvCxnSpPr/>
      </xdr:nvCxnSpPr>
      <xdr:spPr>
        <a:xfrm>
          <a:off x="704850" y="126777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30302A64-C377-4211-ABAF-B092F9108BC6}"/>
            </a:ext>
          </a:extLst>
        </xdr:cNvPr>
        <xdr:cNvSpPr txBox="1"/>
      </xdr:nvSpPr>
      <xdr:spPr>
        <a:xfrm>
          <a:off x="344654" y="1254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48FE043F-BC5D-4CA1-BD65-42395E01F86A}"/>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FC3E4759-6EC9-4850-8333-3F8055383552}"/>
            </a:ext>
          </a:extLst>
        </xdr:cNvPr>
        <xdr:cNvSpPr txBox="1"/>
      </xdr:nvSpPr>
      <xdr:spPr>
        <a:xfrm>
          <a:off x="344654"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262047DB-3C42-48B3-9EE8-02848A4CE3E9}"/>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94CBEF94-56BB-470B-87F9-A781522D48C6}"/>
            </a:ext>
          </a:extLst>
        </xdr:cNvPr>
        <xdr:cNvCxnSpPr/>
      </xdr:nvCxnSpPr>
      <xdr:spPr>
        <a:xfrm flipV="1">
          <a:off x="4291965" y="12689205"/>
          <a:ext cx="0" cy="111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DE0C6DCA-0372-49DF-96BF-9B48C9F4748E}"/>
            </a:ext>
          </a:extLst>
        </xdr:cNvPr>
        <xdr:cNvSpPr txBox="1"/>
      </xdr:nvSpPr>
      <xdr:spPr>
        <a:xfrm>
          <a:off x="4330700" y="13808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92082365-7FE4-49E7-8AAC-2B9FCF89790B}"/>
            </a:ext>
          </a:extLst>
        </xdr:cNvPr>
        <xdr:cNvCxnSpPr/>
      </xdr:nvCxnSpPr>
      <xdr:spPr>
        <a:xfrm>
          <a:off x="4217988" y="1380439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CE1446FE-D0BE-4E73-9F46-0B87792C4ED2}"/>
            </a:ext>
          </a:extLst>
        </xdr:cNvPr>
        <xdr:cNvSpPr txBox="1"/>
      </xdr:nvSpPr>
      <xdr:spPr>
        <a:xfrm>
          <a:off x="4330700" y="1247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263ADEF1-5212-4432-A275-12335A293044}"/>
            </a:ext>
          </a:extLst>
        </xdr:cNvPr>
        <xdr:cNvCxnSpPr/>
      </xdr:nvCxnSpPr>
      <xdr:spPr>
        <a:xfrm>
          <a:off x="4217988" y="126892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BA71698C-2D86-41ED-81FB-0D8F80AE176A}"/>
            </a:ext>
          </a:extLst>
        </xdr:cNvPr>
        <xdr:cNvSpPr txBox="1"/>
      </xdr:nvSpPr>
      <xdr:spPr>
        <a:xfrm>
          <a:off x="4330700" y="1283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3274B3EB-DE3C-494B-B8B5-F017C87E6A4E}"/>
            </a:ext>
          </a:extLst>
        </xdr:cNvPr>
        <xdr:cNvSpPr/>
      </xdr:nvSpPr>
      <xdr:spPr>
        <a:xfrm>
          <a:off x="4241800" y="129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A0A15580-064E-45AF-8FEF-FEE39C32C927}"/>
            </a:ext>
          </a:extLst>
        </xdr:cNvPr>
        <xdr:cNvSpPr/>
      </xdr:nvSpPr>
      <xdr:spPr>
        <a:xfrm>
          <a:off x="3475038" y="1294892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02DEE18F-7ADA-4498-B1C3-9F032E213149}"/>
            </a:ext>
          </a:extLst>
        </xdr:cNvPr>
        <xdr:cNvSpPr/>
      </xdr:nvSpPr>
      <xdr:spPr>
        <a:xfrm>
          <a:off x="2643188" y="1291234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C92529AB-4F1D-4C14-9937-1B9F9222EFD4}"/>
            </a:ext>
          </a:extLst>
        </xdr:cNvPr>
        <xdr:cNvSpPr/>
      </xdr:nvSpPr>
      <xdr:spPr>
        <a:xfrm>
          <a:off x="1825625" y="128917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0B4D0C51-A23B-40B6-9F19-AAB4735920F9}"/>
            </a:ext>
          </a:extLst>
        </xdr:cNvPr>
        <xdr:cNvSpPr/>
      </xdr:nvSpPr>
      <xdr:spPr>
        <a:xfrm>
          <a:off x="1008063" y="1285290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F30766F-456C-4E17-B4FC-B82FED7ADACB}"/>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70604234-6043-406A-B2D8-216AC1848EEC}"/>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786E0B27-BFD3-4058-8E6B-6A4C3846E5B4}"/>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0EF6E30-522C-4DB3-823A-54F77D225289}"/>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629D002-0FF1-4FA5-B89B-1E97ACA02B95}"/>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129032</xdr:rowOff>
    </xdr:from>
    <xdr:to>
      <xdr:col>24</xdr:col>
      <xdr:colOff>114300</xdr:colOff>
      <xdr:row>81</xdr:row>
      <xdr:rowOff>59182</xdr:rowOff>
    </xdr:to>
    <xdr:sp macro="" textlink="">
      <xdr:nvSpPr>
        <xdr:cNvPr id="297" name="楕円 296">
          <a:extLst>
            <a:ext uri="{FF2B5EF4-FFF2-40B4-BE49-F238E27FC236}">
              <a16:creationId xmlns:a16="http://schemas.microsoft.com/office/drawing/2014/main" id="{FA2DD6A9-D144-408A-9728-DB86ACA628F5}"/>
            </a:ext>
          </a:extLst>
        </xdr:cNvPr>
        <xdr:cNvSpPr/>
      </xdr:nvSpPr>
      <xdr:spPr>
        <a:xfrm>
          <a:off x="4241800" y="1309255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107459</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4EB1E4D5-0E67-4872-9A5F-0A5CB98EC807}"/>
            </a:ext>
          </a:extLst>
        </xdr:cNvPr>
        <xdr:cNvSpPr txBox="1"/>
      </xdr:nvSpPr>
      <xdr:spPr>
        <a:xfrm>
          <a:off x="4330700" y="1307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83313</xdr:rowOff>
    </xdr:from>
    <xdr:to>
      <xdr:col>20</xdr:col>
      <xdr:colOff>38100</xdr:colOff>
      <xdr:row>81</xdr:row>
      <xdr:rowOff>13463</xdr:rowOff>
    </xdr:to>
    <xdr:sp macro="" textlink="">
      <xdr:nvSpPr>
        <xdr:cNvPr id="299" name="楕円 298">
          <a:extLst>
            <a:ext uri="{FF2B5EF4-FFF2-40B4-BE49-F238E27FC236}">
              <a16:creationId xmlns:a16="http://schemas.microsoft.com/office/drawing/2014/main" id="{9A57D230-9B5D-4546-A51E-4F073764F7F7}"/>
            </a:ext>
          </a:extLst>
        </xdr:cNvPr>
        <xdr:cNvSpPr/>
      </xdr:nvSpPr>
      <xdr:spPr>
        <a:xfrm>
          <a:off x="3475038" y="1304683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134113</xdr:rowOff>
    </xdr:from>
    <xdr:to>
      <xdr:col>24</xdr:col>
      <xdr:colOff>63500</xdr:colOff>
      <xdr:row>81</xdr:row>
      <xdr:rowOff>8382</xdr:rowOff>
    </xdr:to>
    <xdr:cxnSp macro="">
      <xdr:nvCxnSpPr>
        <xdr:cNvPr id="300" name="直線コネクタ 299">
          <a:extLst>
            <a:ext uri="{FF2B5EF4-FFF2-40B4-BE49-F238E27FC236}">
              <a16:creationId xmlns:a16="http://schemas.microsoft.com/office/drawing/2014/main" id="{B8CC0910-07F1-4EF6-ADBF-6DC440482807}"/>
            </a:ext>
          </a:extLst>
        </xdr:cNvPr>
        <xdr:cNvCxnSpPr/>
      </xdr:nvCxnSpPr>
      <xdr:spPr>
        <a:xfrm>
          <a:off x="3525838" y="13097638"/>
          <a:ext cx="766762"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30735</xdr:rowOff>
    </xdr:from>
    <xdr:to>
      <xdr:col>15</xdr:col>
      <xdr:colOff>101600</xdr:colOff>
      <xdr:row>80</xdr:row>
      <xdr:rowOff>132335</xdr:rowOff>
    </xdr:to>
    <xdr:sp macro="" textlink="">
      <xdr:nvSpPr>
        <xdr:cNvPr id="301" name="楕円 300">
          <a:extLst>
            <a:ext uri="{FF2B5EF4-FFF2-40B4-BE49-F238E27FC236}">
              <a16:creationId xmlns:a16="http://schemas.microsoft.com/office/drawing/2014/main" id="{CD894265-B1F9-4A7E-A3DA-76B0E658BD64}"/>
            </a:ext>
          </a:extLst>
        </xdr:cNvPr>
        <xdr:cNvSpPr/>
      </xdr:nvSpPr>
      <xdr:spPr>
        <a:xfrm>
          <a:off x="2643188" y="129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81535</xdr:rowOff>
    </xdr:from>
    <xdr:to>
      <xdr:col>19</xdr:col>
      <xdr:colOff>177800</xdr:colOff>
      <xdr:row>80</xdr:row>
      <xdr:rowOff>134113</xdr:rowOff>
    </xdr:to>
    <xdr:cxnSp macro="">
      <xdr:nvCxnSpPr>
        <xdr:cNvPr id="302" name="直線コネクタ 301">
          <a:extLst>
            <a:ext uri="{FF2B5EF4-FFF2-40B4-BE49-F238E27FC236}">
              <a16:creationId xmlns:a16="http://schemas.microsoft.com/office/drawing/2014/main" id="{C25E2941-CCCE-4061-92D7-99B0BCB38DFF}"/>
            </a:ext>
          </a:extLst>
        </xdr:cNvPr>
        <xdr:cNvCxnSpPr/>
      </xdr:nvCxnSpPr>
      <xdr:spPr>
        <a:xfrm>
          <a:off x="2693988" y="13045060"/>
          <a:ext cx="8318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147320</xdr:rowOff>
    </xdr:from>
    <xdr:to>
      <xdr:col>10</xdr:col>
      <xdr:colOff>165100</xdr:colOff>
      <xdr:row>80</xdr:row>
      <xdr:rowOff>77470</xdr:rowOff>
    </xdr:to>
    <xdr:sp macro="" textlink="">
      <xdr:nvSpPr>
        <xdr:cNvPr id="303" name="楕円 302">
          <a:extLst>
            <a:ext uri="{FF2B5EF4-FFF2-40B4-BE49-F238E27FC236}">
              <a16:creationId xmlns:a16="http://schemas.microsoft.com/office/drawing/2014/main" id="{19E82510-D665-4270-A35D-0E22BEF89647}"/>
            </a:ext>
          </a:extLst>
        </xdr:cNvPr>
        <xdr:cNvSpPr/>
      </xdr:nvSpPr>
      <xdr:spPr>
        <a:xfrm>
          <a:off x="1825625" y="1294892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26670</xdr:rowOff>
    </xdr:from>
    <xdr:to>
      <xdr:col>15</xdr:col>
      <xdr:colOff>50800</xdr:colOff>
      <xdr:row>80</xdr:row>
      <xdr:rowOff>81535</xdr:rowOff>
    </xdr:to>
    <xdr:cxnSp macro="">
      <xdr:nvCxnSpPr>
        <xdr:cNvPr id="304" name="直線コネクタ 303">
          <a:extLst>
            <a:ext uri="{FF2B5EF4-FFF2-40B4-BE49-F238E27FC236}">
              <a16:creationId xmlns:a16="http://schemas.microsoft.com/office/drawing/2014/main" id="{24D0982F-6E0A-43B8-9CF9-833973CE94E3}"/>
            </a:ext>
          </a:extLst>
        </xdr:cNvPr>
        <xdr:cNvCxnSpPr/>
      </xdr:nvCxnSpPr>
      <xdr:spPr>
        <a:xfrm>
          <a:off x="1876425" y="12990195"/>
          <a:ext cx="817563"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83313</xdr:rowOff>
    </xdr:from>
    <xdr:to>
      <xdr:col>6</xdr:col>
      <xdr:colOff>38100</xdr:colOff>
      <xdr:row>80</xdr:row>
      <xdr:rowOff>13463</xdr:rowOff>
    </xdr:to>
    <xdr:sp macro="" textlink="">
      <xdr:nvSpPr>
        <xdr:cNvPr id="305" name="楕円 304">
          <a:extLst>
            <a:ext uri="{FF2B5EF4-FFF2-40B4-BE49-F238E27FC236}">
              <a16:creationId xmlns:a16="http://schemas.microsoft.com/office/drawing/2014/main" id="{423F6D25-7381-42D1-9745-93646001774C}"/>
            </a:ext>
          </a:extLst>
        </xdr:cNvPr>
        <xdr:cNvSpPr/>
      </xdr:nvSpPr>
      <xdr:spPr>
        <a:xfrm>
          <a:off x="1008063" y="1288491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134113</xdr:rowOff>
    </xdr:from>
    <xdr:to>
      <xdr:col>10</xdr:col>
      <xdr:colOff>114300</xdr:colOff>
      <xdr:row>80</xdr:row>
      <xdr:rowOff>26670</xdr:rowOff>
    </xdr:to>
    <xdr:cxnSp macro="">
      <xdr:nvCxnSpPr>
        <xdr:cNvPr id="306" name="直線コネクタ 305">
          <a:extLst>
            <a:ext uri="{FF2B5EF4-FFF2-40B4-BE49-F238E27FC236}">
              <a16:creationId xmlns:a16="http://schemas.microsoft.com/office/drawing/2014/main" id="{2A45B387-67AC-49EE-96C0-F6533A73E9EB}"/>
            </a:ext>
          </a:extLst>
        </xdr:cNvPr>
        <xdr:cNvCxnSpPr/>
      </xdr:nvCxnSpPr>
      <xdr:spPr>
        <a:xfrm>
          <a:off x="1058863" y="12935713"/>
          <a:ext cx="817562"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a:extLst>
            <a:ext uri="{FF2B5EF4-FFF2-40B4-BE49-F238E27FC236}">
              <a16:creationId xmlns:a16="http://schemas.microsoft.com/office/drawing/2014/main" id="{FAFA64C5-4D17-4A1E-B732-A96F9A0CC81F}"/>
            </a:ext>
          </a:extLst>
        </xdr:cNvPr>
        <xdr:cNvSpPr txBox="1"/>
      </xdr:nvSpPr>
      <xdr:spPr>
        <a:xfrm>
          <a:off x="3324869" y="1273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a:extLst>
            <a:ext uri="{FF2B5EF4-FFF2-40B4-BE49-F238E27FC236}">
              <a16:creationId xmlns:a16="http://schemas.microsoft.com/office/drawing/2014/main" id="{DCB0C368-2F94-455C-874E-F56C8B104A52}"/>
            </a:ext>
          </a:extLst>
        </xdr:cNvPr>
        <xdr:cNvSpPr txBox="1"/>
      </xdr:nvSpPr>
      <xdr:spPr>
        <a:xfrm>
          <a:off x="2505719" y="12697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a:extLst>
            <a:ext uri="{FF2B5EF4-FFF2-40B4-BE49-F238E27FC236}">
              <a16:creationId xmlns:a16="http://schemas.microsoft.com/office/drawing/2014/main" id="{0B7CA76C-30E1-4676-BEF9-0D407832D0EC}"/>
            </a:ext>
          </a:extLst>
        </xdr:cNvPr>
        <xdr:cNvSpPr txBox="1"/>
      </xdr:nvSpPr>
      <xdr:spPr>
        <a:xfrm>
          <a:off x="1688157" y="1267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a:extLst>
            <a:ext uri="{FF2B5EF4-FFF2-40B4-BE49-F238E27FC236}">
              <a16:creationId xmlns:a16="http://schemas.microsoft.com/office/drawing/2014/main" id="{206D4CDC-01F2-451D-B02C-89953B44C918}"/>
            </a:ext>
          </a:extLst>
        </xdr:cNvPr>
        <xdr:cNvSpPr txBox="1"/>
      </xdr:nvSpPr>
      <xdr:spPr>
        <a:xfrm>
          <a:off x="870594" y="1263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4590</xdr:rowOff>
    </xdr:from>
    <xdr:ext cx="405111" cy="259045"/>
    <xdr:sp macro="" textlink="">
      <xdr:nvSpPr>
        <xdr:cNvPr id="311" name="n_1mainValue【福祉施設】&#10;有形固定資産減価償却率">
          <a:extLst>
            <a:ext uri="{FF2B5EF4-FFF2-40B4-BE49-F238E27FC236}">
              <a16:creationId xmlns:a16="http://schemas.microsoft.com/office/drawing/2014/main" id="{3C93C752-98EC-4BCF-A29A-9DDCE46BFDA8}"/>
            </a:ext>
          </a:extLst>
        </xdr:cNvPr>
        <xdr:cNvSpPr txBox="1"/>
      </xdr:nvSpPr>
      <xdr:spPr>
        <a:xfrm>
          <a:off x="3324869" y="1313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123462</xdr:rowOff>
    </xdr:from>
    <xdr:ext cx="405111" cy="259045"/>
    <xdr:sp macro="" textlink="">
      <xdr:nvSpPr>
        <xdr:cNvPr id="312" name="n_2mainValue【福祉施設】&#10;有形固定資産減価償却率">
          <a:extLst>
            <a:ext uri="{FF2B5EF4-FFF2-40B4-BE49-F238E27FC236}">
              <a16:creationId xmlns:a16="http://schemas.microsoft.com/office/drawing/2014/main" id="{683B8AB9-5E33-4765-BA4A-E920D15CFDB5}"/>
            </a:ext>
          </a:extLst>
        </xdr:cNvPr>
        <xdr:cNvSpPr txBox="1"/>
      </xdr:nvSpPr>
      <xdr:spPr>
        <a:xfrm>
          <a:off x="2505719" y="1308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313" name="n_3mainValue【福祉施設】&#10;有形固定資産減価償却率">
          <a:extLst>
            <a:ext uri="{FF2B5EF4-FFF2-40B4-BE49-F238E27FC236}">
              <a16:creationId xmlns:a16="http://schemas.microsoft.com/office/drawing/2014/main" id="{5898E300-552A-4585-BC2F-2303F53407EB}"/>
            </a:ext>
          </a:extLst>
        </xdr:cNvPr>
        <xdr:cNvSpPr txBox="1"/>
      </xdr:nvSpPr>
      <xdr:spPr>
        <a:xfrm>
          <a:off x="1688157"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4590</xdr:rowOff>
    </xdr:from>
    <xdr:ext cx="405111" cy="259045"/>
    <xdr:sp macro="" textlink="">
      <xdr:nvSpPr>
        <xdr:cNvPr id="314" name="n_4mainValue【福祉施設】&#10;有形固定資産減価償却率">
          <a:extLst>
            <a:ext uri="{FF2B5EF4-FFF2-40B4-BE49-F238E27FC236}">
              <a16:creationId xmlns:a16="http://schemas.microsoft.com/office/drawing/2014/main" id="{91F8DA81-F0FE-4D19-8F20-12F514E2324C}"/>
            </a:ext>
          </a:extLst>
        </xdr:cNvPr>
        <xdr:cNvSpPr txBox="1"/>
      </xdr:nvSpPr>
      <xdr:spPr>
        <a:xfrm>
          <a:off x="870594" y="129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582C2407-C590-4890-9A27-6136CBAE0B42}"/>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CFC328EB-10CE-4E72-9262-AA6B5E26386A}"/>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6E4C9F36-56EA-4B18-92F4-76551539A6D0}"/>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B7F53AD6-2744-4749-9576-24C8BA845407}"/>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6E1A5B6F-6A0D-48DC-B0F8-02FCB294B0C9}"/>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4F31D0CD-9875-458B-96A1-6D609871D1B5}"/>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BB6A4A46-5FE6-4EC5-9A97-0EF65EE0BC51}"/>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98E63123-3F76-4417-8883-CEA7B9418D34}"/>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F0CA61C0-1E53-4A30-82FC-9ED22A92F172}"/>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5AF46782-726A-426D-835A-E3EC60E8B0C8}"/>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AE1FDB58-3B1E-4E04-8E17-AB4BD2A601B5}"/>
            </a:ext>
          </a:extLst>
        </xdr:cNvPr>
        <xdr:cNvCxnSpPr/>
      </xdr:nvCxnSpPr>
      <xdr:spPr>
        <a:xfrm>
          <a:off x="6118225" y="1409904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6DE859B4-628B-4135-A86A-8F29328B280C}"/>
            </a:ext>
          </a:extLst>
        </xdr:cNvPr>
        <xdr:cNvSpPr txBox="1"/>
      </xdr:nvSpPr>
      <xdr:spPr>
        <a:xfrm>
          <a:off x="5679621"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B5BB616A-90E2-499E-9D5D-41F21AD666D9}"/>
            </a:ext>
          </a:extLst>
        </xdr:cNvPr>
        <xdr:cNvCxnSpPr/>
      </xdr:nvCxnSpPr>
      <xdr:spPr>
        <a:xfrm>
          <a:off x="6118225" y="13786757"/>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B9291F76-1F17-4AB4-BB3F-B8C479E0AEAD}"/>
            </a:ext>
          </a:extLst>
        </xdr:cNvPr>
        <xdr:cNvSpPr txBox="1"/>
      </xdr:nvSpPr>
      <xdr:spPr>
        <a:xfrm>
          <a:off x="5679621" y="136540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F0950F5C-3919-47E9-A9D1-394D2B6E2457}"/>
            </a:ext>
          </a:extLst>
        </xdr:cNvPr>
        <xdr:cNvCxnSpPr/>
      </xdr:nvCxnSpPr>
      <xdr:spPr>
        <a:xfrm>
          <a:off x="6118225" y="13479236"/>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2EF0E7D6-C3BD-4A4D-B10C-AFEEE3467808}"/>
            </a:ext>
          </a:extLst>
        </xdr:cNvPr>
        <xdr:cNvSpPr txBox="1"/>
      </xdr:nvSpPr>
      <xdr:spPr>
        <a:xfrm>
          <a:off x="56796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2AABDD71-A301-43DE-A536-DAF1D650FC9D}"/>
            </a:ext>
          </a:extLst>
        </xdr:cNvPr>
        <xdr:cNvCxnSpPr/>
      </xdr:nvCxnSpPr>
      <xdr:spPr>
        <a:xfrm>
          <a:off x="6118225" y="13171714"/>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F1C30E8D-FBF1-4F86-AB24-1DD8E7A20195}"/>
            </a:ext>
          </a:extLst>
        </xdr:cNvPr>
        <xdr:cNvSpPr txBox="1"/>
      </xdr:nvSpPr>
      <xdr:spPr>
        <a:xfrm>
          <a:off x="56796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872E6682-0D2C-4CBB-9885-97941FACF7CC}"/>
            </a:ext>
          </a:extLst>
        </xdr:cNvPr>
        <xdr:cNvCxnSpPr/>
      </xdr:nvCxnSpPr>
      <xdr:spPr>
        <a:xfrm>
          <a:off x="6118225" y="1286419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E3A12867-2610-447D-870F-DEDC4B66C27F}"/>
            </a:ext>
          </a:extLst>
        </xdr:cNvPr>
        <xdr:cNvSpPr txBox="1"/>
      </xdr:nvSpPr>
      <xdr:spPr>
        <a:xfrm>
          <a:off x="5679621" y="12731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99D88149-D64D-47A1-9906-7C9D06F4FD27}"/>
            </a:ext>
          </a:extLst>
        </xdr:cNvPr>
        <xdr:cNvCxnSpPr/>
      </xdr:nvCxnSpPr>
      <xdr:spPr>
        <a:xfrm>
          <a:off x="6118225" y="1255667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CC24D046-B3BC-4905-BA4C-1568AD1A9CEA}"/>
            </a:ext>
          </a:extLst>
        </xdr:cNvPr>
        <xdr:cNvSpPr txBox="1"/>
      </xdr:nvSpPr>
      <xdr:spPr>
        <a:xfrm>
          <a:off x="5679621" y="124239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2588DEBB-FD9D-4F9D-B99A-48877769930F}"/>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906715E6-B36E-4D11-91F7-C01DCE702170}"/>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6A1F2354-9D2D-470B-A93A-B53DD4751D54}"/>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A8ECB8FF-5BA3-442F-B438-6C6E0AF14CE5}"/>
            </a:ext>
          </a:extLst>
        </xdr:cNvPr>
        <xdr:cNvCxnSpPr/>
      </xdr:nvCxnSpPr>
      <xdr:spPr>
        <a:xfrm flipV="1">
          <a:off x="9691053" y="12753975"/>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ABD3E88-CFAD-486A-9DC2-BC0B48A617E2}"/>
            </a:ext>
          </a:extLst>
        </xdr:cNvPr>
        <xdr:cNvSpPr txBox="1"/>
      </xdr:nvSpPr>
      <xdr:spPr>
        <a:xfrm>
          <a:off x="9729788" y="1406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80CE2F90-48F0-4D7C-8BD8-7AEBE475E78C}"/>
            </a:ext>
          </a:extLst>
        </xdr:cNvPr>
        <xdr:cNvCxnSpPr/>
      </xdr:nvCxnSpPr>
      <xdr:spPr>
        <a:xfrm>
          <a:off x="9617075" y="1406026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7DBED27F-89DB-41BA-A98C-575DC8A1B912}"/>
            </a:ext>
          </a:extLst>
        </xdr:cNvPr>
        <xdr:cNvSpPr txBox="1"/>
      </xdr:nvSpPr>
      <xdr:spPr>
        <a:xfrm>
          <a:off x="9729788" y="125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E5F16ACD-6FA1-4FEA-80ED-2422E3675318}"/>
            </a:ext>
          </a:extLst>
        </xdr:cNvPr>
        <xdr:cNvCxnSpPr/>
      </xdr:nvCxnSpPr>
      <xdr:spPr>
        <a:xfrm>
          <a:off x="9617075" y="127539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A2351D62-001B-4757-85D5-8CD0FDCCAA99}"/>
            </a:ext>
          </a:extLst>
        </xdr:cNvPr>
        <xdr:cNvSpPr txBox="1"/>
      </xdr:nvSpPr>
      <xdr:spPr>
        <a:xfrm>
          <a:off x="9729788" y="13376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CCB286A4-6B11-4A48-BAA3-8BE72CF4E123}"/>
            </a:ext>
          </a:extLst>
        </xdr:cNvPr>
        <xdr:cNvSpPr/>
      </xdr:nvSpPr>
      <xdr:spPr>
        <a:xfrm>
          <a:off x="9655175" y="13515521"/>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99769C4F-8559-4983-91BB-5874D36145EC}"/>
            </a:ext>
          </a:extLst>
        </xdr:cNvPr>
        <xdr:cNvSpPr/>
      </xdr:nvSpPr>
      <xdr:spPr>
        <a:xfrm>
          <a:off x="8874125" y="135372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3367DE39-F141-4F36-AB7D-484E1D168E7F}"/>
            </a:ext>
          </a:extLst>
        </xdr:cNvPr>
        <xdr:cNvSpPr/>
      </xdr:nvSpPr>
      <xdr:spPr>
        <a:xfrm>
          <a:off x="8056563" y="1353729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2D085449-B604-4B7A-BBF9-9F4FBCF6D05F}"/>
            </a:ext>
          </a:extLst>
        </xdr:cNvPr>
        <xdr:cNvSpPr/>
      </xdr:nvSpPr>
      <xdr:spPr>
        <a:xfrm>
          <a:off x="7224713" y="135372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5227189-72F3-49C6-AE57-350ADB2FD17F}"/>
            </a:ext>
          </a:extLst>
        </xdr:cNvPr>
        <xdr:cNvSpPr/>
      </xdr:nvSpPr>
      <xdr:spPr>
        <a:xfrm>
          <a:off x="6407150" y="134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9BF22A0-6028-4554-9BFB-1235AFBBE014}"/>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1FCB261B-F3EE-43DD-AF72-96B72A15FBF9}"/>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570E915-06EE-4850-AD7D-2D3F14EF0E25}"/>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0A4E7BC-63E6-44CA-853F-77DD24C0FE3B}"/>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3F82D9C-F535-47F5-AEF4-7036056F2F12}"/>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164193</xdr:rowOff>
    </xdr:from>
    <xdr:to>
      <xdr:col>55</xdr:col>
      <xdr:colOff>50800</xdr:colOff>
      <xdr:row>84</xdr:row>
      <xdr:rowOff>94343</xdr:rowOff>
    </xdr:to>
    <xdr:sp macro="" textlink="">
      <xdr:nvSpPr>
        <xdr:cNvPr id="356" name="楕円 355">
          <a:extLst>
            <a:ext uri="{FF2B5EF4-FFF2-40B4-BE49-F238E27FC236}">
              <a16:creationId xmlns:a16="http://schemas.microsoft.com/office/drawing/2014/main" id="{A2E3DD90-E320-4A18-B543-7E9BC541674C}"/>
            </a:ext>
          </a:extLst>
        </xdr:cNvPr>
        <xdr:cNvSpPr/>
      </xdr:nvSpPr>
      <xdr:spPr>
        <a:xfrm>
          <a:off x="9655175" y="13613493"/>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142620</xdr:rowOff>
    </xdr:from>
    <xdr:ext cx="469744" cy="259045"/>
    <xdr:sp macro="" textlink="">
      <xdr:nvSpPr>
        <xdr:cNvPr id="357" name="【福祉施設】&#10;一人当たり面積該当値テキスト">
          <a:extLst>
            <a:ext uri="{FF2B5EF4-FFF2-40B4-BE49-F238E27FC236}">
              <a16:creationId xmlns:a16="http://schemas.microsoft.com/office/drawing/2014/main" id="{2C787E2C-CD35-40F1-8D8B-3F554BB6CFFF}"/>
            </a:ext>
          </a:extLst>
        </xdr:cNvPr>
        <xdr:cNvSpPr txBox="1"/>
      </xdr:nvSpPr>
      <xdr:spPr>
        <a:xfrm>
          <a:off x="9729788" y="135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164193</xdr:rowOff>
    </xdr:from>
    <xdr:to>
      <xdr:col>50</xdr:col>
      <xdr:colOff>165100</xdr:colOff>
      <xdr:row>84</xdr:row>
      <xdr:rowOff>94343</xdr:rowOff>
    </xdr:to>
    <xdr:sp macro="" textlink="">
      <xdr:nvSpPr>
        <xdr:cNvPr id="358" name="楕円 357">
          <a:extLst>
            <a:ext uri="{FF2B5EF4-FFF2-40B4-BE49-F238E27FC236}">
              <a16:creationId xmlns:a16="http://schemas.microsoft.com/office/drawing/2014/main" id="{DB0A686D-3083-442E-80BA-816853442080}"/>
            </a:ext>
          </a:extLst>
        </xdr:cNvPr>
        <xdr:cNvSpPr/>
      </xdr:nvSpPr>
      <xdr:spPr>
        <a:xfrm>
          <a:off x="8874125" y="136134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43543</xdr:rowOff>
    </xdr:from>
    <xdr:to>
      <xdr:col>55</xdr:col>
      <xdr:colOff>0</xdr:colOff>
      <xdr:row>84</xdr:row>
      <xdr:rowOff>43543</xdr:rowOff>
    </xdr:to>
    <xdr:cxnSp macro="">
      <xdr:nvCxnSpPr>
        <xdr:cNvPr id="359" name="直線コネクタ 358">
          <a:extLst>
            <a:ext uri="{FF2B5EF4-FFF2-40B4-BE49-F238E27FC236}">
              <a16:creationId xmlns:a16="http://schemas.microsoft.com/office/drawing/2014/main" id="{53EC09E9-C39D-418C-9267-E21D394762AD}"/>
            </a:ext>
          </a:extLst>
        </xdr:cNvPr>
        <xdr:cNvCxnSpPr/>
      </xdr:nvCxnSpPr>
      <xdr:spPr>
        <a:xfrm>
          <a:off x="8924925" y="13654768"/>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164193</xdr:rowOff>
    </xdr:from>
    <xdr:to>
      <xdr:col>46</xdr:col>
      <xdr:colOff>38100</xdr:colOff>
      <xdr:row>84</xdr:row>
      <xdr:rowOff>94343</xdr:rowOff>
    </xdr:to>
    <xdr:sp macro="" textlink="">
      <xdr:nvSpPr>
        <xdr:cNvPr id="360" name="楕円 359">
          <a:extLst>
            <a:ext uri="{FF2B5EF4-FFF2-40B4-BE49-F238E27FC236}">
              <a16:creationId xmlns:a16="http://schemas.microsoft.com/office/drawing/2014/main" id="{0E5AB5D8-66BB-4C1C-AE87-992B23691408}"/>
            </a:ext>
          </a:extLst>
        </xdr:cNvPr>
        <xdr:cNvSpPr/>
      </xdr:nvSpPr>
      <xdr:spPr>
        <a:xfrm>
          <a:off x="8056563" y="1361349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43543</xdr:rowOff>
    </xdr:from>
    <xdr:to>
      <xdr:col>50</xdr:col>
      <xdr:colOff>114300</xdr:colOff>
      <xdr:row>84</xdr:row>
      <xdr:rowOff>43543</xdr:rowOff>
    </xdr:to>
    <xdr:cxnSp macro="">
      <xdr:nvCxnSpPr>
        <xdr:cNvPr id="361" name="直線コネクタ 360">
          <a:extLst>
            <a:ext uri="{FF2B5EF4-FFF2-40B4-BE49-F238E27FC236}">
              <a16:creationId xmlns:a16="http://schemas.microsoft.com/office/drawing/2014/main" id="{05D6B8C2-2338-4989-8741-CB7A14CB65E6}"/>
            </a:ext>
          </a:extLst>
        </xdr:cNvPr>
        <xdr:cNvCxnSpPr/>
      </xdr:nvCxnSpPr>
      <xdr:spPr>
        <a:xfrm>
          <a:off x="8107363" y="13654768"/>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164193</xdr:rowOff>
    </xdr:from>
    <xdr:to>
      <xdr:col>41</xdr:col>
      <xdr:colOff>101600</xdr:colOff>
      <xdr:row>84</xdr:row>
      <xdr:rowOff>94343</xdr:rowOff>
    </xdr:to>
    <xdr:sp macro="" textlink="">
      <xdr:nvSpPr>
        <xdr:cNvPr id="362" name="楕円 361">
          <a:extLst>
            <a:ext uri="{FF2B5EF4-FFF2-40B4-BE49-F238E27FC236}">
              <a16:creationId xmlns:a16="http://schemas.microsoft.com/office/drawing/2014/main" id="{D2F422D0-AF7F-40FA-B93C-5AF69373EDA1}"/>
            </a:ext>
          </a:extLst>
        </xdr:cNvPr>
        <xdr:cNvSpPr/>
      </xdr:nvSpPr>
      <xdr:spPr>
        <a:xfrm>
          <a:off x="7224713" y="136134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43543</xdr:rowOff>
    </xdr:from>
    <xdr:to>
      <xdr:col>45</xdr:col>
      <xdr:colOff>177800</xdr:colOff>
      <xdr:row>84</xdr:row>
      <xdr:rowOff>43543</xdr:rowOff>
    </xdr:to>
    <xdr:cxnSp macro="">
      <xdr:nvCxnSpPr>
        <xdr:cNvPr id="363" name="直線コネクタ 362">
          <a:extLst>
            <a:ext uri="{FF2B5EF4-FFF2-40B4-BE49-F238E27FC236}">
              <a16:creationId xmlns:a16="http://schemas.microsoft.com/office/drawing/2014/main" id="{DC6F6737-1017-434F-828C-1E33547EEED3}"/>
            </a:ext>
          </a:extLst>
        </xdr:cNvPr>
        <xdr:cNvCxnSpPr/>
      </xdr:nvCxnSpPr>
      <xdr:spPr>
        <a:xfrm>
          <a:off x="7275513" y="13654768"/>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55336</xdr:rowOff>
    </xdr:from>
    <xdr:to>
      <xdr:col>36</xdr:col>
      <xdr:colOff>165100</xdr:colOff>
      <xdr:row>83</xdr:row>
      <xdr:rowOff>156936</xdr:rowOff>
    </xdr:to>
    <xdr:sp macro="" textlink="">
      <xdr:nvSpPr>
        <xdr:cNvPr id="364" name="楕円 363">
          <a:extLst>
            <a:ext uri="{FF2B5EF4-FFF2-40B4-BE49-F238E27FC236}">
              <a16:creationId xmlns:a16="http://schemas.microsoft.com/office/drawing/2014/main" id="{A6D12880-6AE1-4398-BC8B-18DB5B379C04}"/>
            </a:ext>
          </a:extLst>
        </xdr:cNvPr>
        <xdr:cNvSpPr/>
      </xdr:nvSpPr>
      <xdr:spPr>
        <a:xfrm>
          <a:off x="6407150" y="135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106136</xdr:rowOff>
    </xdr:from>
    <xdr:to>
      <xdr:col>41</xdr:col>
      <xdr:colOff>50800</xdr:colOff>
      <xdr:row>84</xdr:row>
      <xdr:rowOff>43543</xdr:rowOff>
    </xdr:to>
    <xdr:cxnSp macro="">
      <xdr:nvCxnSpPr>
        <xdr:cNvPr id="365" name="直線コネクタ 364">
          <a:extLst>
            <a:ext uri="{FF2B5EF4-FFF2-40B4-BE49-F238E27FC236}">
              <a16:creationId xmlns:a16="http://schemas.microsoft.com/office/drawing/2014/main" id="{47FBBA05-66B6-4A21-8443-5C90674B2399}"/>
            </a:ext>
          </a:extLst>
        </xdr:cNvPr>
        <xdr:cNvCxnSpPr/>
      </xdr:nvCxnSpPr>
      <xdr:spPr>
        <a:xfrm>
          <a:off x="6457950" y="13555436"/>
          <a:ext cx="817563" cy="9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70234461-9BF1-45FB-83C9-22F7C678AA65}"/>
            </a:ext>
          </a:extLst>
        </xdr:cNvPr>
        <xdr:cNvSpPr txBox="1"/>
      </xdr:nvSpPr>
      <xdr:spPr>
        <a:xfrm>
          <a:off x="8691640" y="133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AC8B8DA8-99D3-4EBD-B344-DE463928C5B7}"/>
            </a:ext>
          </a:extLst>
        </xdr:cNvPr>
        <xdr:cNvSpPr txBox="1"/>
      </xdr:nvSpPr>
      <xdr:spPr>
        <a:xfrm>
          <a:off x="7886777" y="133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a:extLst>
            <a:ext uri="{FF2B5EF4-FFF2-40B4-BE49-F238E27FC236}">
              <a16:creationId xmlns:a16="http://schemas.microsoft.com/office/drawing/2014/main" id="{FA07051F-7731-4A30-A2C9-4AC73AC787EE}"/>
            </a:ext>
          </a:extLst>
        </xdr:cNvPr>
        <xdr:cNvSpPr txBox="1"/>
      </xdr:nvSpPr>
      <xdr:spPr>
        <a:xfrm>
          <a:off x="7054927" y="133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205A9B2F-51D4-44A8-A379-DB9C5ED4140C}"/>
            </a:ext>
          </a:extLst>
        </xdr:cNvPr>
        <xdr:cNvSpPr txBox="1"/>
      </xdr:nvSpPr>
      <xdr:spPr>
        <a:xfrm>
          <a:off x="6237365"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85470</xdr:rowOff>
    </xdr:from>
    <xdr:ext cx="469744" cy="259045"/>
    <xdr:sp macro="" textlink="">
      <xdr:nvSpPr>
        <xdr:cNvPr id="370" name="n_1mainValue【福祉施設】&#10;一人当たり面積">
          <a:extLst>
            <a:ext uri="{FF2B5EF4-FFF2-40B4-BE49-F238E27FC236}">
              <a16:creationId xmlns:a16="http://schemas.microsoft.com/office/drawing/2014/main" id="{BD25B4B5-A218-4AC7-A8AD-1B1336890171}"/>
            </a:ext>
          </a:extLst>
        </xdr:cNvPr>
        <xdr:cNvSpPr txBox="1"/>
      </xdr:nvSpPr>
      <xdr:spPr>
        <a:xfrm>
          <a:off x="8691640" y="1369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85470</xdr:rowOff>
    </xdr:from>
    <xdr:ext cx="469744" cy="259045"/>
    <xdr:sp macro="" textlink="">
      <xdr:nvSpPr>
        <xdr:cNvPr id="371" name="n_2mainValue【福祉施設】&#10;一人当たり面積">
          <a:extLst>
            <a:ext uri="{FF2B5EF4-FFF2-40B4-BE49-F238E27FC236}">
              <a16:creationId xmlns:a16="http://schemas.microsoft.com/office/drawing/2014/main" id="{84C631D2-AE87-4873-A975-9A067C75F4B5}"/>
            </a:ext>
          </a:extLst>
        </xdr:cNvPr>
        <xdr:cNvSpPr txBox="1"/>
      </xdr:nvSpPr>
      <xdr:spPr>
        <a:xfrm>
          <a:off x="7886777" y="1369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85470</xdr:rowOff>
    </xdr:from>
    <xdr:ext cx="469744" cy="259045"/>
    <xdr:sp macro="" textlink="">
      <xdr:nvSpPr>
        <xdr:cNvPr id="372" name="n_3mainValue【福祉施設】&#10;一人当たり面積">
          <a:extLst>
            <a:ext uri="{FF2B5EF4-FFF2-40B4-BE49-F238E27FC236}">
              <a16:creationId xmlns:a16="http://schemas.microsoft.com/office/drawing/2014/main" id="{27EE5374-2495-42BF-9435-4EBDA14A53E2}"/>
            </a:ext>
          </a:extLst>
        </xdr:cNvPr>
        <xdr:cNvSpPr txBox="1"/>
      </xdr:nvSpPr>
      <xdr:spPr>
        <a:xfrm>
          <a:off x="7054927" y="1369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148063</xdr:rowOff>
    </xdr:from>
    <xdr:ext cx="469744" cy="259045"/>
    <xdr:sp macro="" textlink="">
      <xdr:nvSpPr>
        <xdr:cNvPr id="373" name="n_4mainValue【福祉施設】&#10;一人当たり面積">
          <a:extLst>
            <a:ext uri="{FF2B5EF4-FFF2-40B4-BE49-F238E27FC236}">
              <a16:creationId xmlns:a16="http://schemas.microsoft.com/office/drawing/2014/main" id="{92EB2B4B-1CC9-4758-95FE-1D2B256F8AD4}"/>
            </a:ext>
          </a:extLst>
        </xdr:cNvPr>
        <xdr:cNvSpPr txBox="1"/>
      </xdr:nvSpPr>
      <xdr:spPr>
        <a:xfrm>
          <a:off x="6237365" y="1359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87A42523-E91E-4F1C-9963-A7CB32727321}"/>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E7271E34-F520-43E2-9DF6-8EF32C06B834}"/>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9DB8A0B9-BCED-44BC-B1EF-82D3291BEE7B}"/>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96186B3-3973-446E-BF91-384CD3F85D2F}"/>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81964808-CBB6-4810-A513-304417592728}"/>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D057420-DA73-46CD-9BA4-184C6C9AA24E}"/>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D4B76D30-E670-4358-AA8F-5385E7167C39}"/>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7DC47A0-25CB-4013-83EA-389D3986BA21}"/>
            </a:ext>
          </a:extLst>
        </xdr:cNvPr>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6E35C66E-4813-4FAC-B60B-A34798528C26}"/>
            </a:ext>
          </a:extLst>
        </xdr:cNvPr>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BE7ADF6E-4868-411F-8575-3860B1296D3E}"/>
            </a:ext>
          </a:extLst>
        </xdr:cNvPr>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4CE71BDC-B29D-437A-B04C-764E7762AC7C}"/>
            </a:ext>
          </a:extLst>
        </xdr:cNvPr>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462893BD-9BEE-42FC-9635-BB0D8B857CD0}"/>
            </a:ext>
          </a:extLst>
        </xdr:cNvPr>
        <xdr:cNvCxnSpPr/>
      </xdr:nvCxnSpPr>
      <xdr:spPr>
        <a:xfrm>
          <a:off x="70485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3B8B7577-D4A6-4D7C-A4A4-31D2D2B0C5AD}"/>
            </a:ext>
          </a:extLst>
        </xdr:cNvPr>
        <xdr:cNvSpPr txBox="1"/>
      </xdr:nvSpPr>
      <xdr:spPr>
        <a:xfrm>
          <a:off x="28053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DE2527F6-E312-4249-990A-78175825C9E6}"/>
            </a:ext>
          </a:extLst>
        </xdr:cNvPr>
        <xdr:cNvCxnSpPr/>
      </xdr:nvCxnSpPr>
      <xdr:spPr>
        <a:xfrm>
          <a:off x="70485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B56D1AF9-4694-42BD-A210-8800F9F921B1}"/>
            </a:ext>
          </a:extLst>
        </xdr:cNvPr>
        <xdr:cNvSpPr txBox="1"/>
      </xdr:nvSpPr>
      <xdr:spPr>
        <a:xfrm>
          <a:off x="344654"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F32625E4-4779-4091-93DC-AB6B6B6D7CA0}"/>
            </a:ext>
          </a:extLst>
        </xdr:cNvPr>
        <xdr:cNvCxnSpPr/>
      </xdr:nvCxnSpPr>
      <xdr:spPr>
        <a:xfrm>
          <a:off x="70485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6DFC4AC4-4C04-4870-A30E-B156BE077BC7}"/>
            </a:ext>
          </a:extLst>
        </xdr:cNvPr>
        <xdr:cNvSpPr txBox="1"/>
      </xdr:nvSpPr>
      <xdr:spPr>
        <a:xfrm>
          <a:off x="344654"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EC78B878-533C-4D38-933E-809ECB924AEB}"/>
            </a:ext>
          </a:extLst>
        </xdr:cNvPr>
        <xdr:cNvCxnSpPr/>
      </xdr:nvCxnSpPr>
      <xdr:spPr>
        <a:xfrm>
          <a:off x="70485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C3D0A4F1-6143-46DB-8CE6-9971A11EC4C0}"/>
            </a:ext>
          </a:extLst>
        </xdr:cNvPr>
        <xdr:cNvSpPr txBox="1"/>
      </xdr:nvSpPr>
      <xdr:spPr>
        <a:xfrm>
          <a:off x="344654"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90004799-4BE5-490A-A512-FAF95F2409EE}"/>
            </a:ext>
          </a:extLst>
        </xdr:cNvPr>
        <xdr:cNvCxnSpPr/>
      </xdr:nvCxnSpPr>
      <xdr:spPr>
        <a:xfrm>
          <a:off x="70485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5AA69428-5E72-4E52-9A4D-EB8F30B5726F}"/>
            </a:ext>
          </a:extLst>
        </xdr:cNvPr>
        <xdr:cNvSpPr txBox="1"/>
      </xdr:nvSpPr>
      <xdr:spPr>
        <a:xfrm>
          <a:off x="344654"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1D2C9F0D-8601-4CD5-95F6-B42245AA12E9}"/>
            </a:ext>
          </a:extLst>
        </xdr:cNvPr>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67C38FFD-8493-4AC9-A49B-1CE76713F5AE}"/>
            </a:ext>
          </a:extLst>
        </xdr:cNvPr>
        <xdr:cNvSpPr txBox="1"/>
      </xdr:nvSpPr>
      <xdr:spPr>
        <a:xfrm>
          <a:off x="394486"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71043784-4595-46D2-9CAD-3C2794CD266F}"/>
            </a:ext>
          </a:extLst>
        </xdr:cNvPr>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F575FB98-22F6-4F6B-8367-2EFDBEF17317}"/>
            </a:ext>
          </a:extLst>
        </xdr:cNvPr>
        <xdr:cNvCxnSpPr/>
      </xdr:nvCxnSpPr>
      <xdr:spPr>
        <a:xfrm flipV="1">
          <a:off x="4291965" y="162496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2593BE93-B9B8-4168-B747-7AF2471F11EE}"/>
            </a:ext>
          </a:extLst>
        </xdr:cNvPr>
        <xdr:cNvSpPr txBox="1"/>
      </xdr:nvSpPr>
      <xdr:spPr>
        <a:xfrm>
          <a:off x="4330700" y="178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62C06350-AE4C-4017-B4D8-D7029A306CC1}"/>
            </a:ext>
          </a:extLst>
        </xdr:cNvPr>
        <xdr:cNvCxnSpPr/>
      </xdr:nvCxnSpPr>
      <xdr:spPr>
        <a:xfrm>
          <a:off x="4217988" y="178117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9F95CBF1-8708-4555-940E-B3B5BB14A0B0}"/>
            </a:ext>
          </a:extLst>
        </xdr:cNvPr>
        <xdr:cNvSpPr txBox="1"/>
      </xdr:nvSpPr>
      <xdr:spPr>
        <a:xfrm>
          <a:off x="4330700" y="1602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41EA7BE3-B4F5-470E-B979-4CC90B299B64}"/>
            </a:ext>
          </a:extLst>
        </xdr:cNvPr>
        <xdr:cNvCxnSpPr/>
      </xdr:nvCxnSpPr>
      <xdr:spPr>
        <a:xfrm>
          <a:off x="4217988" y="162496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494EBD30-9128-4AE7-B88E-1110B1CFC0E5}"/>
            </a:ext>
          </a:extLst>
        </xdr:cNvPr>
        <xdr:cNvSpPr txBox="1"/>
      </xdr:nvSpPr>
      <xdr:spPr>
        <a:xfrm>
          <a:off x="4330700" y="1667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1F600638-595A-4674-B886-E1428FF0AC46}"/>
            </a:ext>
          </a:extLst>
        </xdr:cNvPr>
        <xdr:cNvSpPr/>
      </xdr:nvSpPr>
      <xdr:spPr>
        <a:xfrm>
          <a:off x="42418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42DEF2FA-48E7-49F9-A6AF-EBE5D9D8F4BC}"/>
            </a:ext>
          </a:extLst>
        </xdr:cNvPr>
        <xdr:cNvSpPr/>
      </xdr:nvSpPr>
      <xdr:spPr>
        <a:xfrm>
          <a:off x="3475038" y="1682559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516AA4B5-CBAC-4DBB-879C-654CBC19A836}"/>
            </a:ext>
          </a:extLst>
        </xdr:cNvPr>
        <xdr:cNvSpPr/>
      </xdr:nvSpPr>
      <xdr:spPr>
        <a:xfrm>
          <a:off x="2643188" y="168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06E45148-A26F-4C1D-AC86-243EEBE58822}"/>
            </a:ext>
          </a:extLst>
        </xdr:cNvPr>
        <xdr:cNvSpPr/>
      </xdr:nvSpPr>
      <xdr:spPr>
        <a:xfrm>
          <a:off x="1825625"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45559977-0BE2-4CCD-9078-C46A1981F9A3}"/>
            </a:ext>
          </a:extLst>
        </xdr:cNvPr>
        <xdr:cNvSpPr/>
      </xdr:nvSpPr>
      <xdr:spPr>
        <a:xfrm>
          <a:off x="1008063" y="1681035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96CDC558-79F6-4664-8762-EBF889AE85C3}"/>
            </a:ext>
          </a:extLst>
        </xdr:cNvPr>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4E37242-C392-4B6A-8AB8-BEA99EDF4CA1}"/>
            </a:ext>
          </a:extLst>
        </xdr:cNvPr>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430B62A-4865-4AAE-82F6-7DE7B433D0D5}"/>
            </a:ext>
          </a:extLst>
        </xdr:cNvPr>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155B383-2D4E-4B71-BDD0-E209CE35883C}"/>
            </a:ext>
          </a:extLst>
        </xdr:cNvPr>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FA98945-FC12-45FF-B010-727E972F2B18}"/>
            </a:ext>
          </a:extLst>
        </xdr:cNvPr>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2539</xdr:rowOff>
    </xdr:from>
    <xdr:to>
      <xdr:col>24</xdr:col>
      <xdr:colOff>114300</xdr:colOff>
      <xdr:row>106</xdr:row>
      <xdr:rowOff>104139</xdr:rowOff>
    </xdr:to>
    <xdr:sp macro="" textlink="">
      <xdr:nvSpPr>
        <xdr:cNvPr id="414" name="楕円 413">
          <a:extLst>
            <a:ext uri="{FF2B5EF4-FFF2-40B4-BE49-F238E27FC236}">
              <a16:creationId xmlns:a16="http://schemas.microsoft.com/office/drawing/2014/main" id="{D1A9B9F2-3471-4C13-B366-67697BBFCAAE}"/>
            </a:ext>
          </a:extLst>
        </xdr:cNvPr>
        <xdr:cNvSpPr/>
      </xdr:nvSpPr>
      <xdr:spPr>
        <a:xfrm>
          <a:off x="42418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152416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7174036C-7A3E-4E3E-B086-1F86A5FF08CA}"/>
            </a:ext>
          </a:extLst>
        </xdr:cNvPr>
        <xdr:cNvSpPr txBox="1"/>
      </xdr:nvSpPr>
      <xdr:spPr>
        <a:xfrm>
          <a:off x="4330700" y="1729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124461</xdr:rowOff>
    </xdr:from>
    <xdr:to>
      <xdr:col>20</xdr:col>
      <xdr:colOff>38100</xdr:colOff>
      <xdr:row>106</xdr:row>
      <xdr:rowOff>54611</xdr:rowOff>
    </xdr:to>
    <xdr:sp macro="" textlink="">
      <xdr:nvSpPr>
        <xdr:cNvPr id="416" name="楕円 415">
          <a:extLst>
            <a:ext uri="{FF2B5EF4-FFF2-40B4-BE49-F238E27FC236}">
              <a16:creationId xmlns:a16="http://schemas.microsoft.com/office/drawing/2014/main" id="{597959FA-A595-47C7-9E95-FDCA40526CC3}"/>
            </a:ext>
          </a:extLst>
        </xdr:cNvPr>
        <xdr:cNvSpPr/>
      </xdr:nvSpPr>
      <xdr:spPr>
        <a:xfrm>
          <a:off x="3475038" y="1726946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3811</xdr:rowOff>
    </xdr:from>
    <xdr:to>
      <xdr:col>24</xdr:col>
      <xdr:colOff>63500</xdr:colOff>
      <xdr:row>106</xdr:row>
      <xdr:rowOff>53339</xdr:rowOff>
    </xdr:to>
    <xdr:cxnSp macro="">
      <xdr:nvCxnSpPr>
        <xdr:cNvPr id="417" name="直線コネクタ 416">
          <a:extLst>
            <a:ext uri="{FF2B5EF4-FFF2-40B4-BE49-F238E27FC236}">
              <a16:creationId xmlns:a16="http://schemas.microsoft.com/office/drawing/2014/main" id="{4DDDCEC3-4E7F-461E-B244-551612726149}"/>
            </a:ext>
          </a:extLst>
        </xdr:cNvPr>
        <xdr:cNvCxnSpPr/>
      </xdr:nvCxnSpPr>
      <xdr:spPr>
        <a:xfrm>
          <a:off x="3525838" y="17320261"/>
          <a:ext cx="766762"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90170</xdr:rowOff>
    </xdr:from>
    <xdr:to>
      <xdr:col>15</xdr:col>
      <xdr:colOff>101600</xdr:colOff>
      <xdr:row>106</xdr:row>
      <xdr:rowOff>20320</xdr:rowOff>
    </xdr:to>
    <xdr:sp macro="" textlink="">
      <xdr:nvSpPr>
        <xdr:cNvPr id="418" name="楕円 417">
          <a:extLst>
            <a:ext uri="{FF2B5EF4-FFF2-40B4-BE49-F238E27FC236}">
              <a16:creationId xmlns:a16="http://schemas.microsoft.com/office/drawing/2014/main" id="{BB816E90-4613-4B19-AF93-714CEE212929}"/>
            </a:ext>
          </a:extLst>
        </xdr:cNvPr>
        <xdr:cNvSpPr/>
      </xdr:nvSpPr>
      <xdr:spPr>
        <a:xfrm>
          <a:off x="2643188"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140970</xdr:rowOff>
    </xdr:from>
    <xdr:to>
      <xdr:col>19</xdr:col>
      <xdr:colOff>177800</xdr:colOff>
      <xdr:row>106</xdr:row>
      <xdr:rowOff>3811</xdr:rowOff>
    </xdr:to>
    <xdr:cxnSp macro="">
      <xdr:nvCxnSpPr>
        <xdr:cNvPr id="419" name="直線コネクタ 418">
          <a:extLst>
            <a:ext uri="{FF2B5EF4-FFF2-40B4-BE49-F238E27FC236}">
              <a16:creationId xmlns:a16="http://schemas.microsoft.com/office/drawing/2014/main" id="{A903F005-5D0E-4267-AEA4-618CB487161C}"/>
            </a:ext>
          </a:extLst>
        </xdr:cNvPr>
        <xdr:cNvCxnSpPr/>
      </xdr:nvCxnSpPr>
      <xdr:spPr>
        <a:xfrm>
          <a:off x="2693988" y="17285970"/>
          <a:ext cx="8318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46355</xdr:rowOff>
    </xdr:from>
    <xdr:to>
      <xdr:col>10</xdr:col>
      <xdr:colOff>165100</xdr:colOff>
      <xdr:row>105</xdr:row>
      <xdr:rowOff>147955</xdr:rowOff>
    </xdr:to>
    <xdr:sp macro="" textlink="">
      <xdr:nvSpPr>
        <xdr:cNvPr id="420" name="楕円 419">
          <a:extLst>
            <a:ext uri="{FF2B5EF4-FFF2-40B4-BE49-F238E27FC236}">
              <a16:creationId xmlns:a16="http://schemas.microsoft.com/office/drawing/2014/main" id="{6AD15EBB-74F4-4EE3-9E0C-2F0C726947D8}"/>
            </a:ext>
          </a:extLst>
        </xdr:cNvPr>
        <xdr:cNvSpPr/>
      </xdr:nvSpPr>
      <xdr:spPr>
        <a:xfrm>
          <a:off x="1825625" y="171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97155</xdr:rowOff>
    </xdr:from>
    <xdr:to>
      <xdr:col>15</xdr:col>
      <xdr:colOff>50800</xdr:colOff>
      <xdr:row>105</xdr:row>
      <xdr:rowOff>140970</xdr:rowOff>
    </xdr:to>
    <xdr:cxnSp macro="">
      <xdr:nvCxnSpPr>
        <xdr:cNvPr id="421" name="直線コネクタ 420">
          <a:extLst>
            <a:ext uri="{FF2B5EF4-FFF2-40B4-BE49-F238E27FC236}">
              <a16:creationId xmlns:a16="http://schemas.microsoft.com/office/drawing/2014/main" id="{46088214-9736-4435-B178-486B77E0C418}"/>
            </a:ext>
          </a:extLst>
        </xdr:cNvPr>
        <xdr:cNvCxnSpPr/>
      </xdr:nvCxnSpPr>
      <xdr:spPr>
        <a:xfrm>
          <a:off x="1876425" y="17242155"/>
          <a:ext cx="817563"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154939</xdr:rowOff>
    </xdr:from>
    <xdr:to>
      <xdr:col>6</xdr:col>
      <xdr:colOff>38100</xdr:colOff>
      <xdr:row>105</xdr:row>
      <xdr:rowOff>85089</xdr:rowOff>
    </xdr:to>
    <xdr:sp macro="" textlink="">
      <xdr:nvSpPr>
        <xdr:cNvPr id="422" name="楕円 421">
          <a:extLst>
            <a:ext uri="{FF2B5EF4-FFF2-40B4-BE49-F238E27FC236}">
              <a16:creationId xmlns:a16="http://schemas.microsoft.com/office/drawing/2014/main" id="{AEAC2DEF-8269-47A9-9BEB-623A076B4A11}"/>
            </a:ext>
          </a:extLst>
        </xdr:cNvPr>
        <xdr:cNvSpPr/>
      </xdr:nvSpPr>
      <xdr:spPr>
        <a:xfrm>
          <a:off x="1008063" y="1712848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34289</xdr:rowOff>
    </xdr:from>
    <xdr:to>
      <xdr:col>10</xdr:col>
      <xdr:colOff>114300</xdr:colOff>
      <xdr:row>105</xdr:row>
      <xdr:rowOff>97155</xdr:rowOff>
    </xdr:to>
    <xdr:cxnSp macro="">
      <xdr:nvCxnSpPr>
        <xdr:cNvPr id="423" name="直線コネクタ 422">
          <a:extLst>
            <a:ext uri="{FF2B5EF4-FFF2-40B4-BE49-F238E27FC236}">
              <a16:creationId xmlns:a16="http://schemas.microsoft.com/office/drawing/2014/main" id="{04981377-6E51-4D8D-95B6-806EF7A85826}"/>
            </a:ext>
          </a:extLst>
        </xdr:cNvPr>
        <xdr:cNvCxnSpPr/>
      </xdr:nvCxnSpPr>
      <xdr:spPr>
        <a:xfrm>
          <a:off x="1058863" y="17179289"/>
          <a:ext cx="817562"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FAAE5409-FE95-4464-8218-670EB415548D}"/>
            </a:ext>
          </a:extLst>
        </xdr:cNvPr>
        <xdr:cNvSpPr txBox="1"/>
      </xdr:nvSpPr>
      <xdr:spPr>
        <a:xfrm>
          <a:off x="3324869" y="1660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C6A217FA-1779-4C43-BE0A-5C92BB0760D2}"/>
            </a:ext>
          </a:extLst>
        </xdr:cNvPr>
        <xdr:cNvSpPr txBox="1"/>
      </xdr:nvSpPr>
      <xdr:spPr>
        <a:xfrm>
          <a:off x="2505719" y="1657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26435CA8-7965-4A01-82E6-8DECADD3AA09}"/>
            </a:ext>
          </a:extLst>
        </xdr:cNvPr>
        <xdr:cNvSpPr txBox="1"/>
      </xdr:nvSpPr>
      <xdr:spPr>
        <a:xfrm>
          <a:off x="1688157" y="1662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a:extLst>
            <a:ext uri="{FF2B5EF4-FFF2-40B4-BE49-F238E27FC236}">
              <a16:creationId xmlns:a16="http://schemas.microsoft.com/office/drawing/2014/main" id="{D820A15B-9209-4906-91FC-ABF8B942C624}"/>
            </a:ext>
          </a:extLst>
        </xdr:cNvPr>
        <xdr:cNvSpPr txBox="1"/>
      </xdr:nvSpPr>
      <xdr:spPr>
        <a:xfrm>
          <a:off x="870594" y="1658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45738</xdr:rowOff>
    </xdr:from>
    <xdr:ext cx="405111" cy="259045"/>
    <xdr:sp macro="" textlink="">
      <xdr:nvSpPr>
        <xdr:cNvPr id="428" name="n_1mainValue【市民会館】&#10;有形固定資産減価償却率">
          <a:extLst>
            <a:ext uri="{FF2B5EF4-FFF2-40B4-BE49-F238E27FC236}">
              <a16:creationId xmlns:a16="http://schemas.microsoft.com/office/drawing/2014/main" id="{EBE1E299-D46C-457F-A6B8-A8C7F3862F4C}"/>
            </a:ext>
          </a:extLst>
        </xdr:cNvPr>
        <xdr:cNvSpPr txBox="1"/>
      </xdr:nvSpPr>
      <xdr:spPr>
        <a:xfrm>
          <a:off x="3324869" y="173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11447</xdr:rowOff>
    </xdr:from>
    <xdr:ext cx="405111" cy="259045"/>
    <xdr:sp macro="" textlink="">
      <xdr:nvSpPr>
        <xdr:cNvPr id="429" name="n_2mainValue【市民会館】&#10;有形固定資産減価償却率">
          <a:extLst>
            <a:ext uri="{FF2B5EF4-FFF2-40B4-BE49-F238E27FC236}">
              <a16:creationId xmlns:a16="http://schemas.microsoft.com/office/drawing/2014/main" id="{B9B43FE0-9307-4260-8061-643232D635C3}"/>
            </a:ext>
          </a:extLst>
        </xdr:cNvPr>
        <xdr:cNvSpPr txBox="1"/>
      </xdr:nvSpPr>
      <xdr:spPr>
        <a:xfrm>
          <a:off x="2505719" y="1732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139082</xdr:rowOff>
    </xdr:from>
    <xdr:ext cx="405111" cy="259045"/>
    <xdr:sp macro="" textlink="">
      <xdr:nvSpPr>
        <xdr:cNvPr id="430" name="n_3mainValue【市民会館】&#10;有形固定資産減価償却率">
          <a:extLst>
            <a:ext uri="{FF2B5EF4-FFF2-40B4-BE49-F238E27FC236}">
              <a16:creationId xmlns:a16="http://schemas.microsoft.com/office/drawing/2014/main" id="{BAE2276B-8937-416D-9489-02979D520B7E}"/>
            </a:ext>
          </a:extLst>
        </xdr:cNvPr>
        <xdr:cNvSpPr txBox="1"/>
      </xdr:nvSpPr>
      <xdr:spPr>
        <a:xfrm>
          <a:off x="1688157" y="1728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76216</xdr:rowOff>
    </xdr:from>
    <xdr:ext cx="405111" cy="259045"/>
    <xdr:sp macro="" textlink="">
      <xdr:nvSpPr>
        <xdr:cNvPr id="431" name="n_4mainValue【市民会館】&#10;有形固定資産減価償却率">
          <a:extLst>
            <a:ext uri="{FF2B5EF4-FFF2-40B4-BE49-F238E27FC236}">
              <a16:creationId xmlns:a16="http://schemas.microsoft.com/office/drawing/2014/main" id="{49495C12-9C5D-4BF5-8C28-21FEBA5C50C0}"/>
            </a:ext>
          </a:extLst>
        </xdr:cNvPr>
        <xdr:cNvSpPr txBox="1"/>
      </xdr:nvSpPr>
      <xdr:spPr>
        <a:xfrm>
          <a:off x="870594" y="1722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AED2C4FC-A790-4E49-BE75-F07636B1ECAB}"/>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E0FE9496-DBF1-45E9-9BEB-27D3EDB50DBE}"/>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4EA7E784-75A1-4597-A353-0BFDBD6D5E24}"/>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3888820E-32C3-41A8-A0BA-7B71D71EB87B}"/>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78DCA90B-4B55-450F-B3F9-780B1ABDC5B0}"/>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F82B24E4-0931-4C18-A049-AE789E9F448E}"/>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A32EFBBB-5FB5-4A3B-B78A-ED0429C9461C}"/>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7BC847FD-DB52-45AE-81DC-2A7C394EEABD}"/>
            </a:ext>
          </a:extLst>
        </xdr:cNvPr>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9D45AC93-D0C8-48AC-AC3A-179403057607}"/>
            </a:ext>
          </a:extLst>
        </xdr:cNvPr>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CF8BC3D0-EC9F-408E-B3E4-C2C11F847E0A}"/>
            </a:ext>
          </a:extLst>
        </xdr:cNvPr>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A7F4312-CCEE-4ABC-B141-7064B9EC0AD1}"/>
            </a:ext>
          </a:extLst>
        </xdr:cNvPr>
        <xdr:cNvCxnSpPr/>
      </xdr:nvCxnSpPr>
      <xdr:spPr>
        <a:xfrm>
          <a:off x="6118225" y="17621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8EB64A11-D985-4BD1-B580-E85B64E78079}"/>
            </a:ext>
          </a:extLst>
        </xdr:cNvPr>
        <xdr:cNvSpPr txBox="1"/>
      </xdr:nvSpPr>
      <xdr:spPr>
        <a:xfrm>
          <a:off x="56796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55231BB8-4216-4ABD-BF58-80DAD9A93E6F}"/>
            </a:ext>
          </a:extLst>
        </xdr:cNvPr>
        <xdr:cNvCxnSpPr/>
      </xdr:nvCxnSpPr>
      <xdr:spPr>
        <a:xfrm>
          <a:off x="6118225" y="17049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D89C11BF-E038-4D6A-8E51-63A54D50CB6C}"/>
            </a:ext>
          </a:extLst>
        </xdr:cNvPr>
        <xdr:cNvSpPr txBox="1"/>
      </xdr:nvSpPr>
      <xdr:spPr>
        <a:xfrm>
          <a:off x="56796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7D22CDF0-0CBE-4407-A9FA-617F0560B3B8}"/>
            </a:ext>
          </a:extLst>
        </xdr:cNvPr>
        <xdr:cNvCxnSpPr/>
      </xdr:nvCxnSpPr>
      <xdr:spPr>
        <a:xfrm>
          <a:off x="6118225" y="1647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4BC739CE-6EA2-4767-9092-EE974B438E30}"/>
            </a:ext>
          </a:extLst>
        </xdr:cNvPr>
        <xdr:cNvSpPr txBox="1"/>
      </xdr:nvSpPr>
      <xdr:spPr>
        <a:xfrm>
          <a:off x="567962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65E7AAC1-431C-4618-B1F4-4E116563DF26}"/>
            </a:ext>
          </a:extLst>
        </xdr:cNvPr>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1B84BAA5-F188-4D4E-B090-6B663260FB6A}"/>
            </a:ext>
          </a:extLst>
        </xdr:cNvPr>
        <xdr:cNvSpPr txBox="1"/>
      </xdr:nvSpPr>
      <xdr:spPr>
        <a:xfrm>
          <a:off x="56796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173384C-D2BD-41C5-83E1-B32FBA556615}"/>
            </a:ext>
          </a:extLst>
        </xdr:cNvPr>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1C4E1020-6FC0-403B-A72E-B811117F651A}"/>
            </a:ext>
          </a:extLst>
        </xdr:cNvPr>
        <xdr:cNvCxnSpPr/>
      </xdr:nvCxnSpPr>
      <xdr:spPr>
        <a:xfrm flipV="1">
          <a:off x="9691053" y="1640395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CEA3E2C-E8DC-4D29-A1D0-A3ABB04CC4D7}"/>
            </a:ext>
          </a:extLst>
        </xdr:cNvPr>
        <xdr:cNvSpPr txBox="1"/>
      </xdr:nvSpPr>
      <xdr:spPr>
        <a:xfrm>
          <a:off x="9729788"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3FD2B870-0ECB-491C-AF07-1641C175257F}"/>
            </a:ext>
          </a:extLst>
        </xdr:cNvPr>
        <xdr:cNvCxnSpPr/>
      </xdr:nvCxnSpPr>
      <xdr:spPr>
        <a:xfrm>
          <a:off x="9617075" y="175926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2E963978-6CE1-43B8-902A-0BF5F6FE8663}"/>
            </a:ext>
          </a:extLst>
        </xdr:cNvPr>
        <xdr:cNvSpPr txBox="1"/>
      </xdr:nvSpPr>
      <xdr:spPr>
        <a:xfrm>
          <a:off x="9729788" y="161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450865AB-1539-4864-B565-5B64FA21C165}"/>
            </a:ext>
          </a:extLst>
        </xdr:cNvPr>
        <xdr:cNvCxnSpPr/>
      </xdr:nvCxnSpPr>
      <xdr:spPr>
        <a:xfrm>
          <a:off x="9617075" y="164039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D1AC18C4-9CAC-4619-BF9D-0D26BD7C42C4}"/>
            </a:ext>
          </a:extLst>
        </xdr:cNvPr>
        <xdr:cNvSpPr txBox="1"/>
      </xdr:nvSpPr>
      <xdr:spPr>
        <a:xfrm>
          <a:off x="9729788" y="1698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18C76D63-C035-464D-B5CD-ED2C06D089D0}"/>
            </a:ext>
          </a:extLst>
        </xdr:cNvPr>
        <xdr:cNvSpPr/>
      </xdr:nvSpPr>
      <xdr:spPr>
        <a:xfrm>
          <a:off x="9655175" y="17136111"/>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458C700C-D0F4-471D-807C-BCC7B2FE8976}"/>
            </a:ext>
          </a:extLst>
        </xdr:cNvPr>
        <xdr:cNvSpPr/>
      </xdr:nvSpPr>
      <xdr:spPr>
        <a:xfrm>
          <a:off x="8874125" y="1715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DCC16F05-58EA-4B46-BCFE-201B947D0DAB}"/>
            </a:ext>
          </a:extLst>
        </xdr:cNvPr>
        <xdr:cNvSpPr/>
      </xdr:nvSpPr>
      <xdr:spPr>
        <a:xfrm>
          <a:off x="8056563" y="1715897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D4E90CB3-135A-4938-8488-FC6AC91B0C5D}"/>
            </a:ext>
          </a:extLst>
        </xdr:cNvPr>
        <xdr:cNvSpPr/>
      </xdr:nvSpPr>
      <xdr:spPr>
        <a:xfrm>
          <a:off x="7224713" y="1716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5E88E861-8059-4D23-8095-DA278B20957D}"/>
            </a:ext>
          </a:extLst>
        </xdr:cNvPr>
        <xdr:cNvSpPr/>
      </xdr:nvSpPr>
      <xdr:spPr>
        <a:xfrm>
          <a:off x="6407150" y="1715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70E73830-4CFF-4D1C-916C-D6D601B110F0}"/>
            </a:ext>
          </a:extLst>
        </xdr:cNvPr>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2AF94533-53AC-46DA-AA35-511A48840CB2}"/>
            </a:ext>
          </a:extLst>
        </xdr:cNvPr>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1B376838-3700-4633-A1F1-A26447188536}"/>
            </a:ext>
          </a:extLst>
        </xdr:cNvPr>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9F2C3F79-2BC8-4717-8614-12E4A33DE63F}"/>
            </a:ext>
          </a:extLst>
        </xdr:cNvPr>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9B6FEEA7-3F94-4039-A572-C9CEFDDED17A}"/>
            </a:ext>
          </a:extLst>
        </xdr:cNvPr>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67" name="楕円 466">
          <a:extLst>
            <a:ext uri="{FF2B5EF4-FFF2-40B4-BE49-F238E27FC236}">
              <a16:creationId xmlns:a16="http://schemas.microsoft.com/office/drawing/2014/main" id="{F2961704-AD7A-4F67-B110-FEC2A59E9142}"/>
            </a:ext>
          </a:extLst>
        </xdr:cNvPr>
        <xdr:cNvSpPr/>
      </xdr:nvSpPr>
      <xdr:spPr>
        <a:xfrm>
          <a:off x="9655175" y="1733042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468" name="【市民会館】&#10;一人当たり面積該当値テキスト">
          <a:extLst>
            <a:ext uri="{FF2B5EF4-FFF2-40B4-BE49-F238E27FC236}">
              <a16:creationId xmlns:a16="http://schemas.microsoft.com/office/drawing/2014/main" id="{2FF878B4-4AB8-4D0A-9D8A-D8027BA246B6}"/>
            </a:ext>
          </a:extLst>
        </xdr:cNvPr>
        <xdr:cNvSpPr txBox="1"/>
      </xdr:nvSpPr>
      <xdr:spPr>
        <a:xfrm>
          <a:off x="9729788" y="1730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xdr:rowOff>
    </xdr:from>
    <xdr:to>
      <xdr:col>50</xdr:col>
      <xdr:colOff>165100</xdr:colOff>
      <xdr:row>106</xdr:row>
      <xdr:rowOff>115570</xdr:rowOff>
    </xdr:to>
    <xdr:sp macro="" textlink="">
      <xdr:nvSpPr>
        <xdr:cNvPr id="469" name="楕円 468">
          <a:extLst>
            <a:ext uri="{FF2B5EF4-FFF2-40B4-BE49-F238E27FC236}">
              <a16:creationId xmlns:a16="http://schemas.microsoft.com/office/drawing/2014/main" id="{F897B4CC-1F2A-4DA8-A058-4E97916AB10F}"/>
            </a:ext>
          </a:extLst>
        </xdr:cNvPr>
        <xdr:cNvSpPr/>
      </xdr:nvSpPr>
      <xdr:spPr>
        <a:xfrm>
          <a:off x="8874125"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64770</xdr:rowOff>
    </xdr:to>
    <xdr:cxnSp macro="">
      <xdr:nvCxnSpPr>
        <xdr:cNvPr id="470" name="直線コネクタ 469">
          <a:extLst>
            <a:ext uri="{FF2B5EF4-FFF2-40B4-BE49-F238E27FC236}">
              <a16:creationId xmlns:a16="http://schemas.microsoft.com/office/drawing/2014/main" id="{E150F833-0E7E-4B90-8272-8A30CF43BDD5}"/>
            </a:ext>
          </a:extLst>
        </xdr:cNvPr>
        <xdr:cNvCxnSpPr/>
      </xdr:nvCxnSpPr>
      <xdr:spPr>
        <a:xfrm>
          <a:off x="8924925" y="17381220"/>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71" name="楕円 470">
          <a:extLst>
            <a:ext uri="{FF2B5EF4-FFF2-40B4-BE49-F238E27FC236}">
              <a16:creationId xmlns:a16="http://schemas.microsoft.com/office/drawing/2014/main" id="{51949CC9-1F5D-472F-A21B-24EBFBD27AE5}"/>
            </a:ext>
          </a:extLst>
        </xdr:cNvPr>
        <xdr:cNvSpPr/>
      </xdr:nvSpPr>
      <xdr:spPr>
        <a:xfrm>
          <a:off x="8056563" y="1733042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64770</xdr:rowOff>
    </xdr:from>
    <xdr:to>
      <xdr:col>50</xdr:col>
      <xdr:colOff>114300</xdr:colOff>
      <xdr:row>106</xdr:row>
      <xdr:rowOff>64770</xdr:rowOff>
    </xdr:to>
    <xdr:cxnSp macro="">
      <xdr:nvCxnSpPr>
        <xdr:cNvPr id="472" name="直線コネクタ 471">
          <a:extLst>
            <a:ext uri="{FF2B5EF4-FFF2-40B4-BE49-F238E27FC236}">
              <a16:creationId xmlns:a16="http://schemas.microsoft.com/office/drawing/2014/main" id="{C9FCB830-2532-4F6D-9555-6826B1F174C2}"/>
            </a:ext>
          </a:extLst>
        </xdr:cNvPr>
        <xdr:cNvCxnSpPr/>
      </xdr:nvCxnSpPr>
      <xdr:spPr>
        <a:xfrm>
          <a:off x="8107363" y="17381220"/>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473" name="楕円 472">
          <a:extLst>
            <a:ext uri="{FF2B5EF4-FFF2-40B4-BE49-F238E27FC236}">
              <a16:creationId xmlns:a16="http://schemas.microsoft.com/office/drawing/2014/main" id="{FD6301E1-171C-4F49-8B53-289E9E15A083}"/>
            </a:ext>
          </a:extLst>
        </xdr:cNvPr>
        <xdr:cNvSpPr/>
      </xdr:nvSpPr>
      <xdr:spPr>
        <a:xfrm>
          <a:off x="7224713"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64770</xdr:rowOff>
    </xdr:from>
    <xdr:to>
      <xdr:col>45</xdr:col>
      <xdr:colOff>177800</xdr:colOff>
      <xdr:row>106</xdr:row>
      <xdr:rowOff>64770</xdr:rowOff>
    </xdr:to>
    <xdr:cxnSp macro="">
      <xdr:nvCxnSpPr>
        <xdr:cNvPr id="474" name="直線コネクタ 473">
          <a:extLst>
            <a:ext uri="{FF2B5EF4-FFF2-40B4-BE49-F238E27FC236}">
              <a16:creationId xmlns:a16="http://schemas.microsoft.com/office/drawing/2014/main" id="{111010C1-0E6C-4771-96C4-291A281E736A}"/>
            </a:ext>
          </a:extLst>
        </xdr:cNvPr>
        <xdr:cNvCxnSpPr/>
      </xdr:nvCxnSpPr>
      <xdr:spPr>
        <a:xfrm>
          <a:off x="7275513" y="1738122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楕円 474">
          <a:extLst>
            <a:ext uri="{FF2B5EF4-FFF2-40B4-BE49-F238E27FC236}">
              <a16:creationId xmlns:a16="http://schemas.microsoft.com/office/drawing/2014/main" id="{566B6251-2010-4543-B019-3F866EDF01ED}"/>
            </a:ext>
          </a:extLst>
        </xdr:cNvPr>
        <xdr:cNvSpPr/>
      </xdr:nvSpPr>
      <xdr:spPr>
        <a:xfrm>
          <a:off x="640715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64770</xdr:rowOff>
    </xdr:from>
    <xdr:to>
      <xdr:col>41</xdr:col>
      <xdr:colOff>50800</xdr:colOff>
      <xdr:row>106</xdr:row>
      <xdr:rowOff>76200</xdr:rowOff>
    </xdr:to>
    <xdr:cxnSp macro="">
      <xdr:nvCxnSpPr>
        <xdr:cNvPr id="476" name="直線コネクタ 475">
          <a:extLst>
            <a:ext uri="{FF2B5EF4-FFF2-40B4-BE49-F238E27FC236}">
              <a16:creationId xmlns:a16="http://schemas.microsoft.com/office/drawing/2014/main" id="{95BD298F-533D-4FAF-BB8D-9D3C5E277884}"/>
            </a:ext>
          </a:extLst>
        </xdr:cNvPr>
        <xdr:cNvCxnSpPr/>
      </xdr:nvCxnSpPr>
      <xdr:spPr>
        <a:xfrm flipV="1">
          <a:off x="6457950" y="17381220"/>
          <a:ext cx="817563"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901A96D6-61EC-472D-92D0-968C7D4C5E23}"/>
            </a:ext>
          </a:extLst>
        </xdr:cNvPr>
        <xdr:cNvSpPr txBox="1"/>
      </xdr:nvSpPr>
      <xdr:spPr>
        <a:xfrm>
          <a:off x="8691640"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14E2B7FD-0DDE-4667-94EF-0B8073FC697B}"/>
            </a:ext>
          </a:extLst>
        </xdr:cNvPr>
        <xdr:cNvSpPr txBox="1"/>
      </xdr:nvSpPr>
      <xdr:spPr>
        <a:xfrm>
          <a:off x="7886777"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a:extLst>
            <a:ext uri="{FF2B5EF4-FFF2-40B4-BE49-F238E27FC236}">
              <a16:creationId xmlns:a16="http://schemas.microsoft.com/office/drawing/2014/main" id="{BAD89AE3-8FB1-46F7-B81B-806EE4881D60}"/>
            </a:ext>
          </a:extLst>
        </xdr:cNvPr>
        <xdr:cNvSpPr txBox="1"/>
      </xdr:nvSpPr>
      <xdr:spPr>
        <a:xfrm>
          <a:off x="7054927" y="1693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6203CFD4-EAEB-4547-8BEF-C6619BF3D948}"/>
            </a:ext>
          </a:extLst>
        </xdr:cNvPr>
        <xdr:cNvSpPr txBox="1"/>
      </xdr:nvSpPr>
      <xdr:spPr>
        <a:xfrm>
          <a:off x="6237365" y="1692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106697</xdr:rowOff>
    </xdr:from>
    <xdr:ext cx="469744" cy="259045"/>
    <xdr:sp macro="" textlink="">
      <xdr:nvSpPr>
        <xdr:cNvPr id="481" name="n_1mainValue【市民会館】&#10;一人当たり面積">
          <a:extLst>
            <a:ext uri="{FF2B5EF4-FFF2-40B4-BE49-F238E27FC236}">
              <a16:creationId xmlns:a16="http://schemas.microsoft.com/office/drawing/2014/main" id="{5DFDF735-1319-4CF5-B6C7-26C75D8D8047}"/>
            </a:ext>
          </a:extLst>
        </xdr:cNvPr>
        <xdr:cNvSpPr txBox="1"/>
      </xdr:nvSpPr>
      <xdr:spPr>
        <a:xfrm>
          <a:off x="8691640" y="1742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82" name="n_2mainValue【市民会館】&#10;一人当たり面積">
          <a:extLst>
            <a:ext uri="{FF2B5EF4-FFF2-40B4-BE49-F238E27FC236}">
              <a16:creationId xmlns:a16="http://schemas.microsoft.com/office/drawing/2014/main" id="{2F52C0B7-661C-4981-B18E-DEEE654DCBD1}"/>
            </a:ext>
          </a:extLst>
        </xdr:cNvPr>
        <xdr:cNvSpPr txBox="1"/>
      </xdr:nvSpPr>
      <xdr:spPr>
        <a:xfrm>
          <a:off x="7886777" y="1742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106697</xdr:rowOff>
    </xdr:from>
    <xdr:ext cx="469744" cy="259045"/>
    <xdr:sp macro="" textlink="">
      <xdr:nvSpPr>
        <xdr:cNvPr id="483" name="n_3mainValue【市民会館】&#10;一人当たり面積">
          <a:extLst>
            <a:ext uri="{FF2B5EF4-FFF2-40B4-BE49-F238E27FC236}">
              <a16:creationId xmlns:a16="http://schemas.microsoft.com/office/drawing/2014/main" id="{B11487A5-ED74-48F8-958B-6A0826EFED4E}"/>
            </a:ext>
          </a:extLst>
        </xdr:cNvPr>
        <xdr:cNvSpPr txBox="1"/>
      </xdr:nvSpPr>
      <xdr:spPr>
        <a:xfrm>
          <a:off x="7054927" y="1742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84" name="n_4mainValue【市民会館】&#10;一人当たり面積">
          <a:extLst>
            <a:ext uri="{FF2B5EF4-FFF2-40B4-BE49-F238E27FC236}">
              <a16:creationId xmlns:a16="http://schemas.microsoft.com/office/drawing/2014/main" id="{A1104591-9112-4703-BF22-01F8DC98742D}"/>
            </a:ext>
          </a:extLst>
        </xdr:cNvPr>
        <xdr:cNvSpPr txBox="1"/>
      </xdr:nvSpPr>
      <xdr:spPr>
        <a:xfrm>
          <a:off x="6237365" y="174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CDD539B7-B983-420D-9109-A704ED55B674}"/>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27E7B298-C77D-4647-95EA-6387D0FE3890}"/>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1B8CC64D-1E03-4445-9F42-2F5D433237ED}"/>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F2FFF91A-DADD-4F96-8797-BCEC11CB1DC2}"/>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64B544B0-0EBE-48FC-A356-2A01B50E85D4}"/>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E4AA9ED6-24CA-4377-A1D0-A4F6F78CF205}"/>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AA2A334-5F4E-485F-8F26-9B61E4D077BF}"/>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B3D685F7-9868-4FA2-8BDC-9A7ED315FA0D}"/>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3BF57471-E84D-4DD5-856A-471EA5C18DD6}"/>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E33DFC9E-7B39-4B3C-B8E3-2D0B66F9B71D}"/>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FF1C2C74-070A-40B1-828E-AF328F0BB930}"/>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9D3C313D-FD0A-4954-B36D-111FDA870F14}"/>
            </a:ext>
          </a:extLst>
        </xdr:cNvPr>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4AD88DB0-A8F8-4E13-8CE1-C64A7C1DCC5E}"/>
            </a:ext>
          </a:extLst>
        </xdr:cNvPr>
        <xdr:cNvSpPr txBox="1"/>
      </xdr:nvSpPr>
      <xdr:spPr>
        <a:xfrm>
          <a:off x="11092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97495799-C1B4-443E-A671-71EDAAA4DEE3}"/>
            </a:ext>
          </a:extLst>
        </xdr:cNvPr>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D06D7146-D0BE-4DB6-9E7E-32D0937F4C57}"/>
            </a:ext>
          </a:extLst>
        </xdr:cNvPr>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56BA9F66-1357-487E-8FB3-BEFDBAFF201C}"/>
            </a:ext>
          </a:extLst>
        </xdr:cNvPr>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6D5D6418-1F2B-4805-BC63-9FFD3951D547}"/>
            </a:ext>
          </a:extLst>
        </xdr:cNvPr>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5133D2B-1623-42F7-810D-3B3C32DC23C7}"/>
            </a:ext>
          </a:extLst>
        </xdr:cNvPr>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C74AC9E3-F73D-491F-9FBC-9A409B3137A8}"/>
            </a:ext>
          </a:extLst>
        </xdr:cNvPr>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B08710FD-5F5A-4259-B45F-52D9527F53B8}"/>
            </a:ext>
          </a:extLst>
        </xdr:cNvPr>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97B95E9F-598C-4180-9D16-01D4843664FA}"/>
            </a:ext>
          </a:extLst>
        </xdr:cNvPr>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808D7280-7FBD-430C-941E-AF5EE503F81C}"/>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29E4A508-414A-48B0-B783-3B91011DAC9C}"/>
            </a:ext>
          </a:extLst>
        </xdr:cNvPr>
        <xdr:cNvSpPr txBox="1"/>
      </xdr:nvSpPr>
      <xdr:spPr>
        <a:xfrm>
          <a:off x="11206949"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6F95EF98-E591-47F6-AB20-ED77BFB5A9C6}"/>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BFC70339-7DE5-4BE3-B900-ED25ED314F06}"/>
            </a:ext>
          </a:extLst>
        </xdr:cNvPr>
        <xdr:cNvCxnSpPr/>
      </xdr:nvCxnSpPr>
      <xdr:spPr>
        <a:xfrm flipV="1">
          <a:off x="15104427" y="537972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AC36B0D2-A77F-4C6B-894F-211D45FD2817}"/>
            </a:ext>
          </a:extLst>
        </xdr:cNvPr>
        <xdr:cNvSpPr txBox="1"/>
      </xdr:nvSpPr>
      <xdr:spPr>
        <a:xfrm>
          <a:off x="15143163"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C088C820-5498-4BD5-B415-DB9CAE0DAEC7}"/>
            </a:ext>
          </a:extLst>
        </xdr:cNvPr>
        <xdr:cNvCxnSpPr/>
      </xdr:nvCxnSpPr>
      <xdr:spPr>
        <a:xfrm>
          <a:off x="15016163" y="674941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AFE5B1C4-F2CB-456A-B9B7-FC0B19A4ADCF}"/>
            </a:ext>
          </a:extLst>
        </xdr:cNvPr>
        <xdr:cNvSpPr txBox="1"/>
      </xdr:nvSpPr>
      <xdr:spPr>
        <a:xfrm>
          <a:off x="15143163" y="517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30A6CF99-2D8A-4A78-BDCB-5103AA94A800}"/>
            </a:ext>
          </a:extLst>
        </xdr:cNvPr>
        <xdr:cNvCxnSpPr/>
      </xdr:nvCxnSpPr>
      <xdr:spPr>
        <a:xfrm>
          <a:off x="15016163" y="53797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BD65E972-DDEE-4630-8415-102FEE086435}"/>
            </a:ext>
          </a:extLst>
        </xdr:cNvPr>
        <xdr:cNvSpPr txBox="1"/>
      </xdr:nvSpPr>
      <xdr:spPr>
        <a:xfrm>
          <a:off x="15143163" y="603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770C77D2-7046-4D4B-9733-5C08FA4A03A5}"/>
            </a:ext>
          </a:extLst>
        </xdr:cNvPr>
        <xdr:cNvSpPr/>
      </xdr:nvSpPr>
      <xdr:spPr>
        <a:xfrm>
          <a:off x="15054263"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7D59BE82-6AF7-4636-BE08-D7A804BC156C}"/>
            </a:ext>
          </a:extLst>
        </xdr:cNvPr>
        <xdr:cNvSpPr/>
      </xdr:nvSpPr>
      <xdr:spPr>
        <a:xfrm>
          <a:off x="14273213"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BDE4B122-8FAA-496D-B090-6538618DD990}"/>
            </a:ext>
          </a:extLst>
        </xdr:cNvPr>
        <xdr:cNvSpPr/>
      </xdr:nvSpPr>
      <xdr:spPr>
        <a:xfrm>
          <a:off x="1345565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33185CB7-55A7-4BBE-B93C-E72ACC301A04}"/>
            </a:ext>
          </a:extLst>
        </xdr:cNvPr>
        <xdr:cNvSpPr/>
      </xdr:nvSpPr>
      <xdr:spPr>
        <a:xfrm>
          <a:off x="12638088" y="606234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2EE849E3-6A19-4604-9D4C-3BAE5F679993}"/>
            </a:ext>
          </a:extLst>
        </xdr:cNvPr>
        <xdr:cNvSpPr/>
      </xdr:nvSpPr>
      <xdr:spPr>
        <a:xfrm>
          <a:off x="11806238" y="606615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DBB93CD6-3512-4C74-986F-2B35D1004620}"/>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DEDC1F50-8979-4B6E-A4A2-B6A4CA19D349}"/>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9183B24-CB40-42AD-AFC3-C14CEB867F79}"/>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23AFC598-4B7E-4FC0-931A-C9AC16B103B5}"/>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7A1EBFAB-AE6E-49C9-9C60-0DFE54EB92F4}"/>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147320</xdr:rowOff>
    </xdr:from>
    <xdr:to>
      <xdr:col>85</xdr:col>
      <xdr:colOff>177800</xdr:colOff>
      <xdr:row>33</xdr:row>
      <xdr:rowOff>77470</xdr:rowOff>
    </xdr:to>
    <xdr:sp macro="" textlink="">
      <xdr:nvSpPr>
        <xdr:cNvPr id="525" name="楕円 524">
          <a:extLst>
            <a:ext uri="{FF2B5EF4-FFF2-40B4-BE49-F238E27FC236}">
              <a16:creationId xmlns:a16="http://schemas.microsoft.com/office/drawing/2014/main" id="{26060909-C099-4674-802B-8852155EBDF4}"/>
            </a:ext>
          </a:extLst>
        </xdr:cNvPr>
        <xdr:cNvSpPr/>
      </xdr:nvSpPr>
      <xdr:spPr>
        <a:xfrm>
          <a:off x="15054263" y="53384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100347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31E71081-F922-4A9D-A112-BB0E64E0EAD3}"/>
            </a:ext>
          </a:extLst>
        </xdr:cNvPr>
        <xdr:cNvSpPr txBox="1"/>
      </xdr:nvSpPr>
      <xdr:spPr>
        <a:xfrm>
          <a:off x="15143163" y="529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527" name="楕円 526">
          <a:extLst>
            <a:ext uri="{FF2B5EF4-FFF2-40B4-BE49-F238E27FC236}">
              <a16:creationId xmlns:a16="http://schemas.microsoft.com/office/drawing/2014/main" id="{212F1E4D-B24A-48CD-8E63-8E3FAECCEBCA}"/>
            </a:ext>
          </a:extLst>
        </xdr:cNvPr>
        <xdr:cNvSpPr/>
      </xdr:nvSpPr>
      <xdr:spPr>
        <a:xfrm>
          <a:off x="14273213" y="64052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26670</xdr:rowOff>
    </xdr:from>
    <xdr:to>
      <xdr:col>85</xdr:col>
      <xdr:colOff>127000</xdr:colOff>
      <xdr:row>39</xdr:row>
      <xdr:rowOff>131445</xdr:rowOff>
    </xdr:to>
    <xdr:cxnSp macro="">
      <xdr:nvCxnSpPr>
        <xdr:cNvPr id="528" name="直線コネクタ 527">
          <a:extLst>
            <a:ext uri="{FF2B5EF4-FFF2-40B4-BE49-F238E27FC236}">
              <a16:creationId xmlns:a16="http://schemas.microsoft.com/office/drawing/2014/main" id="{C1392203-FEA0-4324-92A2-18E6CC1C1C25}"/>
            </a:ext>
          </a:extLst>
        </xdr:cNvPr>
        <xdr:cNvCxnSpPr/>
      </xdr:nvCxnSpPr>
      <xdr:spPr>
        <a:xfrm flipV="1">
          <a:off x="14324013" y="5379720"/>
          <a:ext cx="781050" cy="107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29210</xdr:rowOff>
    </xdr:from>
    <xdr:to>
      <xdr:col>76</xdr:col>
      <xdr:colOff>165100</xdr:colOff>
      <xdr:row>39</xdr:row>
      <xdr:rowOff>130810</xdr:rowOff>
    </xdr:to>
    <xdr:sp macro="" textlink="">
      <xdr:nvSpPr>
        <xdr:cNvPr id="529" name="楕円 528">
          <a:extLst>
            <a:ext uri="{FF2B5EF4-FFF2-40B4-BE49-F238E27FC236}">
              <a16:creationId xmlns:a16="http://schemas.microsoft.com/office/drawing/2014/main" id="{5DF50F1C-6EF2-4CB8-9079-CC56A635C882}"/>
            </a:ext>
          </a:extLst>
        </xdr:cNvPr>
        <xdr:cNvSpPr/>
      </xdr:nvSpPr>
      <xdr:spPr>
        <a:xfrm>
          <a:off x="1345565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80010</xdr:rowOff>
    </xdr:from>
    <xdr:to>
      <xdr:col>81</xdr:col>
      <xdr:colOff>50800</xdr:colOff>
      <xdr:row>39</xdr:row>
      <xdr:rowOff>131445</xdr:rowOff>
    </xdr:to>
    <xdr:cxnSp macro="">
      <xdr:nvCxnSpPr>
        <xdr:cNvPr id="530" name="直線コネクタ 529">
          <a:extLst>
            <a:ext uri="{FF2B5EF4-FFF2-40B4-BE49-F238E27FC236}">
              <a16:creationId xmlns:a16="http://schemas.microsoft.com/office/drawing/2014/main" id="{8128A24A-A525-4401-A07B-CC948FEF3613}"/>
            </a:ext>
          </a:extLst>
        </xdr:cNvPr>
        <xdr:cNvCxnSpPr/>
      </xdr:nvCxnSpPr>
      <xdr:spPr>
        <a:xfrm>
          <a:off x="13506450" y="6404610"/>
          <a:ext cx="817563"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31" name="楕円 530">
          <a:extLst>
            <a:ext uri="{FF2B5EF4-FFF2-40B4-BE49-F238E27FC236}">
              <a16:creationId xmlns:a16="http://schemas.microsoft.com/office/drawing/2014/main" id="{20C4ED83-20AC-4AE1-86FF-4215069D4DA4}"/>
            </a:ext>
          </a:extLst>
        </xdr:cNvPr>
        <xdr:cNvSpPr/>
      </xdr:nvSpPr>
      <xdr:spPr>
        <a:xfrm>
          <a:off x="12638088" y="631380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80010</xdr:rowOff>
    </xdr:to>
    <xdr:cxnSp macro="">
      <xdr:nvCxnSpPr>
        <xdr:cNvPr id="532" name="直線コネクタ 531">
          <a:extLst>
            <a:ext uri="{FF2B5EF4-FFF2-40B4-BE49-F238E27FC236}">
              <a16:creationId xmlns:a16="http://schemas.microsoft.com/office/drawing/2014/main" id="{8FDFFCCE-79A5-47EC-8948-D063CE42DB90}"/>
            </a:ext>
          </a:extLst>
        </xdr:cNvPr>
        <xdr:cNvCxnSpPr/>
      </xdr:nvCxnSpPr>
      <xdr:spPr>
        <a:xfrm>
          <a:off x="12688888" y="6355080"/>
          <a:ext cx="817562"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126365</xdr:rowOff>
    </xdr:from>
    <xdr:to>
      <xdr:col>67</xdr:col>
      <xdr:colOff>101600</xdr:colOff>
      <xdr:row>38</xdr:row>
      <xdr:rowOff>56515</xdr:rowOff>
    </xdr:to>
    <xdr:sp macro="" textlink="">
      <xdr:nvSpPr>
        <xdr:cNvPr id="533" name="楕円 532">
          <a:extLst>
            <a:ext uri="{FF2B5EF4-FFF2-40B4-BE49-F238E27FC236}">
              <a16:creationId xmlns:a16="http://schemas.microsoft.com/office/drawing/2014/main" id="{3ADE0C85-01F2-4022-ACD9-3BB6A41B3B2E}"/>
            </a:ext>
          </a:extLst>
        </xdr:cNvPr>
        <xdr:cNvSpPr/>
      </xdr:nvSpPr>
      <xdr:spPr>
        <a:xfrm>
          <a:off x="11806238" y="61271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xdr:rowOff>
    </xdr:from>
    <xdr:to>
      <xdr:col>71</xdr:col>
      <xdr:colOff>177800</xdr:colOff>
      <xdr:row>39</xdr:row>
      <xdr:rowOff>30480</xdr:rowOff>
    </xdr:to>
    <xdr:cxnSp macro="">
      <xdr:nvCxnSpPr>
        <xdr:cNvPr id="534" name="直線コネクタ 533">
          <a:extLst>
            <a:ext uri="{FF2B5EF4-FFF2-40B4-BE49-F238E27FC236}">
              <a16:creationId xmlns:a16="http://schemas.microsoft.com/office/drawing/2014/main" id="{E9575E42-974E-4655-8077-B762CD6DC27C}"/>
            </a:ext>
          </a:extLst>
        </xdr:cNvPr>
        <xdr:cNvCxnSpPr/>
      </xdr:nvCxnSpPr>
      <xdr:spPr>
        <a:xfrm>
          <a:off x="11857038" y="6168390"/>
          <a:ext cx="83185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257BC645-4BB1-48EA-8BF7-038345BBD84D}"/>
            </a:ext>
          </a:extLst>
        </xdr:cNvPr>
        <xdr:cNvSpPr txBox="1"/>
      </xdr:nvSpPr>
      <xdr:spPr>
        <a:xfrm>
          <a:off x="141230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DCED6A36-FF84-4039-9E1B-4AA7510ED71B}"/>
            </a:ext>
          </a:extLst>
        </xdr:cNvPr>
        <xdr:cNvSpPr txBox="1"/>
      </xdr:nvSpPr>
      <xdr:spPr>
        <a:xfrm>
          <a:off x="13318182"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EB8D11CE-5BAC-4CAD-8FC1-7ADFBEB95E2C}"/>
            </a:ext>
          </a:extLst>
        </xdr:cNvPr>
        <xdr:cNvSpPr txBox="1"/>
      </xdr:nvSpPr>
      <xdr:spPr>
        <a:xfrm>
          <a:off x="12500619"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D1307DC2-C3D3-49A8-894F-10BBC03212F9}"/>
            </a:ext>
          </a:extLst>
        </xdr:cNvPr>
        <xdr:cNvSpPr txBox="1"/>
      </xdr:nvSpPr>
      <xdr:spPr>
        <a:xfrm>
          <a:off x="11668769"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FC5F9C21-618F-473D-A577-45521C4BE0C9}"/>
            </a:ext>
          </a:extLst>
        </xdr:cNvPr>
        <xdr:cNvSpPr txBox="1"/>
      </xdr:nvSpPr>
      <xdr:spPr>
        <a:xfrm>
          <a:off x="14123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121937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F05BD07-9886-4D4E-97F1-FF2CD0879727}"/>
            </a:ext>
          </a:extLst>
        </xdr:cNvPr>
        <xdr:cNvSpPr txBox="1"/>
      </xdr:nvSpPr>
      <xdr:spPr>
        <a:xfrm>
          <a:off x="13318182"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1B4BEA95-AF18-4B49-ADE9-464A84835398}"/>
            </a:ext>
          </a:extLst>
        </xdr:cNvPr>
        <xdr:cNvSpPr txBox="1"/>
      </xdr:nvSpPr>
      <xdr:spPr>
        <a:xfrm>
          <a:off x="12500619"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47642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A5F0B0D3-8BB1-4C7F-8192-1D6A594670E5}"/>
            </a:ext>
          </a:extLst>
        </xdr:cNvPr>
        <xdr:cNvSpPr txBox="1"/>
      </xdr:nvSpPr>
      <xdr:spPr>
        <a:xfrm>
          <a:off x="11668769"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29DD736B-CE4A-4EEF-AD3D-5A6A8BE5B608}"/>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18757AD7-CAF5-47F0-8687-BF72694DE791}"/>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3A6332B8-C904-4B04-B25C-A35341226863}"/>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116F6027-0D2C-402D-A9D0-C2FAC026CAB5}"/>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68FBD026-8D7D-49A6-AB70-DD2E81EC7497}"/>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6D696D55-E80A-47B2-96EA-044D2B708970}"/>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90FCBC9F-052D-4F1D-8209-AA93E4B20FB4}"/>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DD8EE0F5-96C0-492C-8506-11AABAF4502C}"/>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DC7A60D3-112C-4D0E-981B-BC99AE75C707}"/>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A69E1BB0-8F02-47C2-ACD5-DA3BF9E008FF}"/>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B5A7BE8F-349E-4A61-9F56-B23DD425A1ED}"/>
            </a:ext>
          </a:extLst>
        </xdr:cNvPr>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B9050569-C68C-4B22-B12F-9B24490BEBFE}"/>
            </a:ext>
          </a:extLst>
        </xdr:cNvPr>
        <xdr:cNvSpPr txBox="1"/>
      </xdr:nvSpPr>
      <xdr:spPr>
        <a:xfrm>
          <a:off x="16696189" y="671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7884A712-95C2-4449-9670-03321B2CAEA6}"/>
            </a:ext>
          </a:extLst>
        </xdr:cNvPr>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3383CC1A-1295-475A-A1C6-DFC31EE07360}"/>
            </a:ext>
          </a:extLst>
        </xdr:cNvPr>
        <xdr:cNvSpPr txBox="1"/>
      </xdr:nvSpPr>
      <xdr:spPr>
        <a:xfrm>
          <a:off x="16427964"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A620A4D3-F5ED-4B35-A647-6C7253F49494}"/>
            </a:ext>
          </a:extLst>
        </xdr:cNvPr>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5D9733B5-C73B-4BB3-83AB-C73006CE53B2}"/>
            </a:ext>
          </a:extLst>
        </xdr:cNvPr>
        <xdr:cNvSpPr txBox="1"/>
      </xdr:nvSpPr>
      <xdr:spPr>
        <a:xfrm>
          <a:off x="16378131" y="600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D6D4CBA-CE00-4E8D-B499-282D025BC4CA}"/>
            </a:ext>
          </a:extLst>
        </xdr:cNvPr>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2491803B-02ED-45F2-8C25-217DD6A0C830}"/>
            </a:ext>
          </a:extLst>
        </xdr:cNvPr>
        <xdr:cNvSpPr txBox="1"/>
      </xdr:nvSpPr>
      <xdr:spPr>
        <a:xfrm>
          <a:off x="16378131" y="563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F16E0236-A233-4088-9941-3A5EEC666153}"/>
            </a:ext>
          </a:extLst>
        </xdr:cNvPr>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273D5FD1-1D92-4BBC-98AF-AD23EE8DF3FA}"/>
            </a:ext>
          </a:extLst>
        </xdr:cNvPr>
        <xdr:cNvSpPr txBox="1"/>
      </xdr:nvSpPr>
      <xdr:spPr>
        <a:xfrm>
          <a:off x="16378131" y="52775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DB70284F-9953-4C31-B668-D05C60969536}"/>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101F1A41-695B-493E-B2F4-81F275A3543B}"/>
            </a:ext>
          </a:extLst>
        </xdr:cNvPr>
        <xdr:cNvSpPr txBox="1"/>
      </xdr:nvSpPr>
      <xdr:spPr>
        <a:xfrm>
          <a:off x="16378131"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6BEA3B74-E8E9-4C6F-B594-D30DC7C5CD4A}"/>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D8A3DEFE-637F-4258-AD00-BD4161AFB190}"/>
            </a:ext>
          </a:extLst>
        </xdr:cNvPr>
        <xdr:cNvCxnSpPr/>
      </xdr:nvCxnSpPr>
      <xdr:spPr>
        <a:xfrm flipV="1">
          <a:off x="20503514" y="5436238"/>
          <a:ext cx="0" cy="1391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E2FDB8A7-0228-4CE7-BFF5-6A63F26A256C}"/>
            </a:ext>
          </a:extLst>
        </xdr:cNvPr>
        <xdr:cNvSpPr txBox="1"/>
      </xdr:nvSpPr>
      <xdr:spPr>
        <a:xfrm>
          <a:off x="20542250" y="683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F0C4286D-2315-4FC4-88C5-C5B8533F0D09}"/>
            </a:ext>
          </a:extLst>
        </xdr:cNvPr>
        <xdr:cNvCxnSpPr/>
      </xdr:nvCxnSpPr>
      <xdr:spPr>
        <a:xfrm>
          <a:off x="20429538" y="682790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C26E4663-C9A5-460D-81B7-C381CC2E136C}"/>
            </a:ext>
          </a:extLst>
        </xdr:cNvPr>
        <xdr:cNvSpPr txBox="1"/>
      </xdr:nvSpPr>
      <xdr:spPr>
        <a:xfrm>
          <a:off x="20542250" y="52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4FB93B35-08FB-41D3-9271-50D7A15E1D83}"/>
            </a:ext>
          </a:extLst>
        </xdr:cNvPr>
        <xdr:cNvCxnSpPr/>
      </xdr:nvCxnSpPr>
      <xdr:spPr>
        <a:xfrm>
          <a:off x="20429538" y="543623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E238122D-0657-47C6-8BBB-4580A3B7EA15}"/>
            </a:ext>
          </a:extLst>
        </xdr:cNvPr>
        <xdr:cNvSpPr txBox="1"/>
      </xdr:nvSpPr>
      <xdr:spPr>
        <a:xfrm>
          <a:off x="20542250" y="6252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162C1FBB-F6E5-471A-AC76-60E786A52B4A}"/>
            </a:ext>
          </a:extLst>
        </xdr:cNvPr>
        <xdr:cNvSpPr/>
      </xdr:nvSpPr>
      <xdr:spPr>
        <a:xfrm>
          <a:off x="20453350" y="62736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5ADFE71E-FFEC-4785-84B7-998B2483D5AB}"/>
            </a:ext>
          </a:extLst>
        </xdr:cNvPr>
        <xdr:cNvSpPr/>
      </xdr:nvSpPr>
      <xdr:spPr>
        <a:xfrm>
          <a:off x="19686588" y="629256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C3F3AE42-B4AD-4AAB-84FB-98101A3CD0C2}"/>
            </a:ext>
          </a:extLst>
        </xdr:cNvPr>
        <xdr:cNvSpPr/>
      </xdr:nvSpPr>
      <xdr:spPr>
        <a:xfrm>
          <a:off x="18854738" y="63061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6C1419B3-9BD7-4824-A30F-F67EDFA82328}"/>
            </a:ext>
          </a:extLst>
        </xdr:cNvPr>
        <xdr:cNvSpPr/>
      </xdr:nvSpPr>
      <xdr:spPr>
        <a:xfrm>
          <a:off x="18037175" y="6326789"/>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1E51D412-8935-4F34-B5DB-30A83BFC620A}"/>
            </a:ext>
          </a:extLst>
        </xdr:cNvPr>
        <xdr:cNvSpPr/>
      </xdr:nvSpPr>
      <xdr:spPr>
        <a:xfrm>
          <a:off x="17219613" y="6326858"/>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D0B41455-130C-442F-9B5D-CEE922E8F3C6}"/>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3E47B083-E087-4175-A092-114E7CA57685}"/>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C8865AC8-DF5A-48D1-8B32-9DEBCEA3E632}"/>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57E84DD9-785C-485B-898F-67E0BC1CEC6C}"/>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08CF4FD-AA15-4386-A45E-8410FA447D13}"/>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119492</xdr:rowOff>
    </xdr:from>
    <xdr:to>
      <xdr:col>116</xdr:col>
      <xdr:colOff>114300</xdr:colOff>
      <xdr:row>37</xdr:row>
      <xdr:rowOff>49642</xdr:rowOff>
    </xdr:to>
    <xdr:sp macro="" textlink="">
      <xdr:nvSpPr>
        <xdr:cNvPr id="582" name="楕円 581">
          <a:extLst>
            <a:ext uri="{FF2B5EF4-FFF2-40B4-BE49-F238E27FC236}">
              <a16:creationId xmlns:a16="http://schemas.microsoft.com/office/drawing/2014/main" id="{0237E094-8B92-4FA5-AA20-8431911E3718}"/>
            </a:ext>
          </a:extLst>
        </xdr:cNvPr>
        <xdr:cNvSpPr/>
      </xdr:nvSpPr>
      <xdr:spPr>
        <a:xfrm>
          <a:off x="20453350" y="595831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142369</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6FFF0825-C926-40DD-BBFB-A02C6403AA43}"/>
            </a:ext>
          </a:extLst>
        </xdr:cNvPr>
        <xdr:cNvSpPr txBox="1"/>
      </xdr:nvSpPr>
      <xdr:spPr>
        <a:xfrm>
          <a:off x="20542250" y="581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125847</xdr:rowOff>
    </xdr:from>
    <xdr:to>
      <xdr:col>112</xdr:col>
      <xdr:colOff>38100</xdr:colOff>
      <xdr:row>41</xdr:row>
      <xdr:rowOff>55997</xdr:rowOff>
    </xdr:to>
    <xdr:sp macro="" textlink="">
      <xdr:nvSpPr>
        <xdr:cNvPr id="584" name="楕円 583">
          <a:extLst>
            <a:ext uri="{FF2B5EF4-FFF2-40B4-BE49-F238E27FC236}">
              <a16:creationId xmlns:a16="http://schemas.microsoft.com/office/drawing/2014/main" id="{0D0D5E34-AD01-4B99-9F89-9AA14B24260D}"/>
            </a:ext>
          </a:extLst>
        </xdr:cNvPr>
        <xdr:cNvSpPr/>
      </xdr:nvSpPr>
      <xdr:spPr>
        <a:xfrm>
          <a:off x="19686588" y="661237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170292</xdr:rowOff>
    </xdr:from>
    <xdr:to>
      <xdr:col>116</xdr:col>
      <xdr:colOff>63500</xdr:colOff>
      <xdr:row>41</xdr:row>
      <xdr:rowOff>5197</xdr:rowOff>
    </xdr:to>
    <xdr:cxnSp macro="">
      <xdr:nvCxnSpPr>
        <xdr:cNvPr id="585" name="直線コネクタ 584">
          <a:extLst>
            <a:ext uri="{FF2B5EF4-FFF2-40B4-BE49-F238E27FC236}">
              <a16:creationId xmlns:a16="http://schemas.microsoft.com/office/drawing/2014/main" id="{79723444-C404-4E0D-9260-FB6454C61126}"/>
            </a:ext>
          </a:extLst>
        </xdr:cNvPr>
        <xdr:cNvCxnSpPr/>
      </xdr:nvCxnSpPr>
      <xdr:spPr>
        <a:xfrm flipV="1">
          <a:off x="19737388" y="5999592"/>
          <a:ext cx="766762" cy="65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125603</xdr:rowOff>
    </xdr:from>
    <xdr:to>
      <xdr:col>107</xdr:col>
      <xdr:colOff>101600</xdr:colOff>
      <xdr:row>41</xdr:row>
      <xdr:rowOff>55753</xdr:rowOff>
    </xdr:to>
    <xdr:sp macro="" textlink="">
      <xdr:nvSpPr>
        <xdr:cNvPr id="586" name="楕円 585">
          <a:extLst>
            <a:ext uri="{FF2B5EF4-FFF2-40B4-BE49-F238E27FC236}">
              <a16:creationId xmlns:a16="http://schemas.microsoft.com/office/drawing/2014/main" id="{618E1BE8-E554-4476-B7B4-7524660268E0}"/>
            </a:ext>
          </a:extLst>
        </xdr:cNvPr>
        <xdr:cNvSpPr/>
      </xdr:nvSpPr>
      <xdr:spPr>
        <a:xfrm>
          <a:off x="18854738" y="661212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4953</xdr:rowOff>
    </xdr:from>
    <xdr:to>
      <xdr:col>111</xdr:col>
      <xdr:colOff>177800</xdr:colOff>
      <xdr:row>41</xdr:row>
      <xdr:rowOff>5197</xdr:rowOff>
    </xdr:to>
    <xdr:cxnSp macro="">
      <xdr:nvCxnSpPr>
        <xdr:cNvPr id="587" name="直線コネクタ 586">
          <a:extLst>
            <a:ext uri="{FF2B5EF4-FFF2-40B4-BE49-F238E27FC236}">
              <a16:creationId xmlns:a16="http://schemas.microsoft.com/office/drawing/2014/main" id="{9C5F77B9-BF0B-4B7B-82BC-FCD6AAA44D00}"/>
            </a:ext>
          </a:extLst>
        </xdr:cNvPr>
        <xdr:cNvCxnSpPr/>
      </xdr:nvCxnSpPr>
      <xdr:spPr>
        <a:xfrm>
          <a:off x="18905538" y="6653403"/>
          <a:ext cx="83185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125092</xdr:rowOff>
    </xdr:from>
    <xdr:to>
      <xdr:col>102</xdr:col>
      <xdr:colOff>165100</xdr:colOff>
      <xdr:row>41</xdr:row>
      <xdr:rowOff>55242</xdr:rowOff>
    </xdr:to>
    <xdr:sp macro="" textlink="">
      <xdr:nvSpPr>
        <xdr:cNvPr id="588" name="楕円 587">
          <a:extLst>
            <a:ext uri="{FF2B5EF4-FFF2-40B4-BE49-F238E27FC236}">
              <a16:creationId xmlns:a16="http://schemas.microsoft.com/office/drawing/2014/main" id="{FAE0733A-FA11-426A-8981-DBF682245FE7}"/>
            </a:ext>
          </a:extLst>
        </xdr:cNvPr>
        <xdr:cNvSpPr/>
      </xdr:nvSpPr>
      <xdr:spPr>
        <a:xfrm>
          <a:off x="18037175" y="661161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4442</xdr:rowOff>
    </xdr:from>
    <xdr:to>
      <xdr:col>107</xdr:col>
      <xdr:colOff>50800</xdr:colOff>
      <xdr:row>41</xdr:row>
      <xdr:rowOff>4953</xdr:rowOff>
    </xdr:to>
    <xdr:cxnSp macro="">
      <xdr:nvCxnSpPr>
        <xdr:cNvPr id="589" name="直線コネクタ 588">
          <a:extLst>
            <a:ext uri="{FF2B5EF4-FFF2-40B4-BE49-F238E27FC236}">
              <a16:creationId xmlns:a16="http://schemas.microsoft.com/office/drawing/2014/main" id="{E56B5A48-9D2F-4517-BAFB-4680EBC8709C}"/>
            </a:ext>
          </a:extLst>
        </xdr:cNvPr>
        <xdr:cNvCxnSpPr/>
      </xdr:nvCxnSpPr>
      <xdr:spPr>
        <a:xfrm>
          <a:off x="18087975" y="6652892"/>
          <a:ext cx="817563"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88775</xdr:rowOff>
    </xdr:from>
    <xdr:to>
      <xdr:col>98</xdr:col>
      <xdr:colOff>38100</xdr:colOff>
      <xdr:row>41</xdr:row>
      <xdr:rowOff>18925</xdr:rowOff>
    </xdr:to>
    <xdr:sp macro="" textlink="">
      <xdr:nvSpPr>
        <xdr:cNvPr id="590" name="楕円 589">
          <a:extLst>
            <a:ext uri="{FF2B5EF4-FFF2-40B4-BE49-F238E27FC236}">
              <a16:creationId xmlns:a16="http://schemas.microsoft.com/office/drawing/2014/main" id="{38192469-CCAF-46A4-9160-16FC39B475BF}"/>
            </a:ext>
          </a:extLst>
        </xdr:cNvPr>
        <xdr:cNvSpPr/>
      </xdr:nvSpPr>
      <xdr:spPr>
        <a:xfrm>
          <a:off x="17219613" y="657530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139575</xdr:rowOff>
    </xdr:from>
    <xdr:to>
      <xdr:col>102</xdr:col>
      <xdr:colOff>114300</xdr:colOff>
      <xdr:row>41</xdr:row>
      <xdr:rowOff>4442</xdr:rowOff>
    </xdr:to>
    <xdr:cxnSp macro="">
      <xdr:nvCxnSpPr>
        <xdr:cNvPr id="591" name="直線コネクタ 590">
          <a:extLst>
            <a:ext uri="{FF2B5EF4-FFF2-40B4-BE49-F238E27FC236}">
              <a16:creationId xmlns:a16="http://schemas.microsoft.com/office/drawing/2014/main" id="{FB73A083-CD77-4168-8952-15004A8FC758}"/>
            </a:ext>
          </a:extLst>
        </xdr:cNvPr>
        <xdr:cNvCxnSpPr/>
      </xdr:nvCxnSpPr>
      <xdr:spPr>
        <a:xfrm>
          <a:off x="17270413" y="6626100"/>
          <a:ext cx="817562"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6079288D-184F-4420-B017-5954318CBDE5}"/>
            </a:ext>
          </a:extLst>
        </xdr:cNvPr>
        <xdr:cNvSpPr txBox="1"/>
      </xdr:nvSpPr>
      <xdr:spPr>
        <a:xfrm>
          <a:off x="19471786" y="607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55FA370C-133D-4315-B298-15B16157ADA3}"/>
            </a:ext>
          </a:extLst>
        </xdr:cNvPr>
        <xdr:cNvSpPr txBox="1"/>
      </xdr:nvSpPr>
      <xdr:spPr>
        <a:xfrm>
          <a:off x="18666924" y="609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D88C6287-6C63-44BF-B524-4FD27CB975F6}"/>
            </a:ext>
          </a:extLst>
        </xdr:cNvPr>
        <xdr:cNvSpPr txBox="1"/>
      </xdr:nvSpPr>
      <xdr:spPr>
        <a:xfrm>
          <a:off x="17835074" y="611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F92DFC7C-B126-44E9-BDA6-D043546C7B31}"/>
            </a:ext>
          </a:extLst>
        </xdr:cNvPr>
        <xdr:cNvSpPr txBox="1"/>
      </xdr:nvSpPr>
      <xdr:spPr>
        <a:xfrm>
          <a:off x="17017511" y="61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47124</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A24CF8C2-CC6F-42E7-AB72-8776E8A1BD42}"/>
            </a:ext>
          </a:extLst>
        </xdr:cNvPr>
        <xdr:cNvSpPr txBox="1"/>
      </xdr:nvSpPr>
      <xdr:spPr>
        <a:xfrm>
          <a:off x="19471786" y="669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46880</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CDF2E060-8392-48A4-8690-1A9F26ECA580}"/>
            </a:ext>
          </a:extLst>
        </xdr:cNvPr>
        <xdr:cNvSpPr txBox="1"/>
      </xdr:nvSpPr>
      <xdr:spPr>
        <a:xfrm>
          <a:off x="18666924" y="669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46369</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14A15E8-6127-4109-862B-D3B785853BCA}"/>
            </a:ext>
          </a:extLst>
        </xdr:cNvPr>
        <xdr:cNvSpPr txBox="1"/>
      </xdr:nvSpPr>
      <xdr:spPr>
        <a:xfrm>
          <a:off x="17835074" y="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10052</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F9DDB442-9ECC-4EEB-96F2-8592495B7674}"/>
            </a:ext>
          </a:extLst>
        </xdr:cNvPr>
        <xdr:cNvSpPr txBox="1"/>
      </xdr:nvSpPr>
      <xdr:spPr>
        <a:xfrm>
          <a:off x="17017511" y="665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42920CEC-782B-4FD4-B950-9D0BB6971D6D}"/>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F0CE6A71-5465-4FB5-926B-EA7A2B7C0921}"/>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90AD5C48-34CA-447B-9861-85FCE3D07244}"/>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593095C2-739D-4309-B4D5-600334DEF883}"/>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FF3FA1D0-E456-4099-8EA7-29543B4491BB}"/>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84358414-074D-458D-A67F-5039AB7E9C0A}"/>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BCAC637B-7F13-4479-A865-B5CF07190A46}"/>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BDA40A47-CFE7-41FC-9AB1-A5391D7166B0}"/>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6A1743B6-7437-45A3-A559-D481E2F4A974}"/>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4D8EE4C7-B5B5-4139-A1A5-F3B5235A8017}"/>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653BC1C5-4F7F-436B-B54F-7D3938EA6D12}"/>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88DEE88F-C48A-4BF6-BEBC-0A8BC523C8AA}"/>
            </a:ext>
          </a:extLst>
        </xdr:cNvPr>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2076814B-5DF8-4F4D-B1C1-5019B1C7CACB}"/>
            </a:ext>
          </a:extLst>
        </xdr:cNvPr>
        <xdr:cNvSpPr txBox="1"/>
      </xdr:nvSpPr>
      <xdr:spPr>
        <a:xfrm>
          <a:off x="11142829"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419D2284-2F35-4D4E-9854-5DF7B1D9ED8F}"/>
            </a:ext>
          </a:extLst>
        </xdr:cNvPr>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4ECFF75F-B37F-43B8-BA8B-194625CC5B63}"/>
            </a:ext>
          </a:extLst>
        </xdr:cNvPr>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6FD0416C-F0C8-4139-91A1-B5FBC5015C2B}"/>
            </a:ext>
          </a:extLst>
        </xdr:cNvPr>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DE13B672-CF89-4146-A93E-264E66391D37}"/>
            </a:ext>
          </a:extLst>
        </xdr:cNvPr>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8C22B0D6-A327-433D-A4B3-AA5752FF8040}"/>
            </a:ext>
          </a:extLst>
        </xdr:cNvPr>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282075EA-3AB6-4034-AD08-48976A6A55A1}"/>
            </a:ext>
          </a:extLst>
        </xdr:cNvPr>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A6265D08-AC6E-429A-B7A0-E87D0A725D2D}"/>
            </a:ext>
          </a:extLst>
        </xdr:cNvPr>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4080AE7D-923C-4110-8007-A99D86DF24B2}"/>
            </a:ext>
          </a:extLst>
        </xdr:cNvPr>
        <xdr:cNvSpPr txBox="1"/>
      </xdr:nvSpPr>
      <xdr:spPr>
        <a:xfrm>
          <a:off x="11206949" y="8877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593D8673-9B33-457D-9C6F-5565E89C6628}"/>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4FB0C93D-DE40-491C-B636-11AF9C7B984E}"/>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52DC2D9A-EC87-496F-8F63-41B5EC04F4F1}"/>
            </a:ext>
          </a:extLst>
        </xdr:cNvPr>
        <xdr:cNvCxnSpPr/>
      </xdr:nvCxnSpPr>
      <xdr:spPr>
        <a:xfrm flipV="1">
          <a:off x="15104427" y="9088755"/>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E212BD61-35BF-4F24-8669-3762CF1F48FD}"/>
            </a:ext>
          </a:extLst>
        </xdr:cNvPr>
        <xdr:cNvSpPr txBox="1"/>
      </xdr:nvSpPr>
      <xdr:spPr>
        <a:xfrm>
          <a:off x="15143163"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A3487686-7A09-422E-B07D-63398748F1C7}"/>
            </a:ext>
          </a:extLst>
        </xdr:cNvPr>
        <xdr:cNvCxnSpPr/>
      </xdr:nvCxnSpPr>
      <xdr:spPr>
        <a:xfrm>
          <a:off x="15016163" y="1031938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2EB108D-195A-4A14-A674-25E8D3F2400E}"/>
            </a:ext>
          </a:extLst>
        </xdr:cNvPr>
        <xdr:cNvSpPr txBox="1"/>
      </xdr:nvSpPr>
      <xdr:spPr>
        <a:xfrm>
          <a:off x="15143163" y="8883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FB842BD6-06F0-442C-A4CC-0DE23A8BCBDF}"/>
            </a:ext>
          </a:extLst>
        </xdr:cNvPr>
        <xdr:cNvCxnSpPr/>
      </xdr:nvCxnSpPr>
      <xdr:spPr>
        <a:xfrm>
          <a:off x="15016163" y="90887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484AFFDF-27AD-4431-A83C-A7467B223CFE}"/>
            </a:ext>
          </a:extLst>
        </xdr:cNvPr>
        <xdr:cNvSpPr txBox="1"/>
      </xdr:nvSpPr>
      <xdr:spPr>
        <a:xfrm>
          <a:off x="15143163" y="9615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E2008D5F-B8BE-4000-9778-DA682F359AA0}"/>
            </a:ext>
          </a:extLst>
        </xdr:cNvPr>
        <xdr:cNvSpPr/>
      </xdr:nvSpPr>
      <xdr:spPr>
        <a:xfrm>
          <a:off x="15054263"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480C8421-5D2C-435F-8C81-F66F6B2DD9C0}"/>
            </a:ext>
          </a:extLst>
        </xdr:cNvPr>
        <xdr:cNvSpPr/>
      </xdr:nvSpPr>
      <xdr:spPr>
        <a:xfrm>
          <a:off x="14273213" y="97028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2947D718-8553-4BBB-BB83-D5F46723D52F}"/>
            </a:ext>
          </a:extLst>
        </xdr:cNvPr>
        <xdr:cNvSpPr/>
      </xdr:nvSpPr>
      <xdr:spPr>
        <a:xfrm>
          <a:off x="13455650" y="97028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9AA8D094-D094-4FF6-9906-68C3693C0320}"/>
            </a:ext>
          </a:extLst>
        </xdr:cNvPr>
        <xdr:cNvSpPr/>
      </xdr:nvSpPr>
      <xdr:spPr>
        <a:xfrm>
          <a:off x="12638088" y="966089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8A8DD42C-69DF-4B59-B27F-9C1BCBF70D1E}"/>
            </a:ext>
          </a:extLst>
        </xdr:cNvPr>
        <xdr:cNvSpPr/>
      </xdr:nvSpPr>
      <xdr:spPr>
        <a:xfrm>
          <a:off x="11806238" y="96361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2370C85-E233-4F2D-B445-0115C0E45E29}"/>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66625522-6B79-4875-9464-2B8F01FB829F}"/>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D5A7C76-55FE-4B66-BEE8-0FA3030F023B}"/>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8C624E35-E01B-4630-BCB2-C4D7857209AB}"/>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237DC5A4-9E6E-4B6D-BDEF-3B9A529BC689}"/>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639" name="楕円 638">
          <a:extLst>
            <a:ext uri="{FF2B5EF4-FFF2-40B4-BE49-F238E27FC236}">
              <a16:creationId xmlns:a16="http://schemas.microsoft.com/office/drawing/2014/main" id="{CC77CACF-05E9-48A2-A22F-15B244C833CB}"/>
            </a:ext>
          </a:extLst>
        </xdr:cNvPr>
        <xdr:cNvSpPr/>
      </xdr:nvSpPr>
      <xdr:spPr>
        <a:xfrm>
          <a:off x="15054263"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11447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502FF5EE-23E4-450B-B711-0D6A9A373609}"/>
            </a:ext>
          </a:extLst>
        </xdr:cNvPr>
        <xdr:cNvSpPr txBox="1"/>
      </xdr:nvSpPr>
      <xdr:spPr>
        <a:xfrm>
          <a:off x="15143163" y="973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133985</xdr:rowOff>
    </xdr:from>
    <xdr:to>
      <xdr:col>81</xdr:col>
      <xdr:colOff>101600</xdr:colOff>
      <xdr:row>60</xdr:row>
      <xdr:rowOff>64135</xdr:rowOff>
    </xdr:to>
    <xdr:sp macro="" textlink="">
      <xdr:nvSpPr>
        <xdr:cNvPr id="641" name="楕円 640">
          <a:extLst>
            <a:ext uri="{FF2B5EF4-FFF2-40B4-BE49-F238E27FC236}">
              <a16:creationId xmlns:a16="http://schemas.microsoft.com/office/drawing/2014/main" id="{8BB7E65F-44CB-4270-B7E1-D73DB7DD442D}"/>
            </a:ext>
          </a:extLst>
        </xdr:cNvPr>
        <xdr:cNvSpPr/>
      </xdr:nvSpPr>
      <xdr:spPr>
        <a:xfrm>
          <a:off x="14273213" y="96970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xdr:rowOff>
    </xdr:from>
    <xdr:to>
      <xdr:col>85</xdr:col>
      <xdr:colOff>127000</xdr:colOff>
      <xdr:row>60</xdr:row>
      <xdr:rowOff>83820</xdr:rowOff>
    </xdr:to>
    <xdr:cxnSp macro="">
      <xdr:nvCxnSpPr>
        <xdr:cNvPr id="642" name="直線コネクタ 641">
          <a:extLst>
            <a:ext uri="{FF2B5EF4-FFF2-40B4-BE49-F238E27FC236}">
              <a16:creationId xmlns:a16="http://schemas.microsoft.com/office/drawing/2014/main" id="{11902267-A95A-4F71-B3B7-4F9BB22AA540}"/>
            </a:ext>
          </a:extLst>
        </xdr:cNvPr>
        <xdr:cNvCxnSpPr/>
      </xdr:nvCxnSpPr>
      <xdr:spPr>
        <a:xfrm>
          <a:off x="14324013" y="9738360"/>
          <a:ext cx="78105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43" name="楕円 642">
          <a:extLst>
            <a:ext uri="{FF2B5EF4-FFF2-40B4-BE49-F238E27FC236}">
              <a16:creationId xmlns:a16="http://schemas.microsoft.com/office/drawing/2014/main" id="{7F7F1C1E-433A-4B33-AE22-14FDF89AF185}"/>
            </a:ext>
          </a:extLst>
        </xdr:cNvPr>
        <xdr:cNvSpPr/>
      </xdr:nvSpPr>
      <xdr:spPr>
        <a:xfrm>
          <a:off x="13455650" y="96647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13335</xdr:rowOff>
    </xdr:to>
    <xdr:cxnSp macro="">
      <xdr:nvCxnSpPr>
        <xdr:cNvPr id="644" name="直線コネクタ 643">
          <a:extLst>
            <a:ext uri="{FF2B5EF4-FFF2-40B4-BE49-F238E27FC236}">
              <a16:creationId xmlns:a16="http://schemas.microsoft.com/office/drawing/2014/main" id="{56726B7F-43C7-4696-9F66-FD07C253B558}"/>
            </a:ext>
          </a:extLst>
        </xdr:cNvPr>
        <xdr:cNvCxnSpPr/>
      </xdr:nvCxnSpPr>
      <xdr:spPr>
        <a:xfrm>
          <a:off x="13506450" y="9715500"/>
          <a:ext cx="817563"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67310</xdr:rowOff>
    </xdr:from>
    <xdr:to>
      <xdr:col>72</xdr:col>
      <xdr:colOff>38100</xdr:colOff>
      <xdr:row>59</xdr:row>
      <xdr:rowOff>168910</xdr:rowOff>
    </xdr:to>
    <xdr:sp macro="" textlink="">
      <xdr:nvSpPr>
        <xdr:cNvPr id="645" name="楕円 644">
          <a:extLst>
            <a:ext uri="{FF2B5EF4-FFF2-40B4-BE49-F238E27FC236}">
              <a16:creationId xmlns:a16="http://schemas.microsoft.com/office/drawing/2014/main" id="{A6C1E217-39B9-45E9-B7D4-14F2F1160031}"/>
            </a:ext>
          </a:extLst>
        </xdr:cNvPr>
        <xdr:cNvSpPr/>
      </xdr:nvSpPr>
      <xdr:spPr>
        <a:xfrm>
          <a:off x="12638088" y="9630410"/>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118110</xdr:rowOff>
    </xdr:from>
    <xdr:to>
      <xdr:col>76</xdr:col>
      <xdr:colOff>114300</xdr:colOff>
      <xdr:row>59</xdr:row>
      <xdr:rowOff>152400</xdr:rowOff>
    </xdr:to>
    <xdr:cxnSp macro="">
      <xdr:nvCxnSpPr>
        <xdr:cNvPr id="646" name="直線コネクタ 645">
          <a:extLst>
            <a:ext uri="{FF2B5EF4-FFF2-40B4-BE49-F238E27FC236}">
              <a16:creationId xmlns:a16="http://schemas.microsoft.com/office/drawing/2014/main" id="{9E36E6F3-0844-47C8-9BC7-D1DF485DEA25}"/>
            </a:ext>
          </a:extLst>
        </xdr:cNvPr>
        <xdr:cNvCxnSpPr/>
      </xdr:nvCxnSpPr>
      <xdr:spPr>
        <a:xfrm>
          <a:off x="12688888" y="9681210"/>
          <a:ext cx="817562"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160655</xdr:rowOff>
    </xdr:from>
    <xdr:to>
      <xdr:col>67</xdr:col>
      <xdr:colOff>101600</xdr:colOff>
      <xdr:row>60</xdr:row>
      <xdr:rowOff>90805</xdr:rowOff>
    </xdr:to>
    <xdr:sp macro="" textlink="">
      <xdr:nvSpPr>
        <xdr:cNvPr id="647" name="楕円 646">
          <a:extLst>
            <a:ext uri="{FF2B5EF4-FFF2-40B4-BE49-F238E27FC236}">
              <a16:creationId xmlns:a16="http://schemas.microsoft.com/office/drawing/2014/main" id="{373F7664-9369-4FB0-8E52-7F396C8B34BB}"/>
            </a:ext>
          </a:extLst>
        </xdr:cNvPr>
        <xdr:cNvSpPr/>
      </xdr:nvSpPr>
      <xdr:spPr>
        <a:xfrm>
          <a:off x="11806238" y="97237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118110</xdr:rowOff>
    </xdr:from>
    <xdr:to>
      <xdr:col>71</xdr:col>
      <xdr:colOff>177800</xdr:colOff>
      <xdr:row>60</xdr:row>
      <xdr:rowOff>40005</xdr:rowOff>
    </xdr:to>
    <xdr:cxnSp macro="">
      <xdr:nvCxnSpPr>
        <xdr:cNvPr id="648" name="直線コネクタ 647">
          <a:extLst>
            <a:ext uri="{FF2B5EF4-FFF2-40B4-BE49-F238E27FC236}">
              <a16:creationId xmlns:a16="http://schemas.microsoft.com/office/drawing/2014/main" id="{94391CCB-CF29-4F0F-89FB-F318E0BBE002}"/>
            </a:ext>
          </a:extLst>
        </xdr:cNvPr>
        <xdr:cNvCxnSpPr/>
      </xdr:nvCxnSpPr>
      <xdr:spPr>
        <a:xfrm flipV="1">
          <a:off x="11857038" y="9681210"/>
          <a:ext cx="8318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A5AC1CBA-FA78-4042-94ED-AA7E2C9B4FB7}"/>
            </a:ext>
          </a:extLst>
        </xdr:cNvPr>
        <xdr:cNvSpPr txBox="1"/>
      </xdr:nvSpPr>
      <xdr:spPr>
        <a:xfrm>
          <a:off x="14123044" y="978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E1A53E72-DF34-4AD1-ABCA-9B04FAD6968E}"/>
            </a:ext>
          </a:extLst>
        </xdr:cNvPr>
        <xdr:cNvSpPr txBox="1"/>
      </xdr:nvSpPr>
      <xdr:spPr>
        <a:xfrm>
          <a:off x="13318182" y="978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8F8E9C6E-4735-495D-B67F-2B11FA16F6A6}"/>
            </a:ext>
          </a:extLst>
        </xdr:cNvPr>
        <xdr:cNvSpPr txBox="1"/>
      </xdr:nvSpPr>
      <xdr:spPr>
        <a:xfrm>
          <a:off x="12500619" y="974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87ACD2AE-4E78-4CE3-BCD8-60BC3426D56A}"/>
            </a:ext>
          </a:extLst>
        </xdr:cNvPr>
        <xdr:cNvSpPr txBox="1"/>
      </xdr:nvSpPr>
      <xdr:spPr>
        <a:xfrm>
          <a:off x="11668769"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80662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84F47F4B-DD51-4D41-BCE7-844A4A75560E}"/>
            </a:ext>
          </a:extLst>
        </xdr:cNvPr>
        <xdr:cNvSpPr txBox="1"/>
      </xdr:nvSpPr>
      <xdr:spPr>
        <a:xfrm>
          <a:off x="141230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D0205A6F-60AB-4134-92F8-C161CE5F43C1}"/>
            </a:ext>
          </a:extLst>
        </xdr:cNvPr>
        <xdr:cNvSpPr txBox="1"/>
      </xdr:nvSpPr>
      <xdr:spPr>
        <a:xfrm>
          <a:off x="13318182"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13987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24196820-205F-474C-AE12-6D4B9AD30497}"/>
            </a:ext>
          </a:extLst>
        </xdr:cNvPr>
        <xdr:cNvSpPr txBox="1"/>
      </xdr:nvSpPr>
      <xdr:spPr>
        <a:xfrm>
          <a:off x="12500619"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81932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2FB55EA2-1192-4273-8E5C-9DF8F4A72DE6}"/>
            </a:ext>
          </a:extLst>
        </xdr:cNvPr>
        <xdr:cNvSpPr txBox="1"/>
      </xdr:nvSpPr>
      <xdr:spPr>
        <a:xfrm>
          <a:off x="11668769" y="980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C107E7F0-5AFC-4D12-BF1B-048625897716}"/>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66330AD2-E138-46D8-B922-61CA48EF2F0A}"/>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15B3FDAD-24A7-4963-8DF3-FF89CA66365B}"/>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3EE84B61-7299-4B83-A1D2-CDEBC1F41CB9}"/>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C3ED5A48-2C8C-414E-82A3-F8BCFCBC2549}"/>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39B7E7E2-FAEA-4C06-B795-B80CAD852EA0}"/>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DFA11D91-900D-40B5-BD87-E4984FBF906F}"/>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8902A7FA-F257-4F29-804D-5D0DC7E600A6}"/>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440AADE-3AFB-45D7-A4BA-F5D0E16C53AF}"/>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76DCD5CC-2EDB-47E8-8105-A3C8BBFD0733}"/>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8DBD7798-FE76-4DF9-A8DC-29732C096B59}"/>
            </a:ext>
          </a:extLst>
        </xdr:cNvPr>
        <xdr:cNvCxnSpPr/>
      </xdr:nvCxnSpPr>
      <xdr:spPr>
        <a:xfrm>
          <a:off x="16916400"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6CAE67D5-07DD-44BD-8C61-6331F9EEFF0C}"/>
            </a:ext>
          </a:extLst>
        </xdr:cNvPr>
        <xdr:cNvSpPr txBox="1"/>
      </xdr:nvSpPr>
      <xdr:spPr>
        <a:xfrm>
          <a:off x="16492084"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2D804FC0-1263-4730-8CE4-C89C1A1C6DD3}"/>
            </a:ext>
          </a:extLst>
        </xdr:cNvPr>
        <xdr:cNvCxnSpPr/>
      </xdr:nvCxnSpPr>
      <xdr:spPr>
        <a:xfrm>
          <a:off x="16916400"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89890B05-FB1F-467F-995C-95CB96C02191}"/>
            </a:ext>
          </a:extLst>
        </xdr:cNvPr>
        <xdr:cNvSpPr txBox="1"/>
      </xdr:nvSpPr>
      <xdr:spPr>
        <a:xfrm>
          <a:off x="16492084"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CD84D3B-F9CB-475C-99D2-FBC15BB90FA5}"/>
            </a:ext>
          </a:extLst>
        </xdr:cNvPr>
        <xdr:cNvCxnSpPr/>
      </xdr:nvCxnSpPr>
      <xdr:spPr>
        <a:xfrm>
          <a:off x="16916400"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93A8D334-7211-4274-AC2A-36BC93F8565C}"/>
            </a:ext>
          </a:extLst>
        </xdr:cNvPr>
        <xdr:cNvSpPr txBox="1"/>
      </xdr:nvSpPr>
      <xdr:spPr>
        <a:xfrm>
          <a:off x="16492084"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C9B877CA-70EA-4302-A254-337BF5E94E68}"/>
            </a:ext>
          </a:extLst>
        </xdr:cNvPr>
        <xdr:cNvCxnSpPr/>
      </xdr:nvCxnSpPr>
      <xdr:spPr>
        <a:xfrm>
          <a:off x="16916400"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26CAE2B4-470E-4F51-88B5-625D7375766A}"/>
            </a:ext>
          </a:extLst>
        </xdr:cNvPr>
        <xdr:cNvSpPr txBox="1"/>
      </xdr:nvSpPr>
      <xdr:spPr>
        <a:xfrm>
          <a:off x="16492084"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5CA3939D-6469-441A-887B-3E6A881301C0}"/>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45542C0D-B391-41A2-B4CB-B0046FBEED13}"/>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B25FCA4B-8759-4C7E-B8D2-E832A299AF67}"/>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78E6D5E0-E885-4931-88A5-44C41BD61B77}"/>
            </a:ext>
          </a:extLst>
        </xdr:cNvPr>
        <xdr:cNvCxnSpPr/>
      </xdr:nvCxnSpPr>
      <xdr:spPr>
        <a:xfrm flipV="1">
          <a:off x="20503514" y="8995410"/>
          <a:ext cx="0" cy="1368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DFA97D89-E44A-4F86-A1D8-34FA3656554E}"/>
            </a:ext>
          </a:extLst>
        </xdr:cNvPr>
        <xdr:cNvSpPr txBox="1"/>
      </xdr:nvSpPr>
      <xdr:spPr>
        <a:xfrm>
          <a:off x="20542250" y="1036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8F946089-4123-4368-B7D8-E43597A3C7DD}"/>
            </a:ext>
          </a:extLst>
        </xdr:cNvPr>
        <xdr:cNvCxnSpPr/>
      </xdr:nvCxnSpPr>
      <xdr:spPr>
        <a:xfrm>
          <a:off x="20429538" y="1036396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691BD493-A2B5-44D8-B693-774AC8E2765E}"/>
            </a:ext>
          </a:extLst>
        </xdr:cNvPr>
        <xdr:cNvSpPr txBox="1"/>
      </xdr:nvSpPr>
      <xdr:spPr>
        <a:xfrm>
          <a:off x="20542250" y="878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9B6F8B9C-7BD5-478C-8F78-D366863641DB}"/>
            </a:ext>
          </a:extLst>
        </xdr:cNvPr>
        <xdr:cNvCxnSpPr/>
      </xdr:nvCxnSpPr>
      <xdr:spPr>
        <a:xfrm>
          <a:off x="20429538" y="899541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382AC14E-1CA1-4E7C-B94F-96BD5E57C6AA}"/>
            </a:ext>
          </a:extLst>
        </xdr:cNvPr>
        <xdr:cNvSpPr txBox="1"/>
      </xdr:nvSpPr>
      <xdr:spPr>
        <a:xfrm>
          <a:off x="20542250" y="99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2D0DFC85-A898-4117-BCE4-768ADDB41A37}"/>
            </a:ext>
          </a:extLst>
        </xdr:cNvPr>
        <xdr:cNvSpPr/>
      </xdr:nvSpPr>
      <xdr:spPr>
        <a:xfrm>
          <a:off x="20453350" y="1010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5E699E0E-B965-49ED-B49A-4000A7FF8CF2}"/>
            </a:ext>
          </a:extLst>
        </xdr:cNvPr>
        <xdr:cNvSpPr/>
      </xdr:nvSpPr>
      <xdr:spPr>
        <a:xfrm>
          <a:off x="19686588" y="1010323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18074486-8C0B-4E8A-AA02-15E078E00A9C}"/>
            </a:ext>
          </a:extLst>
        </xdr:cNvPr>
        <xdr:cNvSpPr/>
      </xdr:nvSpPr>
      <xdr:spPr>
        <a:xfrm>
          <a:off x="18854738" y="1011237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D6235E2F-1F47-4C1B-B3A5-2A7DAC9BEAF3}"/>
            </a:ext>
          </a:extLst>
        </xdr:cNvPr>
        <xdr:cNvSpPr/>
      </xdr:nvSpPr>
      <xdr:spPr>
        <a:xfrm>
          <a:off x="18037175" y="1010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B96520C4-6C32-4935-A713-37D4913A669A}"/>
            </a:ext>
          </a:extLst>
        </xdr:cNvPr>
        <xdr:cNvSpPr/>
      </xdr:nvSpPr>
      <xdr:spPr>
        <a:xfrm>
          <a:off x="17219613" y="1009408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C7905E7-78F6-4AF6-B6CD-40DDDBC501FB}"/>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8C9160D8-91EC-420D-AA5F-630999BBBE7D}"/>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DFA11CDE-DD20-44BA-AE28-C1AB978EBB8D}"/>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20794A09-3D7D-443C-977F-A107AE4DE6E0}"/>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241160D7-7C1B-4FA8-BDAD-4ABCE2A25C39}"/>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4" name="楕円 693">
          <a:extLst>
            <a:ext uri="{FF2B5EF4-FFF2-40B4-BE49-F238E27FC236}">
              <a16:creationId xmlns:a16="http://schemas.microsoft.com/office/drawing/2014/main" id="{216A0511-0E43-4326-B40F-5E676BD77201}"/>
            </a:ext>
          </a:extLst>
        </xdr:cNvPr>
        <xdr:cNvSpPr/>
      </xdr:nvSpPr>
      <xdr:spPr>
        <a:xfrm>
          <a:off x="20453350" y="102038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3A5499EE-C39B-4301-BBD3-568890062EDE}"/>
            </a:ext>
          </a:extLst>
        </xdr:cNvPr>
        <xdr:cNvSpPr txBox="1"/>
      </xdr:nvSpPr>
      <xdr:spPr>
        <a:xfrm>
          <a:off x="20542250" y="1011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96" name="楕円 695">
          <a:extLst>
            <a:ext uri="{FF2B5EF4-FFF2-40B4-BE49-F238E27FC236}">
              <a16:creationId xmlns:a16="http://schemas.microsoft.com/office/drawing/2014/main" id="{572E47C3-C008-4E6F-AB24-E67360118209}"/>
            </a:ext>
          </a:extLst>
        </xdr:cNvPr>
        <xdr:cNvSpPr/>
      </xdr:nvSpPr>
      <xdr:spPr>
        <a:xfrm>
          <a:off x="19686588" y="1020381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97" name="直線コネクタ 696">
          <a:extLst>
            <a:ext uri="{FF2B5EF4-FFF2-40B4-BE49-F238E27FC236}">
              <a16:creationId xmlns:a16="http://schemas.microsoft.com/office/drawing/2014/main" id="{190A8B0A-D45F-45BC-9B93-A284D36D2267}"/>
            </a:ext>
          </a:extLst>
        </xdr:cNvPr>
        <xdr:cNvCxnSpPr/>
      </xdr:nvCxnSpPr>
      <xdr:spPr>
        <a:xfrm>
          <a:off x="19737388" y="10245090"/>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98" name="楕円 697">
          <a:extLst>
            <a:ext uri="{FF2B5EF4-FFF2-40B4-BE49-F238E27FC236}">
              <a16:creationId xmlns:a16="http://schemas.microsoft.com/office/drawing/2014/main" id="{22837F1C-F454-4167-B782-736935576AEE}"/>
            </a:ext>
          </a:extLst>
        </xdr:cNvPr>
        <xdr:cNvSpPr/>
      </xdr:nvSpPr>
      <xdr:spPr>
        <a:xfrm>
          <a:off x="18854738" y="102038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99" name="直線コネクタ 698">
          <a:extLst>
            <a:ext uri="{FF2B5EF4-FFF2-40B4-BE49-F238E27FC236}">
              <a16:creationId xmlns:a16="http://schemas.microsoft.com/office/drawing/2014/main" id="{58FE4DA4-FC7A-4960-A27C-58CD3D2932EA}"/>
            </a:ext>
          </a:extLst>
        </xdr:cNvPr>
        <xdr:cNvCxnSpPr/>
      </xdr:nvCxnSpPr>
      <xdr:spPr>
        <a:xfrm>
          <a:off x="18905538" y="1024509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0" name="楕円 699">
          <a:extLst>
            <a:ext uri="{FF2B5EF4-FFF2-40B4-BE49-F238E27FC236}">
              <a16:creationId xmlns:a16="http://schemas.microsoft.com/office/drawing/2014/main" id="{50B3DD1C-73FE-410A-84A2-6989E0EDDACF}"/>
            </a:ext>
          </a:extLst>
        </xdr:cNvPr>
        <xdr:cNvSpPr/>
      </xdr:nvSpPr>
      <xdr:spPr>
        <a:xfrm>
          <a:off x="18037175" y="102038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701" name="直線コネクタ 700">
          <a:extLst>
            <a:ext uri="{FF2B5EF4-FFF2-40B4-BE49-F238E27FC236}">
              <a16:creationId xmlns:a16="http://schemas.microsoft.com/office/drawing/2014/main" id="{5236D621-9DAD-4FB0-8693-40068D05F71A}"/>
            </a:ext>
          </a:extLst>
        </xdr:cNvPr>
        <xdr:cNvCxnSpPr/>
      </xdr:nvCxnSpPr>
      <xdr:spPr>
        <a:xfrm>
          <a:off x="18087975" y="1024509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702" name="楕円 701">
          <a:extLst>
            <a:ext uri="{FF2B5EF4-FFF2-40B4-BE49-F238E27FC236}">
              <a16:creationId xmlns:a16="http://schemas.microsoft.com/office/drawing/2014/main" id="{CDA096F6-D90F-4DBF-A759-32B009C4E17C}"/>
            </a:ext>
          </a:extLst>
        </xdr:cNvPr>
        <xdr:cNvSpPr/>
      </xdr:nvSpPr>
      <xdr:spPr>
        <a:xfrm>
          <a:off x="17219613" y="10212959"/>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43434</xdr:rowOff>
    </xdr:to>
    <xdr:cxnSp macro="">
      <xdr:nvCxnSpPr>
        <xdr:cNvPr id="703" name="直線コネクタ 702">
          <a:extLst>
            <a:ext uri="{FF2B5EF4-FFF2-40B4-BE49-F238E27FC236}">
              <a16:creationId xmlns:a16="http://schemas.microsoft.com/office/drawing/2014/main" id="{1E2B959A-D3C2-4285-B66A-F646B4F7D23E}"/>
            </a:ext>
          </a:extLst>
        </xdr:cNvPr>
        <xdr:cNvCxnSpPr/>
      </xdr:nvCxnSpPr>
      <xdr:spPr>
        <a:xfrm flipV="1">
          <a:off x="17270413" y="10245090"/>
          <a:ext cx="817562"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a:extLst>
            <a:ext uri="{FF2B5EF4-FFF2-40B4-BE49-F238E27FC236}">
              <a16:creationId xmlns:a16="http://schemas.microsoft.com/office/drawing/2014/main" id="{C4C0F067-5EA4-47C8-9734-4BCCE23C6C88}"/>
            </a:ext>
          </a:extLst>
        </xdr:cNvPr>
        <xdr:cNvSpPr txBox="1"/>
      </xdr:nvSpPr>
      <xdr:spPr>
        <a:xfrm>
          <a:off x="19504102"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a:extLst>
            <a:ext uri="{FF2B5EF4-FFF2-40B4-BE49-F238E27FC236}">
              <a16:creationId xmlns:a16="http://schemas.microsoft.com/office/drawing/2014/main" id="{8AEFFA8B-1AD1-47E1-B560-D80863D9D042}"/>
            </a:ext>
          </a:extLst>
        </xdr:cNvPr>
        <xdr:cNvSpPr txBox="1"/>
      </xdr:nvSpPr>
      <xdr:spPr>
        <a:xfrm>
          <a:off x="18684952"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a:extLst>
            <a:ext uri="{FF2B5EF4-FFF2-40B4-BE49-F238E27FC236}">
              <a16:creationId xmlns:a16="http://schemas.microsoft.com/office/drawing/2014/main" id="{1550C5E1-3827-4FAD-AE1C-8CB353D1FEFC}"/>
            </a:ext>
          </a:extLst>
        </xdr:cNvPr>
        <xdr:cNvSpPr txBox="1"/>
      </xdr:nvSpPr>
      <xdr:spPr>
        <a:xfrm>
          <a:off x="17867390"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a:extLst>
            <a:ext uri="{FF2B5EF4-FFF2-40B4-BE49-F238E27FC236}">
              <a16:creationId xmlns:a16="http://schemas.microsoft.com/office/drawing/2014/main" id="{DB67F110-AEB4-48DB-87CB-AD547EC00524}"/>
            </a:ext>
          </a:extLst>
        </xdr:cNvPr>
        <xdr:cNvSpPr txBox="1"/>
      </xdr:nvSpPr>
      <xdr:spPr>
        <a:xfrm>
          <a:off x="17049827" y="98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08" name="n_1mainValue【保健センター・保健所】&#10;一人当たり面積">
          <a:extLst>
            <a:ext uri="{FF2B5EF4-FFF2-40B4-BE49-F238E27FC236}">
              <a16:creationId xmlns:a16="http://schemas.microsoft.com/office/drawing/2014/main" id="{1B946A31-4F77-46BF-A067-B3BB3FFF34F1}"/>
            </a:ext>
          </a:extLst>
        </xdr:cNvPr>
        <xdr:cNvSpPr txBox="1"/>
      </xdr:nvSpPr>
      <xdr:spPr>
        <a:xfrm>
          <a:off x="19504102"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709" name="n_2mainValue【保健センター・保健所】&#10;一人当たり面積">
          <a:extLst>
            <a:ext uri="{FF2B5EF4-FFF2-40B4-BE49-F238E27FC236}">
              <a16:creationId xmlns:a16="http://schemas.microsoft.com/office/drawing/2014/main" id="{A5816AC0-A987-4236-880F-2D1C4EB4550D}"/>
            </a:ext>
          </a:extLst>
        </xdr:cNvPr>
        <xdr:cNvSpPr txBox="1"/>
      </xdr:nvSpPr>
      <xdr:spPr>
        <a:xfrm>
          <a:off x="18684952"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0" name="n_3mainValue【保健センター・保健所】&#10;一人当たり面積">
          <a:extLst>
            <a:ext uri="{FF2B5EF4-FFF2-40B4-BE49-F238E27FC236}">
              <a16:creationId xmlns:a16="http://schemas.microsoft.com/office/drawing/2014/main" id="{2B4C2A08-0848-4E9F-9214-E04CE0156351}"/>
            </a:ext>
          </a:extLst>
        </xdr:cNvPr>
        <xdr:cNvSpPr txBox="1"/>
      </xdr:nvSpPr>
      <xdr:spPr>
        <a:xfrm>
          <a:off x="17867390"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711" name="n_4mainValue【保健センター・保健所】&#10;一人当たり面積">
          <a:extLst>
            <a:ext uri="{FF2B5EF4-FFF2-40B4-BE49-F238E27FC236}">
              <a16:creationId xmlns:a16="http://schemas.microsoft.com/office/drawing/2014/main" id="{04547726-0F27-4E6D-93BE-FB159890F685}"/>
            </a:ext>
          </a:extLst>
        </xdr:cNvPr>
        <xdr:cNvSpPr txBox="1"/>
      </xdr:nvSpPr>
      <xdr:spPr>
        <a:xfrm>
          <a:off x="17049827" y="1029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50C5FF61-FF01-4E6A-9A86-A5EF4385294A}"/>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A61CB84E-9682-4A93-A51B-C177F8F99C32}"/>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2D5D89A6-C5AD-474D-9D53-F44D324D3488}"/>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80F96428-6039-4C06-991C-7E24FBD2D79C}"/>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12D36F6C-90D3-4703-ACDF-B505C9DE1F6B}"/>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B3FB72CC-B69C-4263-939C-DD4401B128D0}"/>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78F6B614-8283-486F-B3CE-072799F4BD63}"/>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844BDF61-3182-4F9D-827A-A95B119BDAF0}"/>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651FE65-AE61-40AD-A112-770A5027E532}"/>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DC1D5582-A7BF-4274-9F96-F56AA12F1627}"/>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FAE65D97-E74D-464B-AD2B-9B51E784BC10}"/>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B3FEEA84-E36B-4ED6-A8F0-E7FF7B456279}"/>
            </a:ext>
          </a:extLst>
        </xdr:cNvPr>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EBE301E2-55D5-4FA0-A94F-4FB8DED45DC1}"/>
            </a:ext>
          </a:extLst>
        </xdr:cNvPr>
        <xdr:cNvSpPr txBox="1"/>
      </xdr:nvSpPr>
      <xdr:spPr>
        <a:xfrm>
          <a:off x="11092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31E81B7-E746-4AF8-9692-A2115F0E49CE}"/>
            </a:ext>
          </a:extLst>
        </xdr:cNvPr>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9A1D05DF-D69A-4524-BC07-F03862B05C8B}"/>
            </a:ext>
          </a:extLst>
        </xdr:cNvPr>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9E2F29E7-5F29-4695-87E0-44020CF843A1}"/>
            </a:ext>
          </a:extLst>
        </xdr:cNvPr>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F7EEB6BC-6ACB-4DC4-A906-0F62A6EE17DC}"/>
            </a:ext>
          </a:extLst>
        </xdr:cNvPr>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F1CE8363-48AD-44D1-941D-25BBED031B47}"/>
            </a:ext>
          </a:extLst>
        </xdr:cNvPr>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FC57D318-B706-48B3-BC6C-D22A59842544}"/>
            </a:ext>
          </a:extLst>
        </xdr:cNvPr>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9B6BD660-03D6-47D3-A48E-956728591592}"/>
            </a:ext>
          </a:extLst>
        </xdr:cNvPr>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A68A424E-4041-42C9-93C8-E9C2A3A7BE0D}"/>
            </a:ext>
          </a:extLst>
        </xdr:cNvPr>
        <xdr:cNvSpPr txBox="1"/>
      </xdr:nvSpPr>
      <xdr:spPr>
        <a:xfrm>
          <a:off x="11142829"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CA87C582-DEAF-4EEA-BE47-48E521BA9C01}"/>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F33F665A-4902-4062-9B7F-F8AADB4A9814}"/>
            </a:ext>
          </a:extLst>
        </xdr:cNvPr>
        <xdr:cNvSpPr txBox="1"/>
      </xdr:nvSpPr>
      <xdr:spPr>
        <a:xfrm>
          <a:off x="11206949"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8C0B6DDB-701A-4EF2-BF3F-511CE79D1CA9}"/>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FA385B97-D0A4-44BE-9008-3287C1425F85}"/>
            </a:ext>
          </a:extLst>
        </xdr:cNvPr>
        <xdr:cNvCxnSpPr/>
      </xdr:nvCxnSpPr>
      <xdr:spPr>
        <a:xfrm flipV="1">
          <a:off x="15104427" y="12832080"/>
          <a:ext cx="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39DEBFEF-B528-46EB-8323-F75A9260CC34}"/>
            </a:ext>
          </a:extLst>
        </xdr:cNvPr>
        <xdr:cNvSpPr txBox="1"/>
      </xdr:nvSpPr>
      <xdr:spPr>
        <a:xfrm>
          <a:off x="15143163"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33C9C3B2-1C78-40A7-BE22-BE8496A53FC3}"/>
            </a:ext>
          </a:extLst>
        </xdr:cNvPr>
        <xdr:cNvCxnSpPr/>
      </xdr:nvCxnSpPr>
      <xdr:spPr>
        <a:xfrm>
          <a:off x="15016163" y="138493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D8236EAF-C7CA-4B54-871B-F6A3F6721F9B}"/>
            </a:ext>
          </a:extLst>
        </xdr:cNvPr>
        <xdr:cNvSpPr txBox="1"/>
      </xdr:nvSpPr>
      <xdr:spPr>
        <a:xfrm>
          <a:off x="15143163" y="1262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24442AF5-996D-40C9-8E34-623A6D229F8F}"/>
            </a:ext>
          </a:extLst>
        </xdr:cNvPr>
        <xdr:cNvCxnSpPr/>
      </xdr:nvCxnSpPr>
      <xdr:spPr>
        <a:xfrm>
          <a:off x="15016163" y="1283208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BB3D49ED-1424-4BD8-A3A0-C9049B461C99}"/>
            </a:ext>
          </a:extLst>
        </xdr:cNvPr>
        <xdr:cNvSpPr txBox="1"/>
      </xdr:nvSpPr>
      <xdr:spPr>
        <a:xfrm>
          <a:off x="15143163" y="13103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C2875289-852C-4A6F-B37F-24D319DDA2B3}"/>
            </a:ext>
          </a:extLst>
        </xdr:cNvPr>
        <xdr:cNvSpPr/>
      </xdr:nvSpPr>
      <xdr:spPr>
        <a:xfrm>
          <a:off x="15054263" y="1324228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F13B19F2-C7DE-4EBF-B32A-810C69CDB5B7}"/>
            </a:ext>
          </a:extLst>
        </xdr:cNvPr>
        <xdr:cNvSpPr/>
      </xdr:nvSpPr>
      <xdr:spPr>
        <a:xfrm>
          <a:off x="14273213" y="1321371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429D3EB5-8305-4774-8D41-9BD4E082C77C}"/>
            </a:ext>
          </a:extLst>
        </xdr:cNvPr>
        <xdr:cNvSpPr/>
      </xdr:nvSpPr>
      <xdr:spPr>
        <a:xfrm>
          <a:off x="13455650" y="13192761"/>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4E732F21-0849-45CE-8AF3-B4377FDDB191}"/>
            </a:ext>
          </a:extLst>
        </xdr:cNvPr>
        <xdr:cNvSpPr/>
      </xdr:nvSpPr>
      <xdr:spPr>
        <a:xfrm>
          <a:off x="12638088" y="1317180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A0D0D4A6-E7A7-49C9-8BB0-E2AA8EEE17C0}"/>
            </a:ext>
          </a:extLst>
        </xdr:cNvPr>
        <xdr:cNvSpPr/>
      </xdr:nvSpPr>
      <xdr:spPr>
        <a:xfrm>
          <a:off x="11806238"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475EE8A9-2DE1-44FA-9F35-D169425FC182}"/>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A246BCA3-A3AC-4679-8A1B-D768E7438DD9}"/>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6D12CCDF-D352-488D-B53A-CAC7924F11A9}"/>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7FD603C2-DB8C-40BE-9502-1ACFBCD27F75}"/>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42E3AA67-9D94-401B-9C8F-1F9B351FB6AB}"/>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25400</xdr:rowOff>
    </xdr:from>
    <xdr:to>
      <xdr:col>85</xdr:col>
      <xdr:colOff>177800</xdr:colOff>
      <xdr:row>82</xdr:row>
      <xdr:rowOff>127000</xdr:rowOff>
    </xdr:to>
    <xdr:sp macro="" textlink="">
      <xdr:nvSpPr>
        <xdr:cNvPr id="752" name="楕円 751">
          <a:extLst>
            <a:ext uri="{FF2B5EF4-FFF2-40B4-BE49-F238E27FC236}">
              <a16:creationId xmlns:a16="http://schemas.microsoft.com/office/drawing/2014/main" id="{1980292E-69D6-4D5A-B053-F4DA4FC15D4D}"/>
            </a:ext>
          </a:extLst>
        </xdr:cNvPr>
        <xdr:cNvSpPr/>
      </xdr:nvSpPr>
      <xdr:spPr>
        <a:xfrm>
          <a:off x="15054263"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3827</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29EF3DA3-CE9A-40B3-B551-F2765442FBB4}"/>
            </a:ext>
          </a:extLst>
        </xdr:cNvPr>
        <xdr:cNvSpPr txBox="1"/>
      </xdr:nvSpPr>
      <xdr:spPr>
        <a:xfrm>
          <a:off x="15143163" y="1329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151130</xdr:rowOff>
    </xdr:from>
    <xdr:to>
      <xdr:col>81</xdr:col>
      <xdr:colOff>101600</xdr:colOff>
      <xdr:row>82</xdr:row>
      <xdr:rowOff>81280</xdr:rowOff>
    </xdr:to>
    <xdr:sp macro="" textlink="">
      <xdr:nvSpPr>
        <xdr:cNvPr id="754" name="楕円 753">
          <a:extLst>
            <a:ext uri="{FF2B5EF4-FFF2-40B4-BE49-F238E27FC236}">
              <a16:creationId xmlns:a16="http://schemas.microsoft.com/office/drawing/2014/main" id="{76825A16-542F-4A30-A51A-543A16E7CE73}"/>
            </a:ext>
          </a:extLst>
        </xdr:cNvPr>
        <xdr:cNvSpPr/>
      </xdr:nvSpPr>
      <xdr:spPr>
        <a:xfrm>
          <a:off x="14273213" y="132765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30480</xdr:rowOff>
    </xdr:from>
    <xdr:to>
      <xdr:col>85</xdr:col>
      <xdr:colOff>127000</xdr:colOff>
      <xdr:row>82</xdr:row>
      <xdr:rowOff>76200</xdr:rowOff>
    </xdr:to>
    <xdr:cxnSp macro="">
      <xdr:nvCxnSpPr>
        <xdr:cNvPr id="755" name="直線コネクタ 754">
          <a:extLst>
            <a:ext uri="{FF2B5EF4-FFF2-40B4-BE49-F238E27FC236}">
              <a16:creationId xmlns:a16="http://schemas.microsoft.com/office/drawing/2014/main" id="{36C8917B-EB21-4778-9471-EC0CD2E5D0EC}"/>
            </a:ext>
          </a:extLst>
        </xdr:cNvPr>
        <xdr:cNvCxnSpPr/>
      </xdr:nvCxnSpPr>
      <xdr:spPr>
        <a:xfrm>
          <a:off x="14324013" y="13317855"/>
          <a:ext cx="7810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103505</xdr:rowOff>
    </xdr:from>
    <xdr:to>
      <xdr:col>76</xdr:col>
      <xdr:colOff>165100</xdr:colOff>
      <xdr:row>82</xdr:row>
      <xdr:rowOff>33655</xdr:rowOff>
    </xdr:to>
    <xdr:sp macro="" textlink="">
      <xdr:nvSpPr>
        <xdr:cNvPr id="756" name="楕円 755">
          <a:extLst>
            <a:ext uri="{FF2B5EF4-FFF2-40B4-BE49-F238E27FC236}">
              <a16:creationId xmlns:a16="http://schemas.microsoft.com/office/drawing/2014/main" id="{CB808458-6DA8-40A9-ADE8-4BD856D3D543}"/>
            </a:ext>
          </a:extLst>
        </xdr:cNvPr>
        <xdr:cNvSpPr/>
      </xdr:nvSpPr>
      <xdr:spPr>
        <a:xfrm>
          <a:off x="13455650" y="132289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154305</xdr:rowOff>
    </xdr:from>
    <xdr:to>
      <xdr:col>81</xdr:col>
      <xdr:colOff>50800</xdr:colOff>
      <xdr:row>82</xdr:row>
      <xdr:rowOff>30480</xdr:rowOff>
    </xdr:to>
    <xdr:cxnSp macro="">
      <xdr:nvCxnSpPr>
        <xdr:cNvPr id="757" name="直線コネクタ 756">
          <a:extLst>
            <a:ext uri="{FF2B5EF4-FFF2-40B4-BE49-F238E27FC236}">
              <a16:creationId xmlns:a16="http://schemas.microsoft.com/office/drawing/2014/main" id="{0BD2B019-593E-46A0-93E0-74395A85A340}"/>
            </a:ext>
          </a:extLst>
        </xdr:cNvPr>
        <xdr:cNvCxnSpPr/>
      </xdr:nvCxnSpPr>
      <xdr:spPr>
        <a:xfrm>
          <a:off x="13506450" y="13279755"/>
          <a:ext cx="817563"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55880</xdr:rowOff>
    </xdr:from>
    <xdr:to>
      <xdr:col>72</xdr:col>
      <xdr:colOff>38100</xdr:colOff>
      <xdr:row>81</xdr:row>
      <xdr:rowOff>157480</xdr:rowOff>
    </xdr:to>
    <xdr:sp macro="" textlink="">
      <xdr:nvSpPr>
        <xdr:cNvPr id="758" name="楕円 757">
          <a:extLst>
            <a:ext uri="{FF2B5EF4-FFF2-40B4-BE49-F238E27FC236}">
              <a16:creationId xmlns:a16="http://schemas.microsoft.com/office/drawing/2014/main" id="{184AA39F-4018-4B9F-AF5E-D6D2D59BD247}"/>
            </a:ext>
          </a:extLst>
        </xdr:cNvPr>
        <xdr:cNvSpPr/>
      </xdr:nvSpPr>
      <xdr:spPr>
        <a:xfrm>
          <a:off x="12638088" y="1318133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106680</xdr:rowOff>
    </xdr:from>
    <xdr:to>
      <xdr:col>76</xdr:col>
      <xdr:colOff>114300</xdr:colOff>
      <xdr:row>81</xdr:row>
      <xdr:rowOff>154305</xdr:rowOff>
    </xdr:to>
    <xdr:cxnSp macro="">
      <xdr:nvCxnSpPr>
        <xdr:cNvPr id="759" name="直線コネクタ 758">
          <a:extLst>
            <a:ext uri="{FF2B5EF4-FFF2-40B4-BE49-F238E27FC236}">
              <a16:creationId xmlns:a16="http://schemas.microsoft.com/office/drawing/2014/main" id="{433DE09F-F7AF-4CB7-8661-10BD84058166}"/>
            </a:ext>
          </a:extLst>
        </xdr:cNvPr>
        <xdr:cNvCxnSpPr/>
      </xdr:nvCxnSpPr>
      <xdr:spPr>
        <a:xfrm>
          <a:off x="12688888" y="13232130"/>
          <a:ext cx="817562"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25400</xdr:rowOff>
    </xdr:from>
    <xdr:to>
      <xdr:col>67</xdr:col>
      <xdr:colOff>101600</xdr:colOff>
      <xdr:row>81</xdr:row>
      <xdr:rowOff>127000</xdr:rowOff>
    </xdr:to>
    <xdr:sp macro="" textlink="">
      <xdr:nvSpPr>
        <xdr:cNvPr id="760" name="楕円 759">
          <a:extLst>
            <a:ext uri="{FF2B5EF4-FFF2-40B4-BE49-F238E27FC236}">
              <a16:creationId xmlns:a16="http://schemas.microsoft.com/office/drawing/2014/main" id="{049DEB47-BD53-4837-87E9-EDC83C240B5B}"/>
            </a:ext>
          </a:extLst>
        </xdr:cNvPr>
        <xdr:cNvSpPr/>
      </xdr:nvSpPr>
      <xdr:spPr>
        <a:xfrm>
          <a:off x="11806238" y="131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76200</xdr:rowOff>
    </xdr:from>
    <xdr:to>
      <xdr:col>71</xdr:col>
      <xdr:colOff>177800</xdr:colOff>
      <xdr:row>81</xdr:row>
      <xdr:rowOff>106680</xdr:rowOff>
    </xdr:to>
    <xdr:cxnSp macro="">
      <xdr:nvCxnSpPr>
        <xdr:cNvPr id="761" name="直線コネクタ 760">
          <a:extLst>
            <a:ext uri="{FF2B5EF4-FFF2-40B4-BE49-F238E27FC236}">
              <a16:creationId xmlns:a16="http://schemas.microsoft.com/office/drawing/2014/main" id="{D1C989CB-3A40-4B5F-946E-ACC3A7853D69}"/>
            </a:ext>
          </a:extLst>
        </xdr:cNvPr>
        <xdr:cNvCxnSpPr/>
      </xdr:nvCxnSpPr>
      <xdr:spPr>
        <a:xfrm>
          <a:off x="11857038" y="13201650"/>
          <a:ext cx="8318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a:extLst>
            <a:ext uri="{FF2B5EF4-FFF2-40B4-BE49-F238E27FC236}">
              <a16:creationId xmlns:a16="http://schemas.microsoft.com/office/drawing/2014/main" id="{0B2F743D-A0D1-4B67-8FD4-D013CD826347}"/>
            </a:ext>
          </a:extLst>
        </xdr:cNvPr>
        <xdr:cNvSpPr txBox="1"/>
      </xdr:nvSpPr>
      <xdr:spPr>
        <a:xfrm>
          <a:off x="14123044" y="1299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a:extLst>
            <a:ext uri="{FF2B5EF4-FFF2-40B4-BE49-F238E27FC236}">
              <a16:creationId xmlns:a16="http://schemas.microsoft.com/office/drawing/2014/main" id="{7B78586D-5FC9-47D8-BA1A-C119135AEBB3}"/>
            </a:ext>
          </a:extLst>
        </xdr:cNvPr>
        <xdr:cNvSpPr txBox="1"/>
      </xdr:nvSpPr>
      <xdr:spPr>
        <a:xfrm>
          <a:off x="13318182" y="1297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a:extLst>
            <a:ext uri="{FF2B5EF4-FFF2-40B4-BE49-F238E27FC236}">
              <a16:creationId xmlns:a16="http://schemas.microsoft.com/office/drawing/2014/main" id="{8B050253-2B77-4C8B-B01E-A628F424824A}"/>
            </a:ext>
          </a:extLst>
        </xdr:cNvPr>
        <xdr:cNvSpPr txBox="1"/>
      </xdr:nvSpPr>
      <xdr:spPr>
        <a:xfrm>
          <a:off x="12500619" y="1296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a:extLst>
            <a:ext uri="{FF2B5EF4-FFF2-40B4-BE49-F238E27FC236}">
              <a16:creationId xmlns:a16="http://schemas.microsoft.com/office/drawing/2014/main" id="{B4E779C4-48FD-449D-9DFB-251409C9D545}"/>
            </a:ext>
          </a:extLst>
        </xdr:cNvPr>
        <xdr:cNvSpPr txBox="1"/>
      </xdr:nvSpPr>
      <xdr:spPr>
        <a:xfrm>
          <a:off x="11668769" y="1294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72407</xdr:rowOff>
    </xdr:from>
    <xdr:ext cx="405111" cy="259045"/>
    <xdr:sp macro="" textlink="">
      <xdr:nvSpPr>
        <xdr:cNvPr id="766" name="n_1mainValue【消防施設】&#10;有形固定資産減価償却率">
          <a:extLst>
            <a:ext uri="{FF2B5EF4-FFF2-40B4-BE49-F238E27FC236}">
              <a16:creationId xmlns:a16="http://schemas.microsoft.com/office/drawing/2014/main" id="{91784219-E78E-4C7A-912A-192BDC575BBD}"/>
            </a:ext>
          </a:extLst>
        </xdr:cNvPr>
        <xdr:cNvSpPr txBox="1"/>
      </xdr:nvSpPr>
      <xdr:spPr>
        <a:xfrm>
          <a:off x="14123044"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24782</xdr:rowOff>
    </xdr:from>
    <xdr:ext cx="405111" cy="259045"/>
    <xdr:sp macro="" textlink="">
      <xdr:nvSpPr>
        <xdr:cNvPr id="767" name="n_2mainValue【消防施設】&#10;有形固定資産減価償却率">
          <a:extLst>
            <a:ext uri="{FF2B5EF4-FFF2-40B4-BE49-F238E27FC236}">
              <a16:creationId xmlns:a16="http://schemas.microsoft.com/office/drawing/2014/main" id="{DAFFA25E-4DC7-4936-85C2-F7CDF701FAB7}"/>
            </a:ext>
          </a:extLst>
        </xdr:cNvPr>
        <xdr:cNvSpPr txBox="1"/>
      </xdr:nvSpPr>
      <xdr:spPr>
        <a:xfrm>
          <a:off x="13318182"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148607</xdr:rowOff>
    </xdr:from>
    <xdr:ext cx="405111" cy="259045"/>
    <xdr:sp macro="" textlink="">
      <xdr:nvSpPr>
        <xdr:cNvPr id="768" name="n_3mainValue【消防施設】&#10;有形固定資産減価償却率">
          <a:extLst>
            <a:ext uri="{FF2B5EF4-FFF2-40B4-BE49-F238E27FC236}">
              <a16:creationId xmlns:a16="http://schemas.microsoft.com/office/drawing/2014/main" id="{69B8BA16-8D3B-47E4-B8BE-9B43E6F78C70}"/>
            </a:ext>
          </a:extLst>
        </xdr:cNvPr>
        <xdr:cNvSpPr txBox="1"/>
      </xdr:nvSpPr>
      <xdr:spPr>
        <a:xfrm>
          <a:off x="12500619"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769" name="n_4mainValue【消防施設】&#10;有形固定資産減価償却率">
          <a:extLst>
            <a:ext uri="{FF2B5EF4-FFF2-40B4-BE49-F238E27FC236}">
              <a16:creationId xmlns:a16="http://schemas.microsoft.com/office/drawing/2014/main" id="{DB4F09E3-8AC1-47A2-88BA-2776A5B80374}"/>
            </a:ext>
          </a:extLst>
        </xdr:cNvPr>
        <xdr:cNvSpPr txBox="1"/>
      </xdr:nvSpPr>
      <xdr:spPr>
        <a:xfrm>
          <a:off x="11668769"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CE5F4621-389E-4B47-84DA-786B287B2D25}"/>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A24AF4D6-99A1-4A73-90A1-2684A5821FCB}"/>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B6D7D684-F35D-4311-909A-E0DBB3F5BADE}"/>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13D2F1FC-B33B-4D0E-AF1A-78B936FEFB59}"/>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51ACE085-56DE-4F72-84A4-F9CD8FE6A9F2}"/>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5647E217-CA14-4022-A077-993BBC6EBD78}"/>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AF3D49EC-A78C-4135-85E2-AF443A7A6554}"/>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46727FCF-810A-4F76-8404-584289853360}"/>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886D3E39-F4AB-49F2-8702-E1F9096CD3CC}"/>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92A0200E-0BE7-4047-BDF8-B5AD1A1CF11E}"/>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36253E67-7D06-4BE9-9C5A-F9630C36CE7F}"/>
            </a:ext>
          </a:extLst>
        </xdr:cNvPr>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E7CE7C55-1D22-42FF-AE2C-DEF1F76ABDFA}"/>
            </a:ext>
          </a:extLst>
        </xdr:cNvPr>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B39F6004-73D3-4171-A966-E88F4969278A}"/>
            </a:ext>
          </a:extLst>
        </xdr:cNvPr>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F5E3C99-0695-4092-9764-C5EF4931027C}"/>
            </a:ext>
          </a:extLst>
        </xdr:cNvPr>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8C44C679-A852-44B3-BD31-F0635F914358}"/>
            </a:ext>
          </a:extLst>
        </xdr:cNvPr>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242FF1B2-4340-4D6D-AB69-C26298389E10}"/>
            </a:ext>
          </a:extLst>
        </xdr:cNvPr>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24735416-C5A8-4CE6-AFFD-24AC23D0473B}"/>
            </a:ext>
          </a:extLst>
        </xdr:cNvPr>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D70C7D61-F7A6-448C-B9F9-5E323A5D8169}"/>
            </a:ext>
          </a:extLst>
        </xdr:cNvPr>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A05285E9-B070-4097-A2CE-F52E7F621C8F}"/>
            </a:ext>
          </a:extLst>
        </xdr:cNvPr>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F410866A-877B-4E1F-95AD-922FD88BDF31}"/>
            </a:ext>
          </a:extLst>
        </xdr:cNvPr>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E4EBCED3-D7CA-4A82-BDCC-1F7ACA01FD20}"/>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68C4CF26-822F-4713-9AFB-46DA6CE795F2}"/>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5B02370F-A0F2-4D02-A6AF-9F40044B39F8}"/>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A22D44A2-438E-480C-9272-46E1331EAE8F}"/>
            </a:ext>
          </a:extLst>
        </xdr:cNvPr>
        <xdr:cNvCxnSpPr/>
      </xdr:nvCxnSpPr>
      <xdr:spPr>
        <a:xfrm flipV="1">
          <a:off x="20503514" y="12598400"/>
          <a:ext cx="0" cy="13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708A5995-77B2-4EDC-A662-3599ADE75C65}"/>
            </a:ext>
          </a:extLst>
        </xdr:cNvPr>
        <xdr:cNvSpPr txBox="1"/>
      </xdr:nvSpPr>
      <xdr:spPr>
        <a:xfrm>
          <a:off x="20542250" y="1393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D8F90951-070C-4C29-9771-46EB5F5C59B4}"/>
            </a:ext>
          </a:extLst>
        </xdr:cNvPr>
        <xdr:cNvCxnSpPr/>
      </xdr:nvCxnSpPr>
      <xdr:spPr>
        <a:xfrm>
          <a:off x="20429538" y="139350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742E98CE-A9B2-49FB-BFBF-40FAC07AC9B9}"/>
            </a:ext>
          </a:extLst>
        </xdr:cNvPr>
        <xdr:cNvSpPr txBox="1"/>
      </xdr:nvSpPr>
      <xdr:spPr>
        <a:xfrm>
          <a:off x="20542250" y="1238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00C9AF12-88D1-48DD-87E2-59927346149F}"/>
            </a:ext>
          </a:extLst>
        </xdr:cNvPr>
        <xdr:cNvCxnSpPr/>
      </xdr:nvCxnSpPr>
      <xdr:spPr>
        <a:xfrm>
          <a:off x="20429538" y="125984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88F9C706-C3B1-4A24-A71E-F7429A413FC5}"/>
            </a:ext>
          </a:extLst>
        </xdr:cNvPr>
        <xdr:cNvSpPr txBox="1"/>
      </xdr:nvSpPr>
      <xdr:spPr>
        <a:xfrm>
          <a:off x="20542250" y="13392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46FE424A-FE97-4989-A99B-703EEE825182}"/>
            </a:ext>
          </a:extLst>
        </xdr:cNvPr>
        <xdr:cNvSpPr/>
      </xdr:nvSpPr>
      <xdr:spPr>
        <a:xfrm>
          <a:off x="20453350" y="13414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C397B117-7F5F-4ABE-B8C5-B703F9A99485}"/>
            </a:ext>
          </a:extLst>
        </xdr:cNvPr>
        <xdr:cNvSpPr/>
      </xdr:nvSpPr>
      <xdr:spPr>
        <a:xfrm>
          <a:off x="19686588" y="1341437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854DE089-3A8E-4618-B315-C6AF3663E6D6}"/>
            </a:ext>
          </a:extLst>
        </xdr:cNvPr>
        <xdr:cNvSpPr/>
      </xdr:nvSpPr>
      <xdr:spPr>
        <a:xfrm>
          <a:off x="18854738" y="13414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1A694AB9-E5B5-4BD4-91C1-811B9E5557A6}"/>
            </a:ext>
          </a:extLst>
        </xdr:cNvPr>
        <xdr:cNvSpPr/>
      </xdr:nvSpPr>
      <xdr:spPr>
        <a:xfrm>
          <a:off x="18037175" y="134270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D849B549-7379-4CBB-9293-E1A693A3D053}"/>
            </a:ext>
          </a:extLst>
        </xdr:cNvPr>
        <xdr:cNvSpPr/>
      </xdr:nvSpPr>
      <xdr:spPr>
        <a:xfrm>
          <a:off x="17219613" y="1338897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ABC65070-FF44-4D3D-BACE-160C3B80B21B}"/>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609EAA37-4070-4E28-A5E6-30BE692B76CC}"/>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AC58E688-9228-4683-BE17-B8E8A5826C80}"/>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55122AA3-62B9-4393-81B3-EDFC10DA2848}"/>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5DAC1086-D1E8-417A-9ACA-085F3C483A99}"/>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809" name="楕円 808">
          <a:extLst>
            <a:ext uri="{FF2B5EF4-FFF2-40B4-BE49-F238E27FC236}">
              <a16:creationId xmlns:a16="http://schemas.microsoft.com/office/drawing/2014/main" id="{B831F0AA-CBE5-48E7-A682-74F75A9ABAC3}"/>
            </a:ext>
          </a:extLst>
        </xdr:cNvPr>
        <xdr:cNvSpPr/>
      </xdr:nvSpPr>
      <xdr:spPr>
        <a:xfrm>
          <a:off x="20453350" y="133762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111777</xdr:rowOff>
    </xdr:from>
    <xdr:ext cx="469744" cy="259045"/>
    <xdr:sp macro="" textlink="">
      <xdr:nvSpPr>
        <xdr:cNvPr id="810" name="【消防施設】&#10;一人当たり面積該当値テキスト">
          <a:extLst>
            <a:ext uri="{FF2B5EF4-FFF2-40B4-BE49-F238E27FC236}">
              <a16:creationId xmlns:a16="http://schemas.microsoft.com/office/drawing/2014/main" id="{0ECAA142-04FB-4EDB-8D6F-0341D61E48B3}"/>
            </a:ext>
          </a:extLst>
        </xdr:cNvPr>
        <xdr:cNvSpPr txBox="1"/>
      </xdr:nvSpPr>
      <xdr:spPr>
        <a:xfrm>
          <a:off x="2054225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811" name="楕円 810">
          <a:extLst>
            <a:ext uri="{FF2B5EF4-FFF2-40B4-BE49-F238E27FC236}">
              <a16:creationId xmlns:a16="http://schemas.microsoft.com/office/drawing/2014/main" id="{718164E6-1B91-41DD-AD72-A19EEA69CDF7}"/>
            </a:ext>
          </a:extLst>
        </xdr:cNvPr>
        <xdr:cNvSpPr/>
      </xdr:nvSpPr>
      <xdr:spPr>
        <a:xfrm>
          <a:off x="19686588" y="1337627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139700</xdr:rowOff>
    </xdr:to>
    <xdr:cxnSp macro="">
      <xdr:nvCxnSpPr>
        <xdr:cNvPr id="812" name="直線コネクタ 811">
          <a:extLst>
            <a:ext uri="{FF2B5EF4-FFF2-40B4-BE49-F238E27FC236}">
              <a16:creationId xmlns:a16="http://schemas.microsoft.com/office/drawing/2014/main" id="{BDC93CA5-D14C-4B7E-A616-B867504D2DED}"/>
            </a:ext>
          </a:extLst>
        </xdr:cNvPr>
        <xdr:cNvCxnSpPr/>
      </xdr:nvCxnSpPr>
      <xdr:spPr>
        <a:xfrm>
          <a:off x="19737388" y="13427075"/>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813" name="楕円 812">
          <a:extLst>
            <a:ext uri="{FF2B5EF4-FFF2-40B4-BE49-F238E27FC236}">
              <a16:creationId xmlns:a16="http://schemas.microsoft.com/office/drawing/2014/main" id="{03B887F0-49A8-4186-B361-EBA35CC0FB6A}"/>
            </a:ext>
          </a:extLst>
        </xdr:cNvPr>
        <xdr:cNvSpPr/>
      </xdr:nvSpPr>
      <xdr:spPr>
        <a:xfrm>
          <a:off x="18854738" y="133762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82</xdr:row>
      <xdr:rowOff>139700</xdr:rowOff>
    </xdr:to>
    <xdr:cxnSp macro="">
      <xdr:nvCxnSpPr>
        <xdr:cNvPr id="814" name="直線コネクタ 813">
          <a:extLst>
            <a:ext uri="{FF2B5EF4-FFF2-40B4-BE49-F238E27FC236}">
              <a16:creationId xmlns:a16="http://schemas.microsoft.com/office/drawing/2014/main" id="{7A635A45-B0B3-4837-9B5B-AAD3C2A1A017}"/>
            </a:ext>
          </a:extLst>
        </xdr:cNvPr>
        <xdr:cNvCxnSpPr/>
      </xdr:nvCxnSpPr>
      <xdr:spPr>
        <a:xfrm>
          <a:off x="18905538" y="13427075"/>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88900</xdr:rowOff>
    </xdr:from>
    <xdr:to>
      <xdr:col>102</xdr:col>
      <xdr:colOff>165100</xdr:colOff>
      <xdr:row>83</xdr:row>
      <xdr:rowOff>19050</xdr:rowOff>
    </xdr:to>
    <xdr:sp macro="" textlink="">
      <xdr:nvSpPr>
        <xdr:cNvPr id="815" name="楕円 814">
          <a:extLst>
            <a:ext uri="{FF2B5EF4-FFF2-40B4-BE49-F238E27FC236}">
              <a16:creationId xmlns:a16="http://schemas.microsoft.com/office/drawing/2014/main" id="{A473068A-760E-44C9-B48F-2717F94DEF41}"/>
            </a:ext>
          </a:extLst>
        </xdr:cNvPr>
        <xdr:cNvSpPr/>
      </xdr:nvSpPr>
      <xdr:spPr>
        <a:xfrm>
          <a:off x="18037175" y="133762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139700</xdr:rowOff>
    </xdr:from>
    <xdr:to>
      <xdr:col>107</xdr:col>
      <xdr:colOff>50800</xdr:colOff>
      <xdr:row>82</xdr:row>
      <xdr:rowOff>139700</xdr:rowOff>
    </xdr:to>
    <xdr:cxnSp macro="">
      <xdr:nvCxnSpPr>
        <xdr:cNvPr id="816" name="直線コネクタ 815">
          <a:extLst>
            <a:ext uri="{FF2B5EF4-FFF2-40B4-BE49-F238E27FC236}">
              <a16:creationId xmlns:a16="http://schemas.microsoft.com/office/drawing/2014/main" id="{EEAD54D7-1FB2-4E0F-90E3-6C4B007465E7}"/>
            </a:ext>
          </a:extLst>
        </xdr:cNvPr>
        <xdr:cNvCxnSpPr/>
      </xdr:nvCxnSpPr>
      <xdr:spPr>
        <a:xfrm>
          <a:off x="18087975" y="13427075"/>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152400</xdr:rowOff>
    </xdr:from>
    <xdr:to>
      <xdr:col>98</xdr:col>
      <xdr:colOff>38100</xdr:colOff>
      <xdr:row>83</xdr:row>
      <xdr:rowOff>82550</xdr:rowOff>
    </xdr:to>
    <xdr:sp macro="" textlink="">
      <xdr:nvSpPr>
        <xdr:cNvPr id="817" name="楕円 816">
          <a:extLst>
            <a:ext uri="{FF2B5EF4-FFF2-40B4-BE49-F238E27FC236}">
              <a16:creationId xmlns:a16="http://schemas.microsoft.com/office/drawing/2014/main" id="{DCB15A9E-02F9-4F47-90DC-19731ED62A91}"/>
            </a:ext>
          </a:extLst>
        </xdr:cNvPr>
        <xdr:cNvSpPr/>
      </xdr:nvSpPr>
      <xdr:spPr>
        <a:xfrm>
          <a:off x="17219613" y="1343977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139700</xdr:rowOff>
    </xdr:from>
    <xdr:to>
      <xdr:col>102</xdr:col>
      <xdr:colOff>114300</xdr:colOff>
      <xdr:row>83</xdr:row>
      <xdr:rowOff>31750</xdr:rowOff>
    </xdr:to>
    <xdr:cxnSp macro="">
      <xdr:nvCxnSpPr>
        <xdr:cNvPr id="818" name="直線コネクタ 817">
          <a:extLst>
            <a:ext uri="{FF2B5EF4-FFF2-40B4-BE49-F238E27FC236}">
              <a16:creationId xmlns:a16="http://schemas.microsoft.com/office/drawing/2014/main" id="{AF4D9EEC-D981-4CFB-8F94-0A2E055D7A59}"/>
            </a:ext>
          </a:extLst>
        </xdr:cNvPr>
        <xdr:cNvCxnSpPr/>
      </xdr:nvCxnSpPr>
      <xdr:spPr>
        <a:xfrm flipV="1">
          <a:off x="17270413" y="13427075"/>
          <a:ext cx="817562"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3A465A87-D174-456F-82E9-D5B2364D8A83}"/>
            </a:ext>
          </a:extLst>
        </xdr:cNvPr>
        <xdr:cNvSpPr txBox="1"/>
      </xdr:nvSpPr>
      <xdr:spPr>
        <a:xfrm>
          <a:off x="19504102"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a:extLst>
            <a:ext uri="{FF2B5EF4-FFF2-40B4-BE49-F238E27FC236}">
              <a16:creationId xmlns:a16="http://schemas.microsoft.com/office/drawing/2014/main" id="{ED6FCF4C-E889-46A6-BFB8-7255614522E5}"/>
            </a:ext>
          </a:extLst>
        </xdr:cNvPr>
        <xdr:cNvSpPr txBox="1"/>
      </xdr:nvSpPr>
      <xdr:spPr>
        <a:xfrm>
          <a:off x="18684952"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a:extLst>
            <a:ext uri="{FF2B5EF4-FFF2-40B4-BE49-F238E27FC236}">
              <a16:creationId xmlns:a16="http://schemas.microsoft.com/office/drawing/2014/main" id="{A52CA2B6-D4E3-4165-B2AE-5A12AB05126A}"/>
            </a:ext>
          </a:extLst>
        </xdr:cNvPr>
        <xdr:cNvSpPr txBox="1"/>
      </xdr:nvSpPr>
      <xdr:spPr>
        <a:xfrm>
          <a:off x="17867390" y="135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a:extLst>
            <a:ext uri="{FF2B5EF4-FFF2-40B4-BE49-F238E27FC236}">
              <a16:creationId xmlns:a16="http://schemas.microsoft.com/office/drawing/2014/main" id="{60B7753C-FAD5-49B7-B029-907D5B3D1DC2}"/>
            </a:ext>
          </a:extLst>
        </xdr:cNvPr>
        <xdr:cNvSpPr txBox="1"/>
      </xdr:nvSpPr>
      <xdr:spPr>
        <a:xfrm>
          <a:off x="170498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823" name="n_1mainValue【消防施設】&#10;一人当たり面積">
          <a:extLst>
            <a:ext uri="{FF2B5EF4-FFF2-40B4-BE49-F238E27FC236}">
              <a16:creationId xmlns:a16="http://schemas.microsoft.com/office/drawing/2014/main" id="{16DC901C-3457-47E0-9F24-D6C70E453E8F}"/>
            </a:ext>
          </a:extLst>
        </xdr:cNvPr>
        <xdr:cNvSpPr txBox="1"/>
      </xdr:nvSpPr>
      <xdr:spPr>
        <a:xfrm>
          <a:off x="195041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824" name="n_2mainValue【消防施設】&#10;一人当たり面積">
          <a:extLst>
            <a:ext uri="{FF2B5EF4-FFF2-40B4-BE49-F238E27FC236}">
              <a16:creationId xmlns:a16="http://schemas.microsoft.com/office/drawing/2014/main" id="{31D9A555-E79A-4C33-A44E-1B2DBA9597C2}"/>
            </a:ext>
          </a:extLst>
        </xdr:cNvPr>
        <xdr:cNvSpPr txBox="1"/>
      </xdr:nvSpPr>
      <xdr:spPr>
        <a:xfrm>
          <a:off x="1868495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35577</xdr:rowOff>
    </xdr:from>
    <xdr:ext cx="469744" cy="259045"/>
    <xdr:sp macro="" textlink="">
      <xdr:nvSpPr>
        <xdr:cNvPr id="825" name="n_3mainValue【消防施設】&#10;一人当たり面積">
          <a:extLst>
            <a:ext uri="{FF2B5EF4-FFF2-40B4-BE49-F238E27FC236}">
              <a16:creationId xmlns:a16="http://schemas.microsoft.com/office/drawing/2014/main" id="{628BFFF7-A603-4BE3-9082-70ADCC8AF91D}"/>
            </a:ext>
          </a:extLst>
        </xdr:cNvPr>
        <xdr:cNvSpPr txBox="1"/>
      </xdr:nvSpPr>
      <xdr:spPr>
        <a:xfrm>
          <a:off x="17867390"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73677</xdr:rowOff>
    </xdr:from>
    <xdr:ext cx="469744" cy="259045"/>
    <xdr:sp macro="" textlink="">
      <xdr:nvSpPr>
        <xdr:cNvPr id="826" name="n_4mainValue【消防施設】&#10;一人当たり面積">
          <a:extLst>
            <a:ext uri="{FF2B5EF4-FFF2-40B4-BE49-F238E27FC236}">
              <a16:creationId xmlns:a16="http://schemas.microsoft.com/office/drawing/2014/main" id="{082DF721-C367-45EF-9A7A-C9384EADB17A}"/>
            </a:ext>
          </a:extLst>
        </xdr:cNvPr>
        <xdr:cNvSpPr txBox="1"/>
      </xdr:nvSpPr>
      <xdr:spPr>
        <a:xfrm>
          <a:off x="17049827" y="135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1C76AD2B-0612-4A53-A306-F4347CED0B40}"/>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ECAE97A4-0ABE-4B09-A4A6-DFE536D9D5C8}"/>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E1F92133-4C2A-4E18-9CE5-508EFD01D443}"/>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B0647491-0691-454C-B815-C2B82472FBE1}"/>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B7DA6641-C345-447D-8C0B-BA3549855EC5}"/>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B2D2B0E3-CEB5-419A-9B2D-CBFE6B3A01A6}"/>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9F5BEEEC-06D9-456A-A6CD-361E8317EF31}"/>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FFB2D2A5-2B10-4BA9-BEB3-B6AAD5D582C0}"/>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69BCB137-52B7-4819-A917-6D6A06FC4E18}"/>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1119A746-605F-40C7-B46D-DF166327971E}"/>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F1C163F6-86BD-42DD-8C7B-77CD7DB1C2CF}"/>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771311DF-B1E4-4171-89E4-848BF18E7025}"/>
            </a:ext>
          </a:extLst>
        </xdr:cNvPr>
        <xdr:cNvCxnSpPr/>
      </xdr:nvCxnSpPr>
      <xdr:spPr>
        <a:xfrm>
          <a:off x="11517313"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16964FDF-CD87-4EAC-B462-6AC9E273F1DD}"/>
            </a:ext>
          </a:extLst>
        </xdr:cNvPr>
        <xdr:cNvSpPr txBox="1"/>
      </xdr:nvSpPr>
      <xdr:spPr>
        <a:xfrm>
          <a:off x="11092996"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3B8DA24C-96B3-4747-9F8B-0170317E8F73}"/>
            </a:ext>
          </a:extLst>
        </xdr:cNvPr>
        <xdr:cNvCxnSpPr/>
      </xdr:nvCxnSpPr>
      <xdr:spPr>
        <a:xfrm>
          <a:off x="11517313"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858DC9FC-EB08-4CC1-B623-F6ACE4F75F75}"/>
            </a:ext>
          </a:extLst>
        </xdr:cNvPr>
        <xdr:cNvSpPr txBox="1"/>
      </xdr:nvSpPr>
      <xdr:spPr>
        <a:xfrm>
          <a:off x="11142829"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4343BD23-C1CD-4550-A9CB-DA0F9A3882BE}"/>
            </a:ext>
          </a:extLst>
        </xdr:cNvPr>
        <xdr:cNvCxnSpPr/>
      </xdr:nvCxnSpPr>
      <xdr:spPr>
        <a:xfrm>
          <a:off x="11517313"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72E28A0C-E7C4-4B2B-A037-E43AC5238E2C}"/>
            </a:ext>
          </a:extLst>
        </xdr:cNvPr>
        <xdr:cNvSpPr txBox="1"/>
      </xdr:nvSpPr>
      <xdr:spPr>
        <a:xfrm>
          <a:off x="11142829"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D93FE1FF-8606-484C-A363-36FCB3E525D5}"/>
            </a:ext>
          </a:extLst>
        </xdr:cNvPr>
        <xdr:cNvCxnSpPr/>
      </xdr:nvCxnSpPr>
      <xdr:spPr>
        <a:xfrm>
          <a:off x="11517313"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D8156847-5508-4409-AB68-B9B9A468B6A3}"/>
            </a:ext>
          </a:extLst>
        </xdr:cNvPr>
        <xdr:cNvSpPr txBox="1"/>
      </xdr:nvSpPr>
      <xdr:spPr>
        <a:xfrm>
          <a:off x="11142829"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9BF6BCE3-69C6-4E3D-B143-49C2B13C74BD}"/>
            </a:ext>
          </a:extLst>
        </xdr:cNvPr>
        <xdr:cNvCxnSpPr/>
      </xdr:nvCxnSpPr>
      <xdr:spPr>
        <a:xfrm>
          <a:off x="11517313"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DB460A63-A64F-46EF-A16C-5F06E6B1EE31}"/>
            </a:ext>
          </a:extLst>
        </xdr:cNvPr>
        <xdr:cNvSpPr txBox="1"/>
      </xdr:nvSpPr>
      <xdr:spPr>
        <a:xfrm>
          <a:off x="11142829"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7400E43A-A662-4376-BCFC-3087C46D1C0E}"/>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14BBA23F-30D1-4613-80DB-69430B561C97}"/>
            </a:ext>
          </a:extLst>
        </xdr:cNvPr>
        <xdr:cNvSpPr txBox="1"/>
      </xdr:nvSpPr>
      <xdr:spPr>
        <a:xfrm>
          <a:off x="11206949"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5E062106-AE6C-419C-A173-5B5485B103B2}"/>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CC343004-A136-4C78-9E4F-AA8736C6703B}"/>
            </a:ext>
          </a:extLst>
        </xdr:cNvPr>
        <xdr:cNvCxnSpPr/>
      </xdr:nvCxnSpPr>
      <xdr:spPr>
        <a:xfrm flipV="1">
          <a:off x="15104427" y="161925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DC6BDFA4-BB16-401F-86C5-5F1B87141E4E}"/>
            </a:ext>
          </a:extLst>
        </xdr:cNvPr>
        <xdr:cNvSpPr txBox="1"/>
      </xdr:nvSpPr>
      <xdr:spPr>
        <a:xfrm>
          <a:off x="15143163" y="1754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E12E8A66-CFEA-433F-B54D-6CBA8D079B16}"/>
            </a:ext>
          </a:extLst>
        </xdr:cNvPr>
        <xdr:cNvCxnSpPr/>
      </xdr:nvCxnSpPr>
      <xdr:spPr>
        <a:xfrm>
          <a:off x="15016163" y="175431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38507EDC-1524-4B1F-A9CA-5B17ACE6117E}"/>
            </a:ext>
          </a:extLst>
        </xdr:cNvPr>
        <xdr:cNvSpPr txBox="1"/>
      </xdr:nvSpPr>
      <xdr:spPr>
        <a:xfrm>
          <a:off x="15143163" y="1596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6037629B-5A22-4ED9-8208-DF83139488E9}"/>
            </a:ext>
          </a:extLst>
        </xdr:cNvPr>
        <xdr:cNvCxnSpPr/>
      </xdr:nvCxnSpPr>
      <xdr:spPr>
        <a:xfrm>
          <a:off x="15016163" y="161925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a:extLst>
            <a:ext uri="{FF2B5EF4-FFF2-40B4-BE49-F238E27FC236}">
              <a16:creationId xmlns:a16="http://schemas.microsoft.com/office/drawing/2014/main" id="{82368F4B-724D-4983-AB11-17FB2793623D}"/>
            </a:ext>
          </a:extLst>
        </xdr:cNvPr>
        <xdr:cNvSpPr txBox="1"/>
      </xdr:nvSpPr>
      <xdr:spPr>
        <a:xfrm>
          <a:off x="15143163" y="16730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7071E0C2-5B45-4EBB-B1D2-845DB2048C18}"/>
            </a:ext>
          </a:extLst>
        </xdr:cNvPr>
        <xdr:cNvSpPr/>
      </xdr:nvSpPr>
      <xdr:spPr>
        <a:xfrm>
          <a:off x="15054263" y="1687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DC78F5E9-3805-4004-8452-BE38210BF2D2}"/>
            </a:ext>
          </a:extLst>
        </xdr:cNvPr>
        <xdr:cNvSpPr/>
      </xdr:nvSpPr>
      <xdr:spPr>
        <a:xfrm>
          <a:off x="14273213" y="1684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94C6DA38-486C-45D3-90E9-BE11598D4141}"/>
            </a:ext>
          </a:extLst>
        </xdr:cNvPr>
        <xdr:cNvSpPr/>
      </xdr:nvSpPr>
      <xdr:spPr>
        <a:xfrm>
          <a:off x="13455650"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31C76DB5-25DA-45ED-919D-6CC9808B5CC3}"/>
            </a:ext>
          </a:extLst>
        </xdr:cNvPr>
        <xdr:cNvSpPr/>
      </xdr:nvSpPr>
      <xdr:spPr>
        <a:xfrm>
          <a:off x="12638088" y="168941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801F12CA-436A-4E05-A89F-F507582BF618}"/>
            </a:ext>
          </a:extLst>
        </xdr:cNvPr>
        <xdr:cNvSpPr/>
      </xdr:nvSpPr>
      <xdr:spPr>
        <a:xfrm>
          <a:off x="11806238" y="1686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C1A29C32-1BF1-4FE9-BA49-EDED527D0301}"/>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3DB86F40-983B-4A3F-BE68-FD334755145C}"/>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8748D51A-B3AC-435C-98D7-EFC488465079}"/>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BE83ADEA-9D06-4225-BB81-5F9959DD9240}"/>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5CD8ECFE-4998-427C-96C4-5E2BF416BCBE}"/>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76836</xdr:rowOff>
    </xdr:from>
    <xdr:to>
      <xdr:col>85</xdr:col>
      <xdr:colOff>177800</xdr:colOff>
      <xdr:row>106</xdr:row>
      <xdr:rowOff>6986</xdr:rowOff>
    </xdr:to>
    <xdr:sp macro="" textlink="">
      <xdr:nvSpPr>
        <xdr:cNvPr id="867" name="楕円 866">
          <a:extLst>
            <a:ext uri="{FF2B5EF4-FFF2-40B4-BE49-F238E27FC236}">
              <a16:creationId xmlns:a16="http://schemas.microsoft.com/office/drawing/2014/main" id="{FB8FB845-051C-4D11-ADA7-74DBC16C9385}"/>
            </a:ext>
          </a:extLst>
        </xdr:cNvPr>
        <xdr:cNvSpPr/>
      </xdr:nvSpPr>
      <xdr:spPr>
        <a:xfrm>
          <a:off x="15054263"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55263</xdr:rowOff>
    </xdr:from>
    <xdr:ext cx="405111" cy="259045"/>
    <xdr:sp macro="" textlink="">
      <xdr:nvSpPr>
        <xdr:cNvPr id="868" name="【庁舎】&#10;有形固定資産減価償却率該当値テキスト">
          <a:extLst>
            <a:ext uri="{FF2B5EF4-FFF2-40B4-BE49-F238E27FC236}">
              <a16:creationId xmlns:a16="http://schemas.microsoft.com/office/drawing/2014/main" id="{6068D416-06A4-4DAC-A0B4-5D519E1D538A}"/>
            </a:ext>
          </a:extLst>
        </xdr:cNvPr>
        <xdr:cNvSpPr txBox="1"/>
      </xdr:nvSpPr>
      <xdr:spPr>
        <a:xfrm>
          <a:off x="15143163" y="1720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99695</xdr:rowOff>
    </xdr:from>
    <xdr:to>
      <xdr:col>81</xdr:col>
      <xdr:colOff>101600</xdr:colOff>
      <xdr:row>106</xdr:row>
      <xdr:rowOff>29845</xdr:rowOff>
    </xdr:to>
    <xdr:sp macro="" textlink="">
      <xdr:nvSpPr>
        <xdr:cNvPr id="869" name="楕円 868">
          <a:extLst>
            <a:ext uri="{FF2B5EF4-FFF2-40B4-BE49-F238E27FC236}">
              <a16:creationId xmlns:a16="http://schemas.microsoft.com/office/drawing/2014/main" id="{F9802FB8-8350-4264-927A-0ECF1BE9BA33}"/>
            </a:ext>
          </a:extLst>
        </xdr:cNvPr>
        <xdr:cNvSpPr/>
      </xdr:nvSpPr>
      <xdr:spPr>
        <a:xfrm>
          <a:off x="14273213"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127636</xdr:rowOff>
    </xdr:from>
    <xdr:to>
      <xdr:col>85</xdr:col>
      <xdr:colOff>127000</xdr:colOff>
      <xdr:row>105</xdr:row>
      <xdr:rowOff>150495</xdr:rowOff>
    </xdr:to>
    <xdr:cxnSp macro="">
      <xdr:nvCxnSpPr>
        <xdr:cNvPr id="870" name="直線コネクタ 869">
          <a:extLst>
            <a:ext uri="{FF2B5EF4-FFF2-40B4-BE49-F238E27FC236}">
              <a16:creationId xmlns:a16="http://schemas.microsoft.com/office/drawing/2014/main" id="{9115FB86-B129-4D3E-BFC4-2E9D41F02388}"/>
            </a:ext>
          </a:extLst>
        </xdr:cNvPr>
        <xdr:cNvCxnSpPr/>
      </xdr:nvCxnSpPr>
      <xdr:spPr>
        <a:xfrm flipV="1">
          <a:off x="14324013" y="17272636"/>
          <a:ext cx="7810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67311</xdr:rowOff>
    </xdr:from>
    <xdr:to>
      <xdr:col>76</xdr:col>
      <xdr:colOff>165100</xdr:colOff>
      <xdr:row>105</xdr:row>
      <xdr:rowOff>168911</xdr:rowOff>
    </xdr:to>
    <xdr:sp macro="" textlink="">
      <xdr:nvSpPr>
        <xdr:cNvPr id="871" name="楕円 870">
          <a:extLst>
            <a:ext uri="{FF2B5EF4-FFF2-40B4-BE49-F238E27FC236}">
              <a16:creationId xmlns:a16="http://schemas.microsoft.com/office/drawing/2014/main" id="{46CCBF54-57C0-4CE4-9F5D-0C6B5BEE8EAB}"/>
            </a:ext>
          </a:extLst>
        </xdr:cNvPr>
        <xdr:cNvSpPr/>
      </xdr:nvSpPr>
      <xdr:spPr>
        <a:xfrm>
          <a:off x="1345565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118111</xdr:rowOff>
    </xdr:from>
    <xdr:to>
      <xdr:col>81</xdr:col>
      <xdr:colOff>50800</xdr:colOff>
      <xdr:row>105</xdr:row>
      <xdr:rowOff>150495</xdr:rowOff>
    </xdr:to>
    <xdr:cxnSp macro="">
      <xdr:nvCxnSpPr>
        <xdr:cNvPr id="872" name="直線コネクタ 871">
          <a:extLst>
            <a:ext uri="{FF2B5EF4-FFF2-40B4-BE49-F238E27FC236}">
              <a16:creationId xmlns:a16="http://schemas.microsoft.com/office/drawing/2014/main" id="{A2E59FD2-74A3-4B4B-AC75-D88E81A1CA51}"/>
            </a:ext>
          </a:extLst>
        </xdr:cNvPr>
        <xdr:cNvCxnSpPr/>
      </xdr:nvCxnSpPr>
      <xdr:spPr>
        <a:xfrm>
          <a:off x="13506450" y="17263111"/>
          <a:ext cx="817563"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34925</xdr:rowOff>
    </xdr:from>
    <xdr:to>
      <xdr:col>72</xdr:col>
      <xdr:colOff>38100</xdr:colOff>
      <xdr:row>105</xdr:row>
      <xdr:rowOff>136525</xdr:rowOff>
    </xdr:to>
    <xdr:sp macro="" textlink="">
      <xdr:nvSpPr>
        <xdr:cNvPr id="873" name="楕円 872">
          <a:extLst>
            <a:ext uri="{FF2B5EF4-FFF2-40B4-BE49-F238E27FC236}">
              <a16:creationId xmlns:a16="http://schemas.microsoft.com/office/drawing/2014/main" id="{BB1D6B8D-28ED-45BF-88E6-6D69555C92C3}"/>
            </a:ext>
          </a:extLst>
        </xdr:cNvPr>
        <xdr:cNvSpPr/>
      </xdr:nvSpPr>
      <xdr:spPr>
        <a:xfrm>
          <a:off x="12638088" y="1717992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85725</xdr:rowOff>
    </xdr:from>
    <xdr:to>
      <xdr:col>76</xdr:col>
      <xdr:colOff>114300</xdr:colOff>
      <xdr:row>105</xdr:row>
      <xdr:rowOff>118111</xdr:rowOff>
    </xdr:to>
    <xdr:cxnSp macro="">
      <xdr:nvCxnSpPr>
        <xdr:cNvPr id="874" name="直線コネクタ 873">
          <a:extLst>
            <a:ext uri="{FF2B5EF4-FFF2-40B4-BE49-F238E27FC236}">
              <a16:creationId xmlns:a16="http://schemas.microsoft.com/office/drawing/2014/main" id="{F382D179-96B7-4745-AFC4-7DC6E0168C87}"/>
            </a:ext>
          </a:extLst>
        </xdr:cNvPr>
        <xdr:cNvCxnSpPr/>
      </xdr:nvCxnSpPr>
      <xdr:spPr>
        <a:xfrm>
          <a:off x="12688888" y="17230725"/>
          <a:ext cx="817562"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137795</xdr:rowOff>
    </xdr:from>
    <xdr:to>
      <xdr:col>67</xdr:col>
      <xdr:colOff>101600</xdr:colOff>
      <xdr:row>105</xdr:row>
      <xdr:rowOff>67945</xdr:rowOff>
    </xdr:to>
    <xdr:sp macro="" textlink="">
      <xdr:nvSpPr>
        <xdr:cNvPr id="875" name="楕円 874">
          <a:extLst>
            <a:ext uri="{FF2B5EF4-FFF2-40B4-BE49-F238E27FC236}">
              <a16:creationId xmlns:a16="http://schemas.microsoft.com/office/drawing/2014/main" id="{F36F57AD-5EA1-41CC-A74D-6936C48CE60C}"/>
            </a:ext>
          </a:extLst>
        </xdr:cNvPr>
        <xdr:cNvSpPr/>
      </xdr:nvSpPr>
      <xdr:spPr>
        <a:xfrm>
          <a:off x="11806238"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17145</xdr:rowOff>
    </xdr:from>
    <xdr:to>
      <xdr:col>71</xdr:col>
      <xdr:colOff>177800</xdr:colOff>
      <xdr:row>105</xdr:row>
      <xdr:rowOff>85725</xdr:rowOff>
    </xdr:to>
    <xdr:cxnSp macro="">
      <xdr:nvCxnSpPr>
        <xdr:cNvPr id="876" name="直線コネクタ 875">
          <a:extLst>
            <a:ext uri="{FF2B5EF4-FFF2-40B4-BE49-F238E27FC236}">
              <a16:creationId xmlns:a16="http://schemas.microsoft.com/office/drawing/2014/main" id="{3ED4A613-2466-41F8-9E31-2D9F12470C30}"/>
            </a:ext>
          </a:extLst>
        </xdr:cNvPr>
        <xdr:cNvCxnSpPr/>
      </xdr:nvCxnSpPr>
      <xdr:spPr>
        <a:xfrm>
          <a:off x="11857038" y="17162145"/>
          <a:ext cx="8318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a:extLst>
            <a:ext uri="{FF2B5EF4-FFF2-40B4-BE49-F238E27FC236}">
              <a16:creationId xmlns:a16="http://schemas.microsoft.com/office/drawing/2014/main" id="{0B4C9E73-249C-410C-B93D-3207208109C4}"/>
            </a:ext>
          </a:extLst>
        </xdr:cNvPr>
        <xdr:cNvSpPr txBox="1"/>
      </xdr:nvSpPr>
      <xdr:spPr>
        <a:xfrm>
          <a:off x="14123044" y="1662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a:extLst>
            <a:ext uri="{FF2B5EF4-FFF2-40B4-BE49-F238E27FC236}">
              <a16:creationId xmlns:a16="http://schemas.microsoft.com/office/drawing/2014/main" id="{850F8AFD-3F74-4644-9460-338590FBE583}"/>
            </a:ext>
          </a:extLst>
        </xdr:cNvPr>
        <xdr:cNvSpPr txBox="1"/>
      </xdr:nvSpPr>
      <xdr:spPr>
        <a:xfrm>
          <a:off x="13318182" y="1663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a:extLst>
            <a:ext uri="{FF2B5EF4-FFF2-40B4-BE49-F238E27FC236}">
              <a16:creationId xmlns:a16="http://schemas.microsoft.com/office/drawing/2014/main" id="{2DE97891-BA5F-4758-A4F5-8EA00A47DFCD}"/>
            </a:ext>
          </a:extLst>
        </xdr:cNvPr>
        <xdr:cNvSpPr txBox="1"/>
      </xdr:nvSpPr>
      <xdr:spPr>
        <a:xfrm>
          <a:off x="12500619" y="1666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a:extLst>
            <a:ext uri="{FF2B5EF4-FFF2-40B4-BE49-F238E27FC236}">
              <a16:creationId xmlns:a16="http://schemas.microsoft.com/office/drawing/2014/main" id="{E7AE2D7C-6209-48BD-9991-F1A936395945}"/>
            </a:ext>
          </a:extLst>
        </xdr:cNvPr>
        <xdr:cNvSpPr txBox="1"/>
      </xdr:nvSpPr>
      <xdr:spPr>
        <a:xfrm>
          <a:off x="11668769" y="1663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20972</xdr:rowOff>
    </xdr:from>
    <xdr:ext cx="405111" cy="259045"/>
    <xdr:sp macro="" textlink="">
      <xdr:nvSpPr>
        <xdr:cNvPr id="881" name="n_1mainValue【庁舎】&#10;有形固定資産減価償却率">
          <a:extLst>
            <a:ext uri="{FF2B5EF4-FFF2-40B4-BE49-F238E27FC236}">
              <a16:creationId xmlns:a16="http://schemas.microsoft.com/office/drawing/2014/main" id="{EA73C272-C988-460C-BDAC-3D806740F439}"/>
            </a:ext>
          </a:extLst>
        </xdr:cNvPr>
        <xdr:cNvSpPr txBox="1"/>
      </xdr:nvSpPr>
      <xdr:spPr>
        <a:xfrm>
          <a:off x="14123044" y="1733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160038</xdr:rowOff>
    </xdr:from>
    <xdr:ext cx="405111" cy="259045"/>
    <xdr:sp macro="" textlink="">
      <xdr:nvSpPr>
        <xdr:cNvPr id="882" name="n_2mainValue【庁舎】&#10;有形固定資産減価償却率">
          <a:extLst>
            <a:ext uri="{FF2B5EF4-FFF2-40B4-BE49-F238E27FC236}">
              <a16:creationId xmlns:a16="http://schemas.microsoft.com/office/drawing/2014/main" id="{07CA1251-6940-4C44-99CA-D03C98E9B541}"/>
            </a:ext>
          </a:extLst>
        </xdr:cNvPr>
        <xdr:cNvSpPr txBox="1"/>
      </xdr:nvSpPr>
      <xdr:spPr>
        <a:xfrm>
          <a:off x="13318182" y="173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127652</xdr:rowOff>
    </xdr:from>
    <xdr:ext cx="405111" cy="259045"/>
    <xdr:sp macro="" textlink="">
      <xdr:nvSpPr>
        <xdr:cNvPr id="883" name="n_3mainValue【庁舎】&#10;有形固定資産減価償却率">
          <a:extLst>
            <a:ext uri="{FF2B5EF4-FFF2-40B4-BE49-F238E27FC236}">
              <a16:creationId xmlns:a16="http://schemas.microsoft.com/office/drawing/2014/main" id="{17579D39-5BA8-43C9-AAD2-1B3F3A572F24}"/>
            </a:ext>
          </a:extLst>
        </xdr:cNvPr>
        <xdr:cNvSpPr txBox="1"/>
      </xdr:nvSpPr>
      <xdr:spPr>
        <a:xfrm>
          <a:off x="12500619" y="1727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59072</xdr:rowOff>
    </xdr:from>
    <xdr:ext cx="405111" cy="259045"/>
    <xdr:sp macro="" textlink="">
      <xdr:nvSpPr>
        <xdr:cNvPr id="884" name="n_4mainValue【庁舎】&#10;有形固定資産減価償却率">
          <a:extLst>
            <a:ext uri="{FF2B5EF4-FFF2-40B4-BE49-F238E27FC236}">
              <a16:creationId xmlns:a16="http://schemas.microsoft.com/office/drawing/2014/main" id="{FCA159FE-7836-4F52-9F93-64C0F46DED9C}"/>
            </a:ext>
          </a:extLst>
        </xdr:cNvPr>
        <xdr:cNvSpPr txBox="1"/>
      </xdr:nvSpPr>
      <xdr:spPr>
        <a:xfrm>
          <a:off x="11668769" y="1720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581CD7B6-E916-4803-AAE1-A7833221CDB2}"/>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B946A390-37C4-435F-83CA-434715CBB570}"/>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DD7EA0E4-990D-40F7-981A-33CA01ADFC00}"/>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F07A62CB-D3B9-447E-8246-9C1944D44ABD}"/>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285EED11-22AB-4C5A-8AA8-50508CCE00EC}"/>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7600009A-F340-4461-A418-39FEDA994256}"/>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8F695864-804B-4CE7-B3FD-A30BBC17BAB0}"/>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D69C1C19-163B-4594-B938-8111B614CFFB}"/>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B6EFCE0B-C039-4AC2-BFF8-9CC03206D796}"/>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BD8E2F54-D8E7-48A6-9F71-2A20AEECDA10}"/>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7537454E-D896-4FD2-94B6-0553859F8010}"/>
            </a:ext>
          </a:extLst>
        </xdr:cNvPr>
        <xdr:cNvCxnSpPr/>
      </xdr:nvCxnSpPr>
      <xdr:spPr>
        <a:xfrm>
          <a:off x="1691640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C5FF0D02-B658-498C-922F-579E569518F2}"/>
            </a:ext>
          </a:extLst>
        </xdr:cNvPr>
        <xdr:cNvSpPr txBox="1"/>
      </xdr:nvSpPr>
      <xdr:spPr>
        <a:xfrm>
          <a:off x="1649208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729C0954-2A3E-4A22-AF57-1F273FBD1B60}"/>
            </a:ext>
          </a:extLst>
        </xdr:cNvPr>
        <xdr:cNvCxnSpPr/>
      </xdr:nvCxnSpPr>
      <xdr:spPr>
        <a:xfrm>
          <a:off x="1691640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7EC529FC-9F2C-4481-B66C-44818285EB55}"/>
            </a:ext>
          </a:extLst>
        </xdr:cNvPr>
        <xdr:cNvSpPr txBox="1"/>
      </xdr:nvSpPr>
      <xdr:spPr>
        <a:xfrm>
          <a:off x="16492084"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2B23BA02-F498-4923-AFBD-0058902BEF61}"/>
            </a:ext>
          </a:extLst>
        </xdr:cNvPr>
        <xdr:cNvCxnSpPr/>
      </xdr:nvCxnSpPr>
      <xdr:spPr>
        <a:xfrm>
          <a:off x="1691640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9EB89423-93DC-4500-905C-2CCE2E5FC221}"/>
            </a:ext>
          </a:extLst>
        </xdr:cNvPr>
        <xdr:cNvSpPr txBox="1"/>
      </xdr:nvSpPr>
      <xdr:spPr>
        <a:xfrm>
          <a:off x="16492084"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2FD922A8-938E-4542-A51A-F809E2229CB8}"/>
            </a:ext>
          </a:extLst>
        </xdr:cNvPr>
        <xdr:cNvCxnSpPr/>
      </xdr:nvCxnSpPr>
      <xdr:spPr>
        <a:xfrm>
          <a:off x="1691640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D6D836ED-1C37-4AB9-AC1B-AFABF8E0041A}"/>
            </a:ext>
          </a:extLst>
        </xdr:cNvPr>
        <xdr:cNvSpPr txBox="1"/>
      </xdr:nvSpPr>
      <xdr:spPr>
        <a:xfrm>
          <a:off x="16492084"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6E609D4F-518A-49C0-998A-177DD443B23F}"/>
            </a:ext>
          </a:extLst>
        </xdr:cNvPr>
        <xdr:cNvCxnSpPr/>
      </xdr:nvCxnSpPr>
      <xdr:spPr>
        <a:xfrm>
          <a:off x="1691640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267EB70A-4327-42B0-ACF4-26881ABC3784}"/>
            </a:ext>
          </a:extLst>
        </xdr:cNvPr>
        <xdr:cNvSpPr txBox="1"/>
      </xdr:nvSpPr>
      <xdr:spPr>
        <a:xfrm>
          <a:off x="16492084"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41A75F29-5197-4C74-B186-710AB8DB484B}"/>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37C13885-3254-4182-A519-CEC91EC5E2BD}"/>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4AECCD1A-4356-4683-8C14-86584ADB03AD}"/>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F7D86F2F-E7BB-4D8B-B575-6B0E76707FF9}"/>
            </a:ext>
          </a:extLst>
        </xdr:cNvPr>
        <xdr:cNvCxnSpPr/>
      </xdr:nvCxnSpPr>
      <xdr:spPr>
        <a:xfrm flipV="1">
          <a:off x="20503514" y="1653158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1A583BA0-AFD8-464C-9886-E9B6117A4C9F}"/>
            </a:ext>
          </a:extLst>
        </xdr:cNvPr>
        <xdr:cNvSpPr txBox="1"/>
      </xdr:nvSpPr>
      <xdr:spPr>
        <a:xfrm>
          <a:off x="20542250" y="1760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15FB9D61-A7D9-46B2-A694-83876C751498}"/>
            </a:ext>
          </a:extLst>
        </xdr:cNvPr>
        <xdr:cNvCxnSpPr/>
      </xdr:nvCxnSpPr>
      <xdr:spPr>
        <a:xfrm>
          <a:off x="20429538" y="175983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17CAFF53-D7B0-4A71-A035-9D83EAAB40C1}"/>
            </a:ext>
          </a:extLst>
        </xdr:cNvPr>
        <xdr:cNvSpPr txBox="1"/>
      </xdr:nvSpPr>
      <xdr:spPr>
        <a:xfrm>
          <a:off x="20542250" y="1630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7EEB825B-97D7-4BBE-8824-E4353E3E70ED}"/>
            </a:ext>
          </a:extLst>
        </xdr:cNvPr>
        <xdr:cNvCxnSpPr/>
      </xdr:nvCxnSpPr>
      <xdr:spPr>
        <a:xfrm>
          <a:off x="20429538" y="165315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3A415E64-BB5A-476D-A45B-2BDE9F224765}"/>
            </a:ext>
          </a:extLst>
        </xdr:cNvPr>
        <xdr:cNvSpPr txBox="1"/>
      </xdr:nvSpPr>
      <xdr:spPr>
        <a:xfrm>
          <a:off x="20542250" y="1706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DC21683F-3007-405B-8BD1-C49E5462D532}"/>
            </a:ext>
          </a:extLst>
        </xdr:cNvPr>
        <xdr:cNvSpPr/>
      </xdr:nvSpPr>
      <xdr:spPr>
        <a:xfrm>
          <a:off x="20453350" y="1721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08416827-8CCE-41AF-9B71-7EEF22BF3E60}"/>
            </a:ext>
          </a:extLst>
        </xdr:cNvPr>
        <xdr:cNvSpPr/>
      </xdr:nvSpPr>
      <xdr:spPr>
        <a:xfrm>
          <a:off x="19686588" y="172199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314119B1-4DE3-4EA2-B04E-71EFE8DB02E1}"/>
            </a:ext>
          </a:extLst>
        </xdr:cNvPr>
        <xdr:cNvSpPr/>
      </xdr:nvSpPr>
      <xdr:spPr>
        <a:xfrm>
          <a:off x="18854738" y="1721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A1F66389-4210-444E-B4CF-ABD9C99BF37C}"/>
            </a:ext>
          </a:extLst>
        </xdr:cNvPr>
        <xdr:cNvSpPr/>
      </xdr:nvSpPr>
      <xdr:spPr>
        <a:xfrm>
          <a:off x="18037175" y="1723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F2EA4D95-F2E1-4078-BD7E-4AA6B33CAB43}"/>
            </a:ext>
          </a:extLst>
        </xdr:cNvPr>
        <xdr:cNvSpPr/>
      </xdr:nvSpPr>
      <xdr:spPr>
        <a:xfrm>
          <a:off x="17219613" y="1721612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69DBF7AC-969C-42C2-A473-D16F5952EB22}"/>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A926D629-5192-481F-8B8A-C05F1371E5B7}"/>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5F06048E-B10F-4016-A898-B0D21649D22C}"/>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D8C0CD93-4E19-438B-919C-06DC0BBB9EBF}"/>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21C1813B-DF6D-4E52-AD44-EDBE2C889533}"/>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924" name="楕円 923">
          <a:extLst>
            <a:ext uri="{FF2B5EF4-FFF2-40B4-BE49-F238E27FC236}">
              <a16:creationId xmlns:a16="http://schemas.microsoft.com/office/drawing/2014/main" id="{DEF82BCC-A933-4DC2-8100-B7B6321FFA7C}"/>
            </a:ext>
          </a:extLst>
        </xdr:cNvPr>
        <xdr:cNvSpPr/>
      </xdr:nvSpPr>
      <xdr:spPr>
        <a:xfrm>
          <a:off x="2045335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925" name="【庁舎】&#10;一人当たり面積該当値テキスト">
          <a:extLst>
            <a:ext uri="{FF2B5EF4-FFF2-40B4-BE49-F238E27FC236}">
              <a16:creationId xmlns:a16="http://schemas.microsoft.com/office/drawing/2014/main" id="{AD4AFEAD-33E4-4FF9-B5BD-108F7EFE79BC}"/>
            </a:ext>
          </a:extLst>
        </xdr:cNvPr>
        <xdr:cNvSpPr txBox="1"/>
      </xdr:nvSpPr>
      <xdr:spPr>
        <a:xfrm>
          <a:off x="20542250" y="1724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926" name="楕円 925">
          <a:extLst>
            <a:ext uri="{FF2B5EF4-FFF2-40B4-BE49-F238E27FC236}">
              <a16:creationId xmlns:a16="http://schemas.microsoft.com/office/drawing/2014/main" id="{91C49D50-AD76-4EE8-BD80-02777C970266}"/>
            </a:ext>
          </a:extLst>
        </xdr:cNvPr>
        <xdr:cNvSpPr/>
      </xdr:nvSpPr>
      <xdr:spPr>
        <a:xfrm>
          <a:off x="19686588" y="1726183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105</xdr:row>
      <xdr:rowOff>167639</xdr:rowOff>
    </xdr:to>
    <xdr:cxnSp macro="">
      <xdr:nvCxnSpPr>
        <xdr:cNvPr id="927" name="直線コネクタ 926">
          <a:extLst>
            <a:ext uri="{FF2B5EF4-FFF2-40B4-BE49-F238E27FC236}">
              <a16:creationId xmlns:a16="http://schemas.microsoft.com/office/drawing/2014/main" id="{69D646E5-2E03-4C79-BA5D-ACFABCC92BD5}"/>
            </a:ext>
          </a:extLst>
        </xdr:cNvPr>
        <xdr:cNvCxnSpPr/>
      </xdr:nvCxnSpPr>
      <xdr:spPr>
        <a:xfrm>
          <a:off x="19737388" y="17312639"/>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28" name="楕円 927">
          <a:extLst>
            <a:ext uri="{FF2B5EF4-FFF2-40B4-BE49-F238E27FC236}">
              <a16:creationId xmlns:a16="http://schemas.microsoft.com/office/drawing/2014/main" id="{4230D2DD-6359-4DC2-9ACC-714375AA91FC}"/>
            </a:ext>
          </a:extLst>
        </xdr:cNvPr>
        <xdr:cNvSpPr/>
      </xdr:nvSpPr>
      <xdr:spPr>
        <a:xfrm>
          <a:off x="18854738"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105</xdr:row>
      <xdr:rowOff>167639</xdr:rowOff>
    </xdr:to>
    <xdr:cxnSp macro="">
      <xdr:nvCxnSpPr>
        <xdr:cNvPr id="929" name="直線コネクタ 928">
          <a:extLst>
            <a:ext uri="{FF2B5EF4-FFF2-40B4-BE49-F238E27FC236}">
              <a16:creationId xmlns:a16="http://schemas.microsoft.com/office/drawing/2014/main" id="{D5AE90FC-D222-4AE2-9D43-B1EE9EE70131}"/>
            </a:ext>
          </a:extLst>
        </xdr:cNvPr>
        <xdr:cNvCxnSpPr/>
      </xdr:nvCxnSpPr>
      <xdr:spPr>
        <a:xfrm>
          <a:off x="18905538" y="17312639"/>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30" name="楕円 929">
          <a:extLst>
            <a:ext uri="{FF2B5EF4-FFF2-40B4-BE49-F238E27FC236}">
              <a16:creationId xmlns:a16="http://schemas.microsoft.com/office/drawing/2014/main" id="{11CF2B5E-2C5E-4EB7-BA36-7D6ED67B3E75}"/>
            </a:ext>
          </a:extLst>
        </xdr:cNvPr>
        <xdr:cNvSpPr/>
      </xdr:nvSpPr>
      <xdr:spPr>
        <a:xfrm>
          <a:off x="18037175"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105</xdr:row>
      <xdr:rowOff>167639</xdr:rowOff>
    </xdr:to>
    <xdr:cxnSp macro="">
      <xdr:nvCxnSpPr>
        <xdr:cNvPr id="931" name="直線コネクタ 930">
          <a:extLst>
            <a:ext uri="{FF2B5EF4-FFF2-40B4-BE49-F238E27FC236}">
              <a16:creationId xmlns:a16="http://schemas.microsoft.com/office/drawing/2014/main" id="{BE66B90D-B776-4596-9224-1D0786470D2E}"/>
            </a:ext>
          </a:extLst>
        </xdr:cNvPr>
        <xdr:cNvCxnSpPr/>
      </xdr:nvCxnSpPr>
      <xdr:spPr>
        <a:xfrm>
          <a:off x="18087975" y="17312639"/>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48261</xdr:rowOff>
    </xdr:from>
    <xdr:to>
      <xdr:col>98</xdr:col>
      <xdr:colOff>38100</xdr:colOff>
      <xdr:row>105</xdr:row>
      <xdr:rowOff>149861</xdr:rowOff>
    </xdr:to>
    <xdr:sp macro="" textlink="">
      <xdr:nvSpPr>
        <xdr:cNvPr id="932" name="楕円 931">
          <a:extLst>
            <a:ext uri="{FF2B5EF4-FFF2-40B4-BE49-F238E27FC236}">
              <a16:creationId xmlns:a16="http://schemas.microsoft.com/office/drawing/2014/main" id="{17B42342-3466-47EB-8509-610D9592DD44}"/>
            </a:ext>
          </a:extLst>
        </xdr:cNvPr>
        <xdr:cNvSpPr/>
      </xdr:nvSpPr>
      <xdr:spPr>
        <a:xfrm>
          <a:off x="17219613" y="1719326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99061</xdr:rowOff>
    </xdr:from>
    <xdr:to>
      <xdr:col>102</xdr:col>
      <xdr:colOff>114300</xdr:colOff>
      <xdr:row>105</xdr:row>
      <xdr:rowOff>167639</xdr:rowOff>
    </xdr:to>
    <xdr:cxnSp macro="">
      <xdr:nvCxnSpPr>
        <xdr:cNvPr id="933" name="直線コネクタ 932">
          <a:extLst>
            <a:ext uri="{FF2B5EF4-FFF2-40B4-BE49-F238E27FC236}">
              <a16:creationId xmlns:a16="http://schemas.microsoft.com/office/drawing/2014/main" id="{30F3080A-17BF-4695-A45B-3CDD0182C0F1}"/>
            </a:ext>
          </a:extLst>
        </xdr:cNvPr>
        <xdr:cNvCxnSpPr/>
      </xdr:nvCxnSpPr>
      <xdr:spPr>
        <a:xfrm>
          <a:off x="17270413" y="17244061"/>
          <a:ext cx="817562"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a:extLst>
            <a:ext uri="{FF2B5EF4-FFF2-40B4-BE49-F238E27FC236}">
              <a16:creationId xmlns:a16="http://schemas.microsoft.com/office/drawing/2014/main" id="{FE9F88BB-8406-4CB6-99D2-9A9D4729D5BC}"/>
            </a:ext>
          </a:extLst>
        </xdr:cNvPr>
        <xdr:cNvSpPr txBox="1"/>
      </xdr:nvSpPr>
      <xdr:spPr>
        <a:xfrm>
          <a:off x="19504102" y="169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a:extLst>
            <a:ext uri="{FF2B5EF4-FFF2-40B4-BE49-F238E27FC236}">
              <a16:creationId xmlns:a16="http://schemas.microsoft.com/office/drawing/2014/main" id="{68BCD3CE-B0BB-4275-9BAA-E97F1F42C231}"/>
            </a:ext>
          </a:extLst>
        </xdr:cNvPr>
        <xdr:cNvSpPr txBox="1"/>
      </xdr:nvSpPr>
      <xdr:spPr>
        <a:xfrm>
          <a:off x="18684952" y="169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a:extLst>
            <a:ext uri="{FF2B5EF4-FFF2-40B4-BE49-F238E27FC236}">
              <a16:creationId xmlns:a16="http://schemas.microsoft.com/office/drawing/2014/main" id="{7103A196-2958-452B-8ACD-B1E410114F7F}"/>
            </a:ext>
          </a:extLst>
        </xdr:cNvPr>
        <xdr:cNvSpPr txBox="1"/>
      </xdr:nvSpPr>
      <xdr:spPr>
        <a:xfrm>
          <a:off x="1786739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a:extLst>
            <a:ext uri="{FF2B5EF4-FFF2-40B4-BE49-F238E27FC236}">
              <a16:creationId xmlns:a16="http://schemas.microsoft.com/office/drawing/2014/main" id="{422427B5-5DE1-4E79-B4E0-D6EA7CCAAA7D}"/>
            </a:ext>
          </a:extLst>
        </xdr:cNvPr>
        <xdr:cNvSpPr txBox="1"/>
      </xdr:nvSpPr>
      <xdr:spPr>
        <a:xfrm>
          <a:off x="17049827" y="1730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38" name="n_1mainValue【庁舎】&#10;一人当たり面積">
          <a:extLst>
            <a:ext uri="{FF2B5EF4-FFF2-40B4-BE49-F238E27FC236}">
              <a16:creationId xmlns:a16="http://schemas.microsoft.com/office/drawing/2014/main" id="{A2F8E0B9-4ECC-4234-A0B2-AA45CD255E87}"/>
            </a:ext>
          </a:extLst>
        </xdr:cNvPr>
        <xdr:cNvSpPr txBox="1"/>
      </xdr:nvSpPr>
      <xdr:spPr>
        <a:xfrm>
          <a:off x="19504102" y="17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39" name="n_2mainValue【庁舎】&#10;一人当たり面積">
          <a:extLst>
            <a:ext uri="{FF2B5EF4-FFF2-40B4-BE49-F238E27FC236}">
              <a16:creationId xmlns:a16="http://schemas.microsoft.com/office/drawing/2014/main" id="{AFD553FF-A8FE-4DED-A7A7-2974CDD98262}"/>
            </a:ext>
          </a:extLst>
        </xdr:cNvPr>
        <xdr:cNvSpPr txBox="1"/>
      </xdr:nvSpPr>
      <xdr:spPr>
        <a:xfrm>
          <a:off x="18684952" y="17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0" name="n_3mainValue【庁舎】&#10;一人当たり面積">
          <a:extLst>
            <a:ext uri="{FF2B5EF4-FFF2-40B4-BE49-F238E27FC236}">
              <a16:creationId xmlns:a16="http://schemas.microsoft.com/office/drawing/2014/main" id="{0742D2E0-8A12-4BB5-8337-A827D0068D0F}"/>
            </a:ext>
          </a:extLst>
        </xdr:cNvPr>
        <xdr:cNvSpPr txBox="1"/>
      </xdr:nvSpPr>
      <xdr:spPr>
        <a:xfrm>
          <a:off x="17867390" y="17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166388</xdr:rowOff>
    </xdr:from>
    <xdr:ext cx="469744" cy="259045"/>
    <xdr:sp macro="" textlink="">
      <xdr:nvSpPr>
        <xdr:cNvPr id="941" name="n_4mainValue【庁舎】&#10;一人当たり面積">
          <a:extLst>
            <a:ext uri="{FF2B5EF4-FFF2-40B4-BE49-F238E27FC236}">
              <a16:creationId xmlns:a16="http://schemas.microsoft.com/office/drawing/2014/main" id="{24567952-FE60-406A-BEFE-386391D5A779}"/>
            </a:ext>
          </a:extLst>
        </xdr:cNvPr>
        <xdr:cNvSpPr txBox="1"/>
      </xdr:nvSpPr>
      <xdr:spPr>
        <a:xfrm>
          <a:off x="170498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CBE28DA5-7B48-4D84-9667-6323D60452A6}"/>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8145AEA3-8C1F-45A9-9DE4-88B85C926E22}"/>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D6CBA269-DFB0-4BD7-80FB-37135A0D6A61}"/>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有形固定資産減価償却率は、多くの施設類型で類似団体平均より高くなっており、特に図書館と市民会館は、類似団体平均と比べて</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ポイント以上の乖離がある。図書館、市民会館ともに昭和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年代から平成初頭に整備された施設・設備の老朽化が進んできたもので、今後の維持管理経費の増加に留意しなければならない。</a:t>
          </a:r>
        </a:p>
        <a:p>
          <a:r>
            <a:rPr kumimoji="1" lang="ja-JP" altLang="en-US" sz="1100">
              <a:latin typeface="ＭＳ Ｐゴシック" panose="020B0600070205080204" pitchFamily="50" charset="-128"/>
              <a:ea typeface="ＭＳ Ｐゴシック" panose="020B0600070205080204" pitchFamily="50" charset="-128"/>
            </a:rPr>
            <a:t>　一方、一般廃棄物処理施設では、ごみ処理施設の改築更新により令和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年度と比べて</a:t>
          </a:r>
          <a:r>
            <a:rPr kumimoji="1" lang="en-US" altLang="ja-JP" sz="1100">
              <a:latin typeface="ＭＳ Ｐゴシック" panose="020B0600070205080204" pitchFamily="50" charset="-128"/>
              <a:ea typeface="ＭＳ Ｐゴシック" panose="020B0600070205080204" pitchFamily="50" charset="-128"/>
            </a:rPr>
            <a:t>59.5</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また、一人当たりの面積は、多くの施設類型で類似団体平均より低い数値となっているが、市内において県立の図書館、体育館、ホールが存在するという特性もあり、総合的な観点から今後の更新検討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344,247
339,732
464.51
148,846,482
143,997,264
4,636,977
74,768,744
127,627,467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391774" cy="423862"/>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10391774" cy="423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0.80</a:t>
          </a:r>
          <a:r>
            <a:rPr kumimoji="1" lang="ja-JP" altLang="en-US" sz="1300">
              <a:latin typeface="ＭＳ Ｐゴシック" panose="020B0600070205080204" pitchFamily="50" charset="-128"/>
              <a:ea typeface="ＭＳ Ｐゴシック" panose="020B0600070205080204" pitchFamily="50" charset="-128"/>
            </a:rPr>
            <a:t>ポイントとなり、近年では類似団体とほぼ同じ水準が続いている。</a:t>
          </a:r>
        </a:p>
        <a:p>
          <a:r>
            <a:rPr kumimoji="1" lang="ja-JP" altLang="en-US" sz="1300">
              <a:latin typeface="ＭＳ Ｐゴシック" panose="020B0600070205080204" pitchFamily="50" charset="-128"/>
              <a:ea typeface="ＭＳ Ｐゴシック" panose="020B0600070205080204" pitchFamily="50" charset="-128"/>
            </a:rPr>
            <a:t>　基礎自治体として欠かすことのできない市民サービスの推進や、令和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年度を計画期間とする総合計画第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期実行計画に沿った施策に予算を重点配分するとともに、財政健全性の維持に努めながら、まちづくりを推進していく。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88.3</a:t>
          </a:r>
          <a:r>
            <a:rPr kumimoji="1" lang="ja-JP" altLang="en-US" sz="1300">
              <a:latin typeface="ＭＳ Ｐゴシック" panose="020B0600070205080204" pitchFamily="50" charset="-128"/>
              <a:ea typeface="ＭＳ Ｐゴシック" panose="020B0600070205080204" pitchFamily="50" charset="-128"/>
            </a:rPr>
            <a:t>％となり、類似団体平均をわずかに下回っている。</a:t>
          </a:r>
        </a:p>
        <a:p>
          <a:r>
            <a:rPr kumimoji="1" lang="ja-JP" altLang="en-US" sz="1300">
              <a:latin typeface="ＭＳ Ｐゴシック" panose="020B0600070205080204" pitchFamily="50" charset="-128"/>
              <a:ea typeface="ＭＳ Ｐゴシック" panose="020B0600070205080204" pitchFamily="50" charset="-128"/>
            </a:rPr>
            <a:t>　歳入では、普通交付税や地方消費税交付金等の増加により経常一般財源は前年度比</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％増加した一方で、歳出では、退職手当や時間外勤務手当等の増加により、人件費が増加し、経常経費充当一般財源額が前年度比</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％増加したことにより、変動したものである。</a:t>
          </a:r>
        </a:p>
        <a:p>
          <a:r>
            <a:rPr kumimoji="1" lang="ja-JP" altLang="en-US" sz="1300">
              <a:latin typeface="ＭＳ Ｐゴシック" panose="020B0600070205080204" pitchFamily="50" charset="-128"/>
              <a:ea typeface="ＭＳ Ｐゴシック" panose="020B0600070205080204" pitchFamily="50" charset="-128"/>
            </a:rPr>
            <a:t>　今後も行政改革プラン</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に沿った取り組みを推進し、歳出の適正化と歳入の確保に努め、数値の向上を図る。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63</xdr:row>
      <xdr:rowOff>114300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58263"/>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63</xdr:row>
      <xdr:rowOff>114300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70652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63</xdr:row>
      <xdr:rowOff>82127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70652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82127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9848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10,758</a:t>
          </a:r>
          <a:r>
            <a:rPr kumimoji="1" lang="ja-JP" altLang="en-US" sz="1300">
              <a:latin typeface="ＭＳ Ｐゴシック" panose="020B0600070205080204" pitchFamily="50" charset="-128"/>
              <a:ea typeface="ＭＳ Ｐゴシック" panose="020B0600070205080204" pitchFamily="50" charset="-128"/>
            </a:rPr>
            <a:t>円の増加となったが、類似団体平均を下回っている。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人件費は、退職者数の増化に伴う退職手当の増化や時間外勤務手当の増化などにより前年度に比べて増加し、物件費では新型コロナウイルスワクチン接種対策事業の増化による影響が大きく、学校給食費の増化などもあり、前年度と比べて増加した。</a:t>
          </a:r>
        </a:p>
        <a:p>
          <a:r>
            <a:rPr kumimoji="1" lang="ja-JP" altLang="en-US" sz="1300">
              <a:latin typeface="ＭＳ Ｐゴシック" panose="020B0600070205080204" pitchFamily="50" charset="-128"/>
              <a:ea typeface="ＭＳ Ｐゴシック" panose="020B0600070205080204" pitchFamily="50" charset="-128"/>
            </a:rPr>
            <a:t>　今後とも人件費については、時間外勤務の縮減、民間委託の推進などにより、物件費については、発注、調達方法の見直し改善などによりコスト削減に努める。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57327</xdr:rowOff>
    </xdr:from>
    <xdr:to>
      <xdr:col>23</xdr:col>
      <xdr:colOff>133350</xdr:colOff>
      <xdr:row>83</xdr:row>
      <xdr:rowOff>102202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16227"/>
          <a:ext cx="838200" cy="2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111344</xdr:rowOff>
    </xdr:from>
    <xdr:to>
      <xdr:col>19</xdr:col>
      <xdr:colOff>133350</xdr:colOff>
      <xdr:row>82</xdr:row>
      <xdr:rowOff>57327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98794"/>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81302</xdr:rowOff>
    </xdr:from>
    <xdr:to>
      <xdr:col>15</xdr:col>
      <xdr:colOff>82550</xdr:colOff>
      <xdr:row>81</xdr:row>
      <xdr:rowOff>111344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68752"/>
          <a:ext cx="8890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81302</xdr:rowOff>
    </xdr:from>
    <xdr:to>
      <xdr:col>11</xdr:col>
      <xdr:colOff>31750</xdr:colOff>
      <xdr:row>81</xdr:row>
      <xdr:rowOff>110559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68752"/>
          <a:ext cx="889000" cy="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51402</xdr:rowOff>
    </xdr:from>
    <xdr:to>
      <xdr:col>23</xdr:col>
      <xdr:colOff>184150</xdr:colOff>
      <xdr:row>83</xdr:row>
      <xdr:rowOff>153002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67929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2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6527</xdr:rowOff>
    </xdr:from>
    <xdr:to>
      <xdr:col>19</xdr:col>
      <xdr:colOff>184150</xdr:colOff>
      <xdr:row>82</xdr:row>
      <xdr:rowOff>108127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118304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3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60544</xdr:rowOff>
    </xdr:from>
    <xdr:to>
      <xdr:col>15</xdr:col>
      <xdr:colOff>133350</xdr:colOff>
      <xdr:row>81</xdr:row>
      <xdr:rowOff>162144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1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30502</xdr:rowOff>
    </xdr:from>
    <xdr:to>
      <xdr:col>11</xdr:col>
      <xdr:colOff>82550</xdr:colOff>
      <xdr:row>81</xdr:row>
      <xdr:rowOff>132102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142279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59759</xdr:rowOff>
    </xdr:from>
    <xdr:to>
      <xdr:col>7</xdr:col>
      <xdr:colOff>31750</xdr:colOff>
      <xdr:row>81</xdr:row>
      <xdr:rowOff>161359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4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146136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3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大津市人事・給与構造改革としてポスト管理の徹底や給料の最高号給の引下げ等を行ったところ、ラスパイレス指数は着実に低下傾向を示している。職員構成の変動等により、わずかに</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を下回ったが、引き続き改革を着実に推進するとともに、人事評価制度に基づく給与制度の運用を継続し、職員給与費の適正化に努める。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15421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60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773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年度当初の採用計画において、退職者数の見極めを行い、結果として類似団体平均を下回っている。今後も行政サービスが低下しないよう、適正かつ効率的な人員配置に努める。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22860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8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133985</xdr:rowOff>
    </xdr:from>
    <xdr:to>
      <xdr:col>77</xdr:col>
      <xdr:colOff>44450</xdr:colOff>
      <xdr:row>61</xdr:row>
      <xdr:rowOff>22860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209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17356</xdr:rowOff>
    </xdr:from>
    <xdr:to>
      <xdr:col>72</xdr:col>
      <xdr:colOff>203200</xdr:colOff>
      <xdr:row>60</xdr:row>
      <xdr:rowOff>133985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0435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69638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0435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23512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138006</xdr:rowOff>
    </xdr:from>
    <xdr:to>
      <xdr:col>68</xdr:col>
      <xdr:colOff>203200</xdr:colOff>
      <xdr:row>60</xdr:row>
      <xdr:rowOff>68156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過去の建設事業債の償還の進捗と、元利償還金への都市計画税充当額の増加、標準財政規模の変動等が影響している。</a:t>
          </a:r>
        </a:p>
        <a:p>
          <a:r>
            <a:rPr kumimoji="1" lang="ja-JP" altLang="en-US" sz="1300">
              <a:latin typeface="ＭＳ Ｐゴシック" panose="020B0600070205080204" pitchFamily="50" charset="-128"/>
              <a:ea typeface="ＭＳ Ｐゴシック" panose="020B0600070205080204" pitchFamily="50" charset="-128"/>
            </a:rPr>
            <a:t>　今後も、行政改革プラン</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に基づき、一層の事業の選択と集中を行うことで、市債の発行抑制に努め、さらなる指標の改善に努めていく。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7408</xdr:rowOff>
    </xdr:from>
    <xdr:to>
      <xdr:col>81</xdr:col>
      <xdr:colOff>44450</xdr:colOff>
      <xdr:row>38</xdr:row>
      <xdr:rowOff>37571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522508"/>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37571</xdr:rowOff>
    </xdr:from>
    <xdr:to>
      <xdr:col>77</xdr:col>
      <xdr:colOff>44450</xdr:colOff>
      <xdr:row>38</xdr:row>
      <xdr:rowOff>77788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55267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77788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50240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148167</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5024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128058</xdr:rowOff>
    </xdr:from>
    <xdr:to>
      <xdr:col>81</xdr:col>
      <xdr:colOff>95250</xdr:colOff>
      <xdr:row>38</xdr:row>
      <xdr:rowOff>58209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144585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158221</xdr:rowOff>
    </xdr:from>
    <xdr:to>
      <xdr:col>77</xdr:col>
      <xdr:colOff>95250</xdr:colOff>
      <xdr:row>38</xdr:row>
      <xdr:rowOff>88371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98548</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27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26988</xdr:rowOff>
    </xdr:from>
    <xdr:to>
      <xdr:col>73</xdr:col>
      <xdr:colOff>44450</xdr:colOff>
      <xdr:row>38</xdr:row>
      <xdr:rowOff>128588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138765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普通会計や公営企業会計における起債発行抑制に努めてきたが、主要プロジェクトによる建設事業債が増加した一方で、普通会計において市債繰上償還を実施した効果や、公営企業等の繰入見込額が減少したほか、基金の増加により、早期健全化基準を大きく下回り、将来負担比率は算定されなかった。</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老朽化した公共施設の更新等にかかる多額の財政負担を見据え、今後も、新規事業に対する効果、優先性を評価、検証を行い、市債の発行抑制を図るとともに、市民病院が有する負債額等にも留意し、健全な指標の維持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25061</xdr:rowOff>
    </xdr:from>
    <xdr:to>
      <xdr:col>68</xdr:col>
      <xdr:colOff>152400</xdr:colOff>
      <xdr:row>14</xdr:row>
      <xdr:rowOff>106299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425361"/>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145711</xdr:rowOff>
    </xdr:from>
    <xdr:to>
      <xdr:col>68</xdr:col>
      <xdr:colOff>203200</xdr:colOff>
      <xdr:row>14</xdr:row>
      <xdr:rowOff>75861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86038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14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55499</xdr:rowOff>
    </xdr:from>
    <xdr:to>
      <xdr:col>64</xdr:col>
      <xdr:colOff>152400</xdr:colOff>
      <xdr:row>14</xdr:row>
      <xdr:rowOff>157099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167276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22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344,247
339,732
464.51
148,846,482
143,997,264
4,636,977
74,768,744
127,627,467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経常収支比率の人件費分については、前年比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となったものの、依然として類似団体平均を上回っている。働き方改革に鋭意取り組んできたところであるが、新型コロナウイルス感染症対応等により恒常的に時間外勤務が発生している。今後とも、長時間労働の削減、職員定数の適正化に向け、適切な民間委託の推進など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88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38</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677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ったが、類似団体平均を上回っている。新型コロナウイルスワクチン接種対策事業の増化や学校給食費の増化などで経常経費充当一般財源額は増加しており、今後も競争入札などによる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110671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885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121557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53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16</xdr:row>
      <xdr:rowOff>121557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121557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135363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％となり、引き続き、類似団体平均を下回っているものの、全国平均及び県内平均を上回っている。</a:t>
          </a:r>
        </a:p>
        <a:p>
          <a:r>
            <a:rPr kumimoji="1" lang="ja-JP" altLang="en-US" sz="1300">
              <a:latin typeface="ＭＳ Ｐゴシック" panose="020B0600070205080204" pitchFamily="50" charset="-128"/>
              <a:ea typeface="ＭＳ Ｐゴシック" panose="020B0600070205080204" pitchFamily="50" charset="-128"/>
            </a:rPr>
            <a:t>　受給者数の減少により児童手当支給事業費が減少したものの、子育て世帯への臨時特別給付金や住民税非課税世帯等臨時特別給付金の増加による影響が大きく、全体としては増加傾向にある。</a:t>
          </a:r>
        </a:p>
        <a:p>
          <a:r>
            <a:rPr kumimoji="1" lang="ja-JP" altLang="en-US" sz="1300">
              <a:latin typeface="ＭＳ Ｐゴシック" panose="020B0600070205080204" pitchFamily="50" charset="-128"/>
              <a:ea typeface="ＭＳ Ｐゴシック" panose="020B0600070205080204" pitchFamily="50" charset="-128"/>
            </a:rPr>
            <a:t>　少子高齢化の進行により、今後も、扶助費の増加が避けられないことから、市単独制度に基づく扶助費について、抑制に努める。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0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19050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対前年度比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となったが、類似団体平均を上回っている。繰出金のうち、特別会計への繰出金は母子父子寡婦福祉資金貸付事業で減少したものの、被保険者や支給者の増加に伴い、介護保険・後期高齢者医療事業等で増加し、企業会計への繰出金についても増加した。経常経費充当一般財源額全体で増加したが、経常一般財源も増となった。</a:t>
          </a:r>
        </a:p>
        <a:p>
          <a:r>
            <a:rPr kumimoji="1" lang="ja-JP" altLang="en-US" sz="1200">
              <a:latin typeface="ＭＳ Ｐゴシック" panose="020B0600070205080204" pitchFamily="50" charset="-128"/>
              <a:ea typeface="ＭＳ Ｐゴシック" panose="020B0600070205080204" pitchFamily="50" charset="-128"/>
            </a:rPr>
            <a:t>　今後も、繰出基準に沿って、普通会計からの繰出規模の適正化に努める。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58</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58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58</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152400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101600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％となったが、類似団体平均を下回っている。特別定額給付金支給事業の皆減や小規模事業者等給付金給付事業、市民病院運営負担金は減となったが、経常経費充当一般財源額は増加しており、　今後とも、平成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年に策定した「補助制度適正化基本方針」に基づき、補助金の一層の適正化に努めていく。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17272</xdr:rowOff>
    </xdr:from>
    <xdr:to>
      <xdr:col>82</xdr:col>
      <xdr:colOff>107950</xdr:colOff>
      <xdr:row>34</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465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34</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46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35</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740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78994</xdr:rowOff>
    </xdr:from>
    <xdr:to>
      <xdr:col>69</xdr:col>
      <xdr:colOff>92075</xdr:colOff>
      <xdr:row>35</xdr:row>
      <xdr:rowOff>1270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368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165354</xdr:rowOff>
    </xdr:from>
    <xdr:to>
      <xdr:col>82</xdr:col>
      <xdr:colOff>158750</xdr:colOff>
      <xdr:row>34</xdr:row>
      <xdr:rowOff>95504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10431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137922</xdr:rowOff>
    </xdr:from>
    <xdr:to>
      <xdr:col>78</xdr:col>
      <xdr:colOff>120650</xdr:colOff>
      <xdr:row>34</xdr:row>
      <xdr:rowOff>68072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78249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28194</xdr:rowOff>
    </xdr:from>
    <xdr:to>
      <xdr:col>65</xdr:col>
      <xdr:colOff>53975</xdr:colOff>
      <xdr:row>33</xdr:row>
      <xdr:rowOff>129794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139971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対前年度比</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％となリ、引き続き、類似団体平均を下回っている。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過去の建設事業債の償還が進む一方で、臨時財政対策債の償還残高が増加する傾向にあるため、ほぼ横ばいの状況が続いている。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臨時財政対策債は地方交付税の代替となる貴重な財源であるものの、償還に伴う財政負担と財源調達における依存性、並びに基金保有高との均衡に留意しながら、引き続き、比率の改善に努めていく。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50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142239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46989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92711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対前年度比</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76.2</a:t>
          </a:r>
          <a:r>
            <a:rPr kumimoji="1" lang="ja-JP" altLang="en-US" sz="1200">
              <a:latin typeface="ＭＳ Ｐゴシック" panose="020B0600070205080204" pitchFamily="50" charset="-128"/>
              <a:ea typeface="ＭＳ Ｐゴシック" panose="020B0600070205080204" pitchFamily="50" charset="-128"/>
            </a:rPr>
            <a:t>％となったが、類似団体平均を上回っている。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公共施設の長寿命化、適正化を見据えて、普通建設費を抑制する一方で、長寿命化改修などを適切に行うことで、費用の適正化を図ってきている。引き続き、本市が推進している重要課題であるごみ処理施設改築更新に対して費用の重点化を行うとともに、経済性を重視した事業手法の積極的な活用を進め、事業の効率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78</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26363"/>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806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133858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133858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029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130551</xdr:rowOff>
    </xdr:from>
    <xdr:to>
      <xdr:col>29</xdr:col>
      <xdr:colOff>127000</xdr:colOff>
      <xdr:row>16</xdr:row>
      <xdr:rowOff>54884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49926"/>
          <a:ext cx="647700" cy="95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115328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34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54884</xdr:rowOff>
    </xdr:from>
    <xdr:to>
      <xdr:col>26</xdr:col>
      <xdr:colOff>50800</xdr:colOff>
      <xdr:row>17</xdr:row>
      <xdr:rowOff>57353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45709"/>
          <a:ext cx="698500" cy="17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35865</xdr:rowOff>
    </xdr:from>
    <xdr:to>
      <xdr:col>22</xdr:col>
      <xdr:colOff>114300</xdr:colOff>
      <xdr:row>17</xdr:row>
      <xdr:rowOff>57353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998140"/>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8479</xdr:rowOff>
    </xdr:from>
    <xdr:to>
      <xdr:col>18</xdr:col>
      <xdr:colOff>177800</xdr:colOff>
      <xdr:row>17</xdr:row>
      <xdr:rowOff>35865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970754"/>
          <a:ext cx="698500" cy="2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79751</xdr:rowOff>
    </xdr:from>
    <xdr:to>
      <xdr:col>29</xdr:col>
      <xdr:colOff>177800</xdr:colOff>
      <xdr:row>16</xdr:row>
      <xdr:rowOff>9901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9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96278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4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4084</xdr:rowOff>
    </xdr:from>
    <xdr:to>
      <xdr:col>26</xdr:col>
      <xdr:colOff>101600</xdr:colOff>
      <xdr:row>16</xdr:row>
      <xdr:rowOff>105684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9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90461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81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6553</xdr:rowOff>
    </xdr:from>
    <xdr:to>
      <xdr:col>22</xdr:col>
      <xdr:colOff>165100</xdr:colOff>
      <xdr:row>17</xdr:row>
      <xdr:rowOff>108153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6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92930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156515</xdr:rowOff>
    </xdr:from>
    <xdr:to>
      <xdr:col>19</xdr:col>
      <xdr:colOff>38100</xdr:colOff>
      <xdr:row>17</xdr:row>
      <xdr:rowOff>86665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71442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3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129129</xdr:rowOff>
    </xdr:from>
    <xdr:to>
      <xdr:col>15</xdr:col>
      <xdr:colOff>101600</xdr:colOff>
      <xdr:row>17</xdr:row>
      <xdr:rowOff>59279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44056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0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77736</xdr:rowOff>
    </xdr:from>
    <xdr:to>
      <xdr:col>29</xdr:col>
      <xdr:colOff>127000</xdr:colOff>
      <xdr:row>37</xdr:row>
      <xdr:rowOff>97549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02436"/>
          <a:ext cx="647700" cy="19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207581</xdr:rowOff>
    </xdr:from>
    <xdr:to>
      <xdr:col>26</xdr:col>
      <xdr:colOff>50800</xdr:colOff>
      <xdr:row>37</xdr:row>
      <xdr:rowOff>77736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17931"/>
          <a:ext cx="698500" cy="384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207581</xdr:rowOff>
    </xdr:from>
    <xdr:to>
      <xdr:col>22</xdr:col>
      <xdr:colOff>114300</xdr:colOff>
      <xdr:row>37</xdr:row>
      <xdr:rowOff>24854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17931"/>
          <a:ext cx="698500" cy="3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5994</xdr:rowOff>
    </xdr:from>
    <xdr:to>
      <xdr:col>18</xdr:col>
      <xdr:colOff>177800</xdr:colOff>
      <xdr:row>37</xdr:row>
      <xdr:rowOff>24854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30694"/>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46749</xdr:rowOff>
    </xdr:from>
    <xdr:to>
      <xdr:col>29</xdr:col>
      <xdr:colOff>177800</xdr:colOff>
      <xdr:row>37</xdr:row>
      <xdr:rowOff>148349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7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126776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8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26936</xdr:rowOff>
    </xdr:from>
    <xdr:to>
      <xdr:col>26</xdr:col>
      <xdr:colOff>101600</xdr:colOff>
      <xdr:row>37</xdr:row>
      <xdr:rowOff>128536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5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113313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156781</xdr:rowOff>
    </xdr:from>
    <xdr:to>
      <xdr:col>22</xdr:col>
      <xdr:colOff>165100</xdr:colOff>
      <xdr:row>35</xdr:row>
      <xdr:rowOff>258381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6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243158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5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145504</xdr:rowOff>
    </xdr:from>
    <xdr:to>
      <xdr:col>19</xdr:col>
      <xdr:colOff>38100</xdr:colOff>
      <xdr:row>37</xdr:row>
      <xdr:rowOff>75654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60431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126644</xdr:rowOff>
    </xdr:from>
    <xdr:to>
      <xdr:col>15</xdr:col>
      <xdr:colOff>101600</xdr:colOff>
      <xdr:row>37</xdr:row>
      <xdr:rowOff>56794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7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41571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6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344,247
339,732
464.51
148,846,482
143,997,264
4,636,977
74,768,744
127,627,467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19489</xdr:rowOff>
    </xdr:from>
    <xdr:to>
      <xdr:col>24</xdr:col>
      <xdr:colOff>63500</xdr:colOff>
      <xdr:row>34</xdr:row>
      <xdr:rowOff>139341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48789"/>
          <a:ext cx="8382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139341</xdr:rowOff>
    </xdr:from>
    <xdr:to>
      <xdr:col>19</xdr:col>
      <xdr:colOff>177800</xdr:colOff>
      <xdr:row>36</xdr:row>
      <xdr:rowOff>35328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68641"/>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143488</xdr:rowOff>
    </xdr:from>
    <xdr:to>
      <xdr:col>15</xdr:col>
      <xdr:colOff>50800</xdr:colOff>
      <xdr:row>36</xdr:row>
      <xdr:rowOff>35328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44238"/>
          <a:ext cx="889000" cy="6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143488</xdr:rowOff>
    </xdr:from>
    <xdr:to>
      <xdr:col>10</xdr:col>
      <xdr:colOff>114300</xdr:colOff>
      <xdr:row>36</xdr:row>
      <xdr:rowOff>22592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44238"/>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140139</xdr:rowOff>
    </xdr:from>
    <xdr:to>
      <xdr:col>24</xdr:col>
      <xdr:colOff>114300</xdr:colOff>
      <xdr:row>34</xdr:row>
      <xdr:rowOff>70289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163016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4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88541</xdr:rowOff>
    </xdr:from>
    <xdr:to>
      <xdr:col>20</xdr:col>
      <xdr:colOff>38100</xdr:colOff>
      <xdr:row>35</xdr:row>
      <xdr:rowOff>18691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35218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9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155978</xdr:rowOff>
    </xdr:from>
    <xdr:to>
      <xdr:col>15</xdr:col>
      <xdr:colOff>101600</xdr:colOff>
      <xdr:row>36</xdr:row>
      <xdr:rowOff>86128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77255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4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92688</xdr:rowOff>
    </xdr:from>
    <xdr:to>
      <xdr:col>10</xdr:col>
      <xdr:colOff>165100</xdr:colOff>
      <xdr:row>36</xdr:row>
      <xdr:rowOff>22838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39365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143242</xdr:rowOff>
    </xdr:from>
    <xdr:to>
      <xdr:col>6</xdr:col>
      <xdr:colOff>38100</xdr:colOff>
      <xdr:row>36</xdr:row>
      <xdr:rowOff>73392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89919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29482</xdr:rowOff>
    </xdr:from>
    <xdr:to>
      <xdr:col>24</xdr:col>
      <xdr:colOff>63500</xdr:colOff>
      <xdr:row>57</xdr:row>
      <xdr:rowOff>128956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30682"/>
          <a:ext cx="838200" cy="27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74516</xdr:rowOff>
    </xdr:from>
    <xdr:to>
      <xdr:col>19</xdr:col>
      <xdr:colOff>177800</xdr:colOff>
      <xdr:row>57</xdr:row>
      <xdr:rowOff>128956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47166"/>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74516</xdr:rowOff>
    </xdr:from>
    <xdr:to>
      <xdr:col>15</xdr:col>
      <xdr:colOff>50800</xdr:colOff>
      <xdr:row>57</xdr:row>
      <xdr:rowOff>149106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47166"/>
          <a:ext cx="889000" cy="7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120204</xdr:rowOff>
    </xdr:from>
    <xdr:to>
      <xdr:col>10</xdr:col>
      <xdr:colOff>114300</xdr:colOff>
      <xdr:row>57</xdr:row>
      <xdr:rowOff>149106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92854"/>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150132</xdr:rowOff>
    </xdr:from>
    <xdr:to>
      <xdr:col>24</xdr:col>
      <xdr:colOff>114300</xdr:colOff>
      <xdr:row>56</xdr:row>
      <xdr:rowOff>80282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128559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78156</xdr:rowOff>
    </xdr:from>
    <xdr:to>
      <xdr:col>20</xdr:col>
      <xdr:colOff>38100</xdr:colOff>
      <xdr:row>58</xdr:row>
      <xdr:rowOff>8306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170883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23716</xdr:rowOff>
    </xdr:from>
    <xdr:to>
      <xdr:col>15</xdr:col>
      <xdr:colOff>101600</xdr:colOff>
      <xdr:row>57</xdr:row>
      <xdr:rowOff>125316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9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116443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98306</xdr:rowOff>
    </xdr:from>
    <xdr:to>
      <xdr:col>10</xdr:col>
      <xdr:colOff>165100</xdr:colOff>
      <xdr:row>58</xdr:row>
      <xdr:rowOff>28456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19583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6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69404</xdr:rowOff>
    </xdr:from>
    <xdr:to>
      <xdr:col>6</xdr:col>
      <xdr:colOff>38100</xdr:colOff>
      <xdr:row>57</xdr:row>
      <xdr:rowOff>171004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16081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140889</xdr:rowOff>
    </xdr:from>
    <xdr:to>
      <xdr:col>24</xdr:col>
      <xdr:colOff>63500</xdr:colOff>
      <xdr:row>77</xdr:row>
      <xdr:rowOff>152913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42539"/>
          <a:ext cx="8382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132614</xdr:rowOff>
    </xdr:from>
    <xdr:to>
      <xdr:col>19</xdr:col>
      <xdr:colOff>177800</xdr:colOff>
      <xdr:row>77</xdr:row>
      <xdr:rowOff>152913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34264"/>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129595</xdr:rowOff>
    </xdr:from>
    <xdr:to>
      <xdr:col>15</xdr:col>
      <xdr:colOff>50800</xdr:colOff>
      <xdr:row>77</xdr:row>
      <xdr:rowOff>132614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31245"/>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127127</xdr:rowOff>
    </xdr:from>
    <xdr:to>
      <xdr:col>10</xdr:col>
      <xdr:colOff>114300</xdr:colOff>
      <xdr:row>77</xdr:row>
      <xdr:rowOff>129595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28777"/>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90089</xdr:rowOff>
    </xdr:from>
    <xdr:to>
      <xdr:col>24</xdr:col>
      <xdr:colOff>114300</xdr:colOff>
      <xdr:row>78</xdr:row>
      <xdr:rowOff>20239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68516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102113</xdr:rowOff>
    </xdr:from>
    <xdr:to>
      <xdr:col>20</xdr:col>
      <xdr:colOff>38100</xdr:colOff>
      <xdr:row>78</xdr:row>
      <xdr:rowOff>32263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23390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9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81814</xdr:rowOff>
    </xdr:from>
    <xdr:to>
      <xdr:col>15</xdr:col>
      <xdr:colOff>101600</xdr:colOff>
      <xdr:row>78</xdr:row>
      <xdr:rowOff>11964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7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78795</xdr:rowOff>
    </xdr:from>
    <xdr:to>
      <xdr:col>10</xdr:col>
      <xdr:colOff>165100</xdr:colOff>
      <xdr:row>78</xdr:row>
      <xdr:rowOff>8945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76327</xdr:rowOff>
    </xdr:from>
    <xdr:to>
      <xdr:col>6</xdr:col>
      <xdr:colOff>38100</xdr:colOff>
      <xdr:row>78</xdr:row>
      <xdr:rowOff>6477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169054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7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41999</xdr:rowOff>
    </xdr:from>
    <xdr:to>
      <xdr:col>24</xdr:col>
      <xdr:colOff>63500</xdr:colOff>
      <xdr:row>97</xdr:row>
      <xdr:rowOff>170371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01199"/>
          <a:ext cx="838200" cy="2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170371</xdr:rowOff>
    </xdr:from>
    <xdr:to>
      <xdr:col>19</xdr:col>
      <xdr:colOff>177800</xdr:colOff>
      <xdr:row>98</xdr:row>
      <xdr:rowOff>37275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01021"/>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37275</xdr:rowOff>
    </xdr:from>
    <xdr:to>
      <xdr:col>15</xdr:col>
      <xdr:colOff>50800</xdr:colOff>
      <xdr:row>98</xdr:row>
      <xdr:rowOff>94284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39375"/>
          <a:ext cx="889000" cy="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88582</xdr:rowOff>
    </xdr:from>
    <xdr:to>
      <xdr:col>10</xdr:col>
      <xdr:colOff>114300</xdr:colOff>
      <xdr:row>98</xdr:row>
      <xdr:rowOff>94284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90682"/>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162649</xdr:rowOff>
    </xdr:from>
    <xdr:to>
      <xdr:col>24</xdr:col>
      <xdr:colOff>114300</xdr:colOff>
      <xdr:row>96</xdr:row>
      <xdr:rowOff>92799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141076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2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119571</xdr:rowOff>
    </xdr:from>
    <xdr:to>
      <xdr:col>20</xdr:col>
      <xdr:colOff>38100</xdr:colOff>
      <xdr:row>98</xdr:row>
      <xdr:rowOff>49721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40848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4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157925</xdr:rowOff>
    </xdr:from>
    <xdr:to>
      <xdr:col>15</xdr:col>
      <xdr:colOff>101600</xdr:colOff>
      <xdr:row>98</xdr:row>
      <xdr:rowOff>88075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79202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8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43484</xdr:rowOff>
    </xdr:from>
    <xdr:to>
      <xdr:col>10</xdr:col>
      <xdr:colOff>165100</xdr:colOff>
      <xdr:row>98</xdr:row>
      <xdr:rowOff>145084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136211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37782</xdr:rowOff>
    </xdr:from>
    <xdr:to>
      <xdr:col>6</xdr:col>
      <xdr:colOff>38100</xdr:colOff>
      <xdr:row>98</xdr:row>
      <xdr:rowOff>139382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130509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93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74604</xdr:rowOff>
    </xdr:from>
    <xdr:to>
      <xdr:col>55</xdr:col>
      <xdr:colOff>0</xdr:colOff>
      <xdr:row>37</xdr:row>
      <xdr:rowOff>147766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89554"/>
          <a:ext cx="838200" cy="110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74604</xdr:rowOff>
    </xdr:from>
    <xdr:to>
      <xdr:col>50</xdr:col>
      <xdr:colOff>114300</xdr:colOff>
      <xdr:row>37</xdr:row>
      <xdr:rowOff>99945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89554"/>
          <a:ext cx="889000" cy="10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99945</xdr:rowOff>
    </xdr:from>
    <xdr:to>
      <xdr:col>45</xdr:col>
      <xdr:colOff>177800</xdr:colOff>
      <xdr:row>38</xdr:row>
      <xdr:rowOff>18912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43595"/>
          <a:ext cx="889000" cy="9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18912</xdr:rowOff>
    </xdr:from>
    <xdr:to>
      <xdr:col>41</xdr:col>
      <xdr:colOff>50800</xdr:colOff>
      <xdr:row>38</xdr:row>
      <xdr:rowOff>90845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34012"/>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96966</xdr:rowOff>
    </xdr:from>
    <xdr:to>
      <xdr:col>55</xdr:col>
      <xdr:colOff>50800</xdr:colOff>
      <xdr:row>38</xdr:row>
      <xdr:rowOff>27116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11893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5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23804</xdr:rowOff>
    </xdr:from>
    <xdr:to>
      <xdr:col>50</xdr:col>
      <xdr:colOff>165100</xdr:colOff>
      <xdr:row>31</xdr:row>
      <xdr:rowOff>125404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3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116531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3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49145</xdr:rowOff>
    </xdr:from>
    <xdr:to>
      <xdr:col>46</xdr:col>
      <xdr:colOff>38100</xdr:colOff>
      <xdr:row>37</xdr:row>
      <xdr:rowOff>150745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141872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8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139562</xdr:rowOff>
    </xdr:from>
    <xdr:to>
      <xdr:col>41</xdr:col>
      <xdr:colOff>101600</xdr:colOff>
      <xdr:row>38</xdr:row>
      <xdr:rowOff>69712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8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60839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7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40045</xdr:rowOff>
    </xdr:from>
    <xdr:to>
      <xdr:col>36</xdr:col>
      <xdr:colOff>165100</xdr:colOff>
      <xdr:row>38</xdr:row>
      <xdr:rowOff>141645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132772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4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11874</xdr:rowOff>
    </xdr:from>
    <xdr:to>
      <xdr:col>55</xdr:col>
      <xdr:colOff>0</xdr:colOff>
      <xdr:row>56</xdr:row>
      <xdr:rowOff>35401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613074"/>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11874</xdr:rowOff>
    </xdr:from>
    <xdr:to>
      <xdr:col>50</xdr:col>
      <xdr:colOff>114300</xdr:colOff>
      <xdr:row>56</xdr:row>
      <xdr:rowOff>54756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13074"/>
          <a:ext cx="889000" cy="4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54756</xdr:rowOff>
    </xdr:from>
    <xdr:to>
      <xdr:col>45</xdr:col>
      <xdr:colOff>177800</xdr:colOff>
      <xdr:row>57</xdr:row>
      <xdr:rowOff>30620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655956"/>
          <a:ext cx="889000" cy="14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30620</xdr:rowOff>
    </xdr:from>
    <xdr:to>
      <xdr:col>41</xdr:col>
      <xdr:colOff>50800</xdr:colOff>
      <xdr:row>58</xdr:row>
      <xdr:rowOff>864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03270"/>
          <a:ext cx="889000" cy="1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156051</xdr:rowOff>
    </xdr:from>
    <xdr:to>
      <xdr:col>55</xdr:col>
      <xdr:colOff>50800</xdr:colOff>
      <xdr:row>56</xdr:row>
      <xdr:rowOff>86201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134478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132524</xdr:rowOff>
    </xdr:from>
    <xdr:to>
      <xdr:col>50</xdr:col>
      <xdr:colOff>165100</xdr:colOff>
      <xdr:row>56</xdr:row>
      <xdr:rowOff>62674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53801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65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3956</xdr:rowOff>
    </xdr:from>
    <xdr:to>
      <xdr:col>46</xdr:col>
      <xdr:colOff>38100</xdr:colOff>
      <xdr:row>56</xdr:row>
      <xdr:rowOff>105556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96683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69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151270</xdr:rowOff>
    </xdr:from>
    <xdr:to>
      <xdr:col>41</xdr:col>
      <xdr:colOff>101600</xdr:colOff>
      <xdr:row>57</xdr:row>
      <xdr:rowOff>81420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72547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121514</xdr:rowOff>
    </xdr:from>
    <xdr:to>
      <xdr:col>36</xdr:col>
      <xdr:colOff>165100</xdr:colOff>
      <xdr:row>58</xdr:row>
      <xdr:rowOff>51664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42791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77521</xdr:rowOff>
    </xdr:from>
    <xdr:to>
      <xdr:col>55</xdr:col>
      <xdr:colOff>0</xdr:colOff>
      <xdr:row>77</xdr:row>
      <xdr:rowOff>141300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593371"/>
          <a:ext cx="838200" cy="74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141300</xdr:rowOff>
    </xdr:from>
    <xdr:to>
      <xdr:col>50</xdr:col>
      <xdr:colOff>114300</xdr:colOff>
      <xdr:row>78</xdr:row>
      <xdr:rowOff>161516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342950"/>
          <a:ext cx="889000" cy="1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56522</xdr:rowOff>
    </xdr:from>
    <xdr:to>
      <xdr:col>45</xdr:col>
      <xdr:colOff>177800</xdr:colOff>
      <xdr:row>78</xdr:row>
      <xdr:rowOff>161516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29622"/>
          <a:ext cx="889000" cy="10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97310</xdr:rowOff>
    </xdr:from>
    <xdr:to>
      <xdr:col>41</xdr:col>
      <xdr:colOff>50800</xdr:colOff>
      <xdr:row>78</xdr:row>
      <xdr:rowOff>56522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298960"/>
          <a:ext cx="889000" cy="1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26721</xdr:rowOff>
    </xdr:from>
    <xdr:to>
      <xdr:col>55</xdr:col>
      <xdr:colOff>50800</xdr:colOff>
      <xdr:row>73</xdr:row>
      <xdr:rowOff>128321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5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49598</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3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90500</xdr:rowOff>
    </xdr:from>
    <xdr:to>
      <xdr:col>50</xdr:col>
      <xdr:colOff>165100</xdr:colOff>
      <xdr:row>78</xdr:row>
      <xdr:rowOff>20650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11777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3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110716</xdr:rowOff>
    </xdr:from>
    <xdr:to>
      <xdr:col>46</xdr:col>
      <xdr:colOff>38100</xdr:colOff>
      <xdr:row>79</xdr:row>
      <xdr:rowOff>40866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31993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7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5722</xdr:rowOff>
    </xdr:from>
    <xdr:to>
      <xdr:col>41</xdr:col>
      <xdr:colOff>101600</xdr:colOff>
      <xdr:row>78</xdr:row>
      <xdr:rowOff>107322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98449</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7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46510</xdr:rowOff>
    </xdr:from>
    <xdr:to>
      <xdr:col>36</xdr:col>
      <xdr:colOff>165100</xdr:colOff>
      <xdr:row>77</xdr:row>
      <xdr:rowOff>148110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139237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34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90512</xdr:rowOff>
    </xdr:from>
    <xdr:to>
      <xdr:col>55</xdr:col>
      <xdr:colOff>0</xdr:colOff>
      <xdr:row>98</xdr:row>
      <xdr:rowOff>39497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378262"/>
          <a:ext cx="838200" cy="46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45002</xdr:rowOff>
    </xdr:from>
    <xdr:to>
      <xdr:col>50</xdr:col>
      <xdr:colOff>114300</xdr:colOff>
      <xdr:row>95</xdr:row>
      <xdr:rowOff>90512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332752"/>
          <a:ext cx="8890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45002</xdr:rowOff>
    </xdr:from>
    <xdr:to>
      <xdr:col>45</xdr:col>
      <xdr:colOff>177800</xdr:colOff>
      <xdr:row>96</xdr:row>
      <xdr:rowOff>55842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332752"/>
          <a:ext cx="889000" cy="18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55842</xdr:rowOff>
    </xdr:from>
    <xdr:to>
      <xdr:col>41</xdr:col>
      <xdr:colOff>50800</xdr:colOff>
      <xdr:row>97</xdr:row>
      <xdr:rowOff>116954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515042"/>
          <a:ext cx="889000" cy="2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160147</xdr:rowOff>
    </xdr:from>
    <xdr:to>
      <xdr:col>55</xdr:col>
      <xdr:colOff>50800</xdr:colOff>
      <xdr:row>98</xdr:row>
      <xdr:rowOff>90297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75074</xdr:rowOff>
    </xdr:from>
    <xdr:ext cx="469744"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0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39712</xdr:rowOff>
    </xdr:from>
    <xdr:to>
      <xdr:col>50</xdr:col>
      <xdr:colOff>165100</xdr:colOff>
      <xdr:row>95</xdr:row>
      <xdr:rowOff>141312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157839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1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165652</xdr:rowOff>
    </xdr:from>
    <xdr:to>
      <xdr:col>46</xdr:col>
      <xdr:colOff>38100</xdr:colOff>
      <xdr:row>95</xdr:row>
      <xdr:rowOff>95802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2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112329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0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5042</xdr:rowOff>
    </xdr:from>
    <xdr:to>
      <xdr:col>41</xdr:col>
      <xdr:colOff>101600</xdr:colOff>
      <xdr:row>96</xdr:row>
      <xdr:rowOff>106642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123169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2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66154</xdr:rowOff>
    </xdr:from>
    <xdr:to>
      <xdr:col>36</xdr:col>
      <xdr:colOff>165100</xdr:colOff>
      <xdr:row>97</xdr:row>
      <xdr:rowOff>167754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158881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82413</xdr:rowOff>
    </xdr:from>
    <xdr:to>
      <xdr:col>85</xdr:col>
      <xdr:colOff>127000</xdr:colOff>
      <xdr:row>38</xdr:row>
      <xdr:rowOff>102209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597513"/>
          <a:ext cx="838200" cy="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98644</xdr:rowOff>
    </xdr:from>
    <xdr:to>
      <xdr:col>81</xdr:col>
      <xdr:colOff>50800</xdr:colOff>
      <xdr:row>38</xdr:row>
      <xdr:rowOff>102209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13744"/>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86254</xdr:rowOff>
    </xdr:from>
    <xdr:to>
      <xdr:col>76</xdr:col>
      <xdr:colOff>114300</xdr:colOff>
      <xdr:row>38</xdr:row>
      <xdr:rowOff>98644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01354"/>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67097</xdr:rowOff>
    </xdr:from>
    <xdr:to>
      <xdr:col>71</xdr:col>
      <xdr:colOff>177800</xdr:colOff>
      <xdr:row>38</xdr:row>
      <xdr:rowOff>86254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82197"/>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118579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3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31613</xdr:rowOff>
    </xdr:from>
    <xdr:to>
      <xdr:col>85</xdr:col>
      <xdr:colOff>177800</xdr:colOff>
      <xdr:row>38</xdr:row>
      <xdr:rowOff>133213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51409</xdr:rowOff>
    </xdr:from>
    <xdr:to>
      <xdr:col>81</xdr:col>
      <xdr:colOff>101600</xdr:colOff>
      <xdr:row>38</xdr:row>
      <xdr:rowOff>153009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144136</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47844</xdr:rowOff>
    </xdr:from>
    <xdr:to>
      <xdr:col>76</xdr:col>
      <xdr:colOff>165100</xdr:colOff>
      <xdr:row>38</xdr:row>
      <xdr:rowOff>149444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6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140571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55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35454</xdr:rowOff>
    </xdr:from>
    <xdr:to>
      <xdr:col>72</xdr:col>
      <xdr:colOff>38100</xdr:colOff>
      <xdr:row>38</xdr:row>
      <xdr:rowOff>137054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5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128181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4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16297</xdr:rowOff>
    </xdr:from>
    <xdr:to>
      <xdr:col>67</xdr:col>
      <xdr:colOff>101600</xdr:colOff>
      <xdr:row>38</xdr:row>
      <xdr:rowOff>117897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3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134424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111382</xdr:rowOff>
    </xdr:from>
    <xdr:to>
      <xdr:col>85</xdr:col>
      <xdr:colOff>127000</xdr:colOff>
      <xdr:row>76</xdr:row>
      <xdr:rowOff>112668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41582"/>
          <a:ext cx="8382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86951</xdr:rowOff>
    </xdr:from>
    <xdr:to>
      <xdr:col>81</xdr:col>
      <xdr:colOff>50800</xdr:colOff>
      <xdr:row>76</xdr:row>
      <xdr:rowOff>112668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117151"/>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13798</xdr:rowOff>
    </xdr:from>
    <xdr:to>
      <xdr:col>76</xdr:col>
      <xdr:colOff>114300</xdr:colOff>
      <xdr:row>76</xdr:row>
      <xdr:rowOff>86951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701098"/>
          <a:ext cx="889000" cy="4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13798</xdr:rowOff>
    </xdr:from>
    <xdr:to>
      <xdr:col>71</xdr:col>
      <xdr:colOff>177800</xdr:colOff>
      <xdr:row>76</xdr:row>
      <xdr:rowOff>15314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701098"/>
          <a:ext cx="889000" cy="3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60582</xdr:rowOff>
    </xdr:from>
    <xdr:to>
      <xdr:col>85</xdr:col>
      <xdr:colOff>177800</xdr:colOff>
      <xdr:row>76</xdr:row>
      <xdr:rowOff>162182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39009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61868</xdr:rowOff>
    </xdr:from>
    <xdr:to>
      <xdr:col>81</xdr:col>
      <xdr:colOff>101600</xdr:colOff>
      <xdr:row>76</xdr:row>
      <xdr:rowOff>163468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154595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36151</xdr:rowOff>
    </xdr:from>
    <xdr:to>
      <xdr:col>76</xdr:col>
      <xdr:colOff>165100</xdr:colOff>
      <xdr:row>76</xdr:row>
      <xdr:rowOff>137751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128878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134448</xdr:rowOff>
    </xdr:from>
    <xdr:to>
      <xdr:col>72</xdr:col>
      <xdr:colOff>38100</xdr:colOff>
      <xdr:row>74</xdr:row>
      <xdr:rowOff>64598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6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81125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42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135963</xdr:rowOff>
    </xdr:from>
    <xdr:to>
      <xdr:col>67</xdr:col>
      <xdr:colOff>101600</xdr:colOff>
      <xdr:row>76</xdr:row>
      <xdr:rowOff>66114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994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57241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08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54203</xdr:rowOff>
    </xdr:from>
    <xdr:to>
      <xdr:col>85</xdr:col>
      <xdr:colOff>127000</xdr:colOff>
      <xdr:row>96</xdr:row>
      <xdr:rowOff>171208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513403"/>
          <a:ext cx="838200" cy="1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36449</xdr:rowOff>
    </xdr:from>
    <xdr:to>
      <xdr:col>81</xdr:col>
      <xdr:colOff>50800</xdr:colOff>
      <xdr:row>96</xdr:row>
      <xdr:rowOff>171208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152749"/>
          <a:ext cx="889000" cy="4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36449</xdr:rowOff>
    </xdr:from>
    <xdr:to>
      <xdr:col>76</xdr:col>
      <xdr:colOff>114300</xdr:colOff>
      <xdr:row>99</xdr:row>
      <xdr:rowOff>11303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152749"/>
          <a:ext cx="889000" cy="83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11303</xdr:rowOff>
    </xdr:from>
    <xdr:to>
      <xdr:col>71</xdr:col>
      <xdr:colOff>177800</xdr:colOff>
      <xdr:row>99</xdr:row>
      <xdr:rowOff>27763</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98485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3403</xdr:rowOff>
    </xdr:from>
    <xdr:to>
      <xdr:col>85</xdr:col>
      <xdr:colOff>177800</xdr:colOff>
      <xdr:row>96</xdr:row>
      <xdr:rowOff>105003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4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26280</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3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120408</xdr:rowOff>
    </xdr:from>
    <xdr:to>
      <xdr:col>81</xdr:col>
      <xdr:colOff>101600</xdr:colOff>
      <xdr:row>97</xdr:row>
      <xdr:rowOff>50558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67085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35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157099</xdr:rowOff>
    </xdr:from>
    <xdr:to>
      <xdr:col>76</xdr:col>
      <xdr:colOff>165100</xdr:colOff>
      <xdr:row>94</xdr:row>
      <xdr:rowOff>87249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1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103776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58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131953</xdr:rowOff>
    </xdr:from>
    <xdr:to>
      <xdr:col>72</xdr:col>
      <xdr:colOff>38100</xdr:colOff>
      <xdr:row>99</xdr:row>
      <xdr:rowOff>62103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53230</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514017" y="17026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148413</xdr:rowOff>
    </xdr:from>
    <xdr:to>
      <xdr:col>67</xdr:col>
      <xdr:colOff>101600</xdr:colOff>
      <xdr:row>99</xdr:row>
      <xdr:rowOff>78563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69690</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625017" y="1704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115207</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630307"/>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65078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51628"/>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31278</xdr:rowOff>
    </xdr:from>
    <xdr:to>
      <xdr:col>102</xdr:col>
      <xdr:colOff>114300</xdr:colOff>
      <xdr:row>39</xdr:row>
      <xdr:rowOff>65078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17828"/>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64407</xdr:rowOff>
    </xdr:from>
    <xdr:to>
      <xdr:col>116</xdr:col>
      <xdr:colOff>114300</xdr:colOff>
      <xdr:row>38</xdr:row>
      <xdr:rowOff>166007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42834</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57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14278</xdr:rowOff>
    </xdr:from>
    <xdr:to>
      <xdr:col>102</xdr:col>
      <xdr:colOff>165100</xdr:colOff>
      <xdr:row>39</xdr:row>
      <xdr:rowOff>115878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107005</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56017" y="679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151928</xdr:rowOff>
    </xdr:from>
    <xdr:to>
      <xdr:col>98</xdr:col>
      <xdr:colOff>38100</xdr:colOff>
      <xdr:row>39</xdr:row>
      <xdr:rowOff>82078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73205</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129242</xdr:rowOff>
    </xdr:from>
    <xdr:to>
      <xdr:col>116</xdr:col>
      <xdr:colOff>63500</xdr:colOff>
      <xdr:row>59</xdr:row>
      <xdr:rowOff>41421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073342"/>
          <a:ext cx="8382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39840</xdr:rowOff>
    </xdr:from>
    <xdr:to>
      <xdr:col>111</xdr:col>
      <xdr:colOff>177800</xdr:colOff>
      <xdr:row>59</xdr:row>
      <xdr:rowOff>41421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5539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39840</xdr:rowOff>
    </xdr:from>
    <xdr:to>
      <xdr:col>107</xdr:col>
      <xdr:colOff>50800</xdr:colOff>
      <xdr:row>59</xdr:row>
      <xdr:rowOff>40202</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155390"/>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40202</xdr:rowOff>
    </xdr:from>
    <xdr:to>
      <xdr:col>102</xdr:col>
      <xdr:colOff>114300</xdr:colOff>
      <xdr:row>59</xdr:row>
      <xdr:rowOff>40773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1015575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78442</xdr:rowOff>
    </xdr:from>
    <xdr:to>
      <xdr:col>116</xdr:col>
      <xdr:colOff>114300</xdr:colOff>
      <xdr:row>59</xdr:row>
      <xdr:rowOff>8592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164819</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162071</xdr:rowOff>
    </xdr:from>
    <xdr:to>
      <xdr:col>112</xdr:col>
      <xdr:colOff>38100</xdr:colOff>
      <xdr:row>59</xdr:row>
      <xdr:rowOff>92221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83348</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98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160490</xdr:rowOff>
    </xdr:from>
    <xdr:to>
      <xdr:col>107</xdr:col>
      <xdr:colOff>101600</xdr:colOff>
      <xdr:row>59</xdr:row>
      <xdr:rowOff>90640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81767</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160852</xdr:rowOff>
    </xdr:from>
    <xdr:to>
      <xdr:col>102</xdr:col>
      <xdr:colOff>165100</xdr:colOff>
      <xdr:row>59</xdr:row>
      <xdr:rowOff>91002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82129</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197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161423</xdr:rowOff>
    </xdr:from>
    <xdr:to>
      <xdr:col>98</xdr:col>
      <xdr:colOff>38100</xdr:colOff>
      <xdr:row>59</xdr:row>
      <xdr:rowOff>91573</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82700</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198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2997</xdr:rowOff>
    </xdr:from>
    <xdr:to>
      <xdr:col>116</xdr:col>
      <xdr:colOff>63500</xdr:colOff>
      <xdr:row>76</xdr:row>
      <xdr:rowOff>31038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3033197"/>
          <a:ext cx="8382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2997</xdr:rowOff>
    </xdr:from>
    <xdr:to>
      <xdr:col>111</xdr:col>
      <xdr:colOff>177800</xdr:colOff>
      <xdr:row>76</xdr:row>
      <xdr:rowOff>83389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033197"/>
          <a:ext cx="8890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83389</xdr:rowOff>
    </xdr:from>
    <xdr:to>
      <xdr:col>107</xdr:col>
      <xdr:colOff>50800</xdr:colOff>
      <xdr:row>76</xdr:row>
      <xdr:rowOff>151588</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113589"/>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151588</xdr:rowOff>
    </xdr:from>
    <xdr:to>
      <xdr:col>102</xdr:col>
      <xdr:colOff>114300</xdr:colOff>
      <xdr:row>76</xdr:row>
      <xdr:rowOff>157569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3181788"/>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151688</xdr:rowOff>
    </xdr:from>
    <xdr:to>
      <xdr:col>116</xdr:col>
      <xdr:colOff>114300</xdr:colOff>
      <xdr:row>76</xdr:row>
      <xdr:rowOff>81838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01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130115</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123647</xdr:rowOff>
    </xdr:from>
    <xdr:to>
      <xdr:col>112</xdr:col>
      <xdr:colOff>38100</xdr:colOff>
      <xdr:row>76</xdr:row>
      <xdr:rowOff>53798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982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44924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0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32589</xdr:rowOff>
    </xdr:from>
    <xdr:to>
      <xdr:col>107</xdr:col>
      <xdr:colOff>101600</xdr:colOff>
      <xdr:row>76</xdr:row>
      <xdr:rowOff>134189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0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125316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15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100788</xdr:rowOff>
    </xdr:from>
    <xdr:to>
      <xdr:col>102</xdr:col>
      <xdr:colOff>165100</xdr:colOff>
      <xdr:row>77</xdr:row>
      <xdr:rowOff>30938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1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22065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2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106769</xdr:rowOff>
    </xdr:from>
    <xdr:to>
      <xdr:col>98</xdr:col>
      <xdr:colOff>38100</xdr:colOff>
      <xdr:row>77</xdr:row>
      <xdr:rowOff>36919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1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28046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2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418,297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主要な構成項目である扶助費は、子育て世帯への臨時特別給付金や住民税非課税世帯等臨時特別給付金が増加し、住民一人当たり対前年度比</a:t>
          </a:r>
          <a:r>
            <a:rPr kumimoji="1" lang="en-US" altLang="ja-JP" sz="1300">
              <a:latin typeface="ＭＳ Ｐゴシック" panose="020B0600070205080204" pitchFamily="50" charset="-128"/>
              <a:ea typeface="ＭＳ Ｐゴシック" panose="020B0600070205080204" pitchFamily="50" charset="-128"/>
            </a:rPr>
            <a:t>23,608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130,693</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円となったが、類似団体平均を下回っている。少子高齢化が進む中で、今後とも扶助費の増加は避けられず、市単独制度に基づく扶助費について、適正化に努める。</a:t>
          </a:r>
        </a:p>
        <a:p>
          <a:r>
            <a:rPr kumimoji="1" lang="ja-JP" altLang="en-US" sz="1300">
              <a:latin typeface="ＭＳ Ｐゴシック" panose="020B0600070205080204" pitchFamily="50" charset="-128"/>
              <a:ea typeface="ＭＳ Ｐゴシック" panose="020B0600070205080204" pitchFamily="50" charset="-128"/>
            </a:rPr>
            <a:t>　普通建設事業費は、皇子山総合運動公園整備事業や中消防署更新事業が増となった一方、新高機能消防指令システム更新整備事業が皆減となったほか、民間保育施設整備補助事業や通学路安全施設整備事業が減となり、住民一人当たり対前年度比</a:t>
          </a:r>
          <a:r>
            <a:rPr kumimoji="1" lang="en-US" altLang="ja-JP" sz="1300">
              <a:latin typeface="ＭＳ Ｐゴシック" panose="020B0600070205080204" pitchFamily="50" charset="-128"/>
              <a:ea typeface="ＭＳ Ｐゴシック" panose="020B0600070205080204" pitchFamily="50" charset="-128"/>
            </a:rPr>
            <a:t>1,235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47,475</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公債費は、新規発行の借入時利率の低率化、既発行市債の元金償還が進んだ一方、将来の財政負担を見据えた臨時財政対策債の繰上償還の実施などにより、住民一人当たり対前年度比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28,991</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今後も一層の事業の選択と集中を行うことで事業費の適正化を図るとともに、新規の事業債発行の抑制により持続可能な都市経営に努める。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344,247
339,732
464.51
148,846,482
143,997,264
4,636,977
74,768,744
127,627,467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94742</xdr:rowOff>
    </xdr:from>
    <xdr:to>
      <xdr:col>24</xdr:col>
      <xdr:colOff>63500</xdr:colOff>
      <xdr:row>35</xdr:row>
      <xdr:rowOff>96266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549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84836</xdr:rowOff>
    </xdr:from>
    <xdr:to>
      <xdr:col>19</xdr:col>
      <xdr:colOff>177800</xdr:colOff>
      <xdr:row>35</xdr:row>
      <xdr:rowOff>94742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558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65786</xdr:rowOff>
    </xdr:from>
    <xdr:to>
      <xdr:col>15</xdr:col>
      <xdr:colOff>50800</xdr:colOff>
      <xdr:row>35</xdr:row>
      <xdr:rowOff>84836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65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23876</xdr:rowOff>
    </xdr:from>
    <xdr:to>
      <xdr:col>10</xdr:col>
      <xdr:colOff>114300</xdr:colOff>
      <xdr:row>35</xdr:row>
      <xdr:rowOff>65786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2462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45466</xdr:rowOff>
    </xdr:from>
    <xdr:to>
      <xdr:col>24</xdr:col>
      <xdr:colOff>114300</xdr:colOff>
      <xdr:row>35</xdr:row>
      <xdr:rowOff>147066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68343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43942</xdr:rowOff>
    </xdr:from>
    <xdr:to>
      <xdr:col>20</xdr:col>
      <xdr:colOff>38100</xdr:colOff>
      <xdr:row>35</xdr:row>
      <xdr:rowOff>145542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162069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34036</xdr:rowOff>
    </xdr:from>
    <xdr:to>
      <xdr:col>15</xdr:col>
      <xdr:colOff>101600</xdr:colOff>
      <xdr:row>35</xdr:row>
      <xdr:rowOff>135636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126763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14986</xdr:rowOff>
    </xdr:from>
    <xdr:to>
      <xdr:col>10</xdr:col>
      <xdr:colOff>165100</xdr:colOff>
      <xdr:row>35</xdr:row>
      <xdr:rowOff>116586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133113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144526</xdr:rowOff>
    </xdr:from>
    <xdr:to>
      <xdr:col>6</xdr:col>
      <xdr:colOff>38100</xdr:colOff>
      <xdr:row>35</xdr:row>
      <xdr:rowOff>74676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91203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152817</xdr:rowOff>
    </xdr:from>
    <xdr:to>
      <xdr:col>24</xdr:col>
      <xdr:colOff>63500</xdr:colOff>
      <xdr:row>56</xdr:row>
      <xdr:rowOff>157106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25317"/>
          <a:ext cx="838200" cy="103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152817</xdr:rowOff>
    </xdr:from>
    <xdr:to>
      <xdr:col>19</xdr:col>
      <xdr:colOff>177800</xdr:colOff>
      <xdr:row>57</xdr:row>
      <xdr:rowOff>89811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25317"/>
          <a:ext cx="889000" cy="113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89811</xdr:rowOff>
    </xdr:from>
    <xdr:to>
      <xdr:col>15</xdr:col>
      <xdr:colOff>50800</xdr:colOff>
      <xdr:row>57</xdr:row>
      <xdr:rowOff>128597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62461"/>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128597</xdr:rowOff>
    </xdr:from>
    <xdr:to>
      <xdr:col>10</xdr:col>
      <xdr:colOff>114300</xdr:colOff>
      <xdr:row>57</xdr:row>
      <xdr:rowOff>144904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1247"/>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106306</xdr:rowOff>
    </xdr:from>
    <xdr:to>
      <xdr:col>24</xdr:col>
      <xdr:colOff>114300</xdr:colOff>
      <xdr:row>57</xdr:row>
      <xdr:rowOff>36456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84733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102017</xdr:rowOff>
    </xdr:from>
    <xdr:to>
      <xdr:col>20</xdr:col>
      <xdr:colOff>38100</xdr:colOff>
      <xdr:row>51</xdr:row>
      <xdr:rowOff>32167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6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23294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76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39011</xdr:rowOff>
    </xdr:from>
    <xdr:to>
      <xdr:col>15</xdr:col>
      <xdr:colOff>101600</xdr:colOff>
      <xdr:row>57</xdr:row>
      <xdr:rowOff>140611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131738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77797</xdr:rowOff>
    </xdr:from>
    <xdr:to>
      <xdr:col>10</xdr:col>
      <xdr:colOff>165100</xdr:colOff>
      <xdr:row>58</xdr:row>
      <xdr:rowOff>7947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170524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94104</xdr:rowOff>
    </xdr:from>
    <xdr:to>
      <xdr:col>6</xdr:col>
      <xdr:colOff>38100</xdr:colOff>
      <xdr:row>58</xdr:row>
      <xdr:rowOff>24254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15381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5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169374</xdr:rowOff>
    </xdr:from>
    <xdr:to>
      <xdr:col>24</xdr:col>
      <xdr:colOff>63500</xdr:colOff>
      <xdr:row>78</xdr:row>
      <xdr:rowOff>90867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99574"/>
          <a:ext cx="838200" cy="26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90867</xdr:rowOff>
    </xdr:from>
    <xdr:to>
      <xdr:col>19</xdr:col>
      <xdr:colOff>177800</xdr:colOff>
      <xdr:row>78</xdr:row>
      <xdr:rowOff>154646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63967"/>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154646</xdr:rowOff>
    </xdr:from>
    <xdr:to>
      <xdr:col>15</xdr:col>
      <xdr:colOff>50800</xdr:colOff>
      <xdr:row>79</xdr:row>
      <xdr:rowOff>62978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27746"/>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62978</xdr:rowOff>
    </xdr:from>
    <xdr:to>
      <xdr:col>10</xdr:col>
      <xdr:colOff>114300</xdr:colOff>
      <xdr:row>79</xdr:row>
      <xdr:rowOff>68932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607528"/>
          <a:ext cx="8890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118574</xdr:rowOff>
    </xdr:from>
    <xdr:to>
      <xdr:col>24</xdr:col>
      <xdr:colOff>114300</xdr:colOff>
      <xdr:row>77</xdr:row>
      <xdr:rowOff>48724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97001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40067</xdr:rowOff>
    </xdr:from>
    <xdr:to>
      <xdr:col>20</xdr:col>
      <xdr:colOff>38100</xdr:colOff>
      <xdr:row>78</xdr:row>
      <xdr:rowOff>141667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132794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0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103846</xdr:rowOff>
    </xdr:from>
    <xdr:to>
      <xdr:col>15</xdr:col>
      <xdr:colOff>101600</xdr:colOff>
      <xdr:row>79</xdr:row>
      <xdr:rowOff>33996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25123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12178</xdr:rowOff>
    </xdr:from>
    <xdr:to>
      <xdr:col>10</xdr:col>
      <xdr:colOff>165100</xdr:colOff>
      <xdr:row>79</xdr:row>
      <xdr:rowOff>113778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104905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64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18132</xdr:rowOff>
    </xdr:from>
    <xdr:to>
      <xdr:col>6</xdr:col>
      <xdr:colOff>38100</xdr:colOff>
      <xdr:row>79</xdr:row>
      <xdr:rowOff>119732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110859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65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31824</xdr:rowOff>
    </xdr:from>
    <xdr:to>
      <xdr:col>24</xdr:col>
      <xdr:colOff>63500</xdr:colOff>
      <xdr:row>93</xdr:row>
      <xdr:rowOff>77727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805224"/>
          <a:ext cx="838200" cy="2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77727</xdr:rowOff>
    </xdr:from>
    <xdr:to>
      <xdr:col>19</xdr:col>
      <xdr:colOff>177800</xdr:colOff>
      <xdr:row>93</xdr:row>
      <xdr:rowOff>121572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022577"/>
          <a:ext cx="8890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121572</xdr:rowOff>
    </xdr:from>
    <xdr:to>
      <xdr:col>15</xdr:col>
      <xdr:colOff>50800</xdr:colOff>
      <xdr:row>95</xdr:row>
      <xdr:rowOff>45700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066422"/>
          <a:ext cx="889000" cy="2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45700</xdr:rowOff>
    </xdr:from>
    <xdr:to>
      <xdr:col>10</xdr:col>
      <xdr:colOff>114300</xdr:colOff>
      <xdr:row>97</xdr:row>
      <xdr:rowOff>115856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33450"/>
          <a:ext cx="889000" cy="4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152474</xdr:rowOff>
    </xdr:from>
    <xdr:to>
      <xdr:col>24</xdr:col>
      <xdr:colOff>114300</xdr:colOff>
      <xdr:row>92</xdr:row>
      <xdr:rowOff>82624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7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3901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60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26927</xdr:rowOff>
    </xdr:from>
    <xdr:to>
      <xdr:col>20</xdr:col>
      <xdr:colOff>38100</xdr:colOff>
      <xdr:row>93</xdr:row>
      <xdr:rowOff>128527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9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145054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7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70772</xdr:rowOff>
    </xdr:from>
    <xdr:to>
      <xdr:col>15</xdr:col>
      <xdr:colOff>101600</xdr:colOff>
      <xdr:row>94</xdr:row>
      <xdr:rowOff>922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0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17449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7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166350</xdr:rowOff>
    </xdr:from>
    <xdr:to>
      <xdr:col>10</xdr:col>
      <xdr:colOff>165100</xdr:colOff>
      <xdr:row>95</xdr:row>
      <xdr:rowOff>96500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2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113027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0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65056</xdr:rowOff>
    </xdr:from>
    <xdr:to>
      <xdr:col>6</xdr:col>
      <xdr:colOff>38100</xdr:colOff>
      <xdr:row>97</xdr:row>
      <xdr:rowOff>166656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157783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51003</xdr:rowOff>
    </xdr:from>
    <xdr:to>
      <xdr:col>55</xdr:col>
      <xdr:colOff>0</xdr:colOff>
      <xdr:row>38</xdr:row>
      <xdr:rowOff>56490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66103"/>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56490</xdr:rowOff>
    </xdr:from>
    <xdr:to>
      <xdr:col>50</xdr:col>
      <xdr:colOff>114300</xdr:colOff>
      <xdr:row>38</xdr:row>
      <xdr:rowOff>57404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7159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45974</xdr:rowOff>
    </xdr:from>
    <xdr:to>
      <xdr:col>45</xdr:col>
      <xdr:colOff>177800</xdr:colOff>
      <xdr:row>38</xdr:row>
      <xdr:rowOff>57404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610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39116</xdr:rowOff>
    </xdr:from>
    <xdr:to>
      <xdr:col>41</xdr:col>
      <xdr:colOff>50800</xdr:colOff>
      <xdr:row>38</xdr:row>
      <xdr:rowOff>45974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542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203</xdr:rowOff>
    </xdr:from>
    <xdr:to>
      <xdr:col>55</xdr:col>
      <xdr:colOff>50800</xdr:colOff>
      <xdr:row>38</xdr:row>
      <xdr:rowOff>101803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86580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3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5690</xdr:rowOff>
    </xdr:from>
    <xdr:to>
      <xdr:col>50</xdr:col>
      <xdr:colOff>165100</xdr:colOff>
      <xdr:row>38</xdr:row>
      <xdr:rowOff>107290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98417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6604</xdr:rowOff>
    </xdr:from>
    <xdr:to>
      <xdr:col>46</xdr:col>
      <xdr:colOff>38100</xdr:colOff>
      <xdr:row>38</xdr:row>
      <xdr:rowOff>108204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99331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166624</xdr:rowOff>
    </xdr:from>
    <xdr:to>
      <xdr:col>41</xdr:col>
      <xdr:colOff>101600</xdr:colOff>
      <xdr:row>38</xdr:row>
      <xdr:rowOff>96774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87901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159766</xdr:rowOff>
    </xdr:from>
    <xdr:to>
      <xdr:col>36</xdr:col>
      <xdr:colOff>165100</xdr:colOff>
      <xdr:row>38</xdr:row>
      <xdr:rowOff>89916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81043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73692</xdr:rowOff>
    </xdr:from>
    <xdr:to>
      <xdr:col>55</xdr:col>
      <xdr:colOff>0</xdr:colOff>
      <xdr:row>57</xdr:row>
      <xdr:rowOff>89351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46342"/>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89351</xdr:rowOff>
    </xdr:from>
    <xdr:to>
      <xdr:col>50</xdr:col>
      <xdr:colOff>114300</xdr:colOff>
      <xdr:row>57</xdr:row>
      <xdr:rowOff>99123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62001"/>
          <a:ext cx="8890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98609</xdr:rowOff>
    </xdr:from>
    <xdr:to>
      <xdr:col>45</xdr:col>
      <xdr:colOff>177800</xdr:colOff>
      <xdr:row>57</xdr:row>
      <xdr:rowOff>99123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871259"/>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88379</xdr:rowOff>
    </xdr:from>
    <xdr:to>
      <xdr:col>41</xdr:col>
      <xdr:colOff>50800</xdr:colOff>
      <xdr:row>57</xdr:row>
      <xdr:rowOff>98609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861029"/>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22892</xdr:rowOff>
    </xdr:from>
    <xdr:to>
      <xdr:col>55</xdr:col>
      <xdr:colOff>50800</xdr:colOff>
      <xdr:row>57</xdr:row>
      <xdr:rowOff>124492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109269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1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38551</xdr:rowOff>
    </xdr:from>
    <xdr:to>
      <xdr:col>50</xdr:col>
      <xdr:colOff>165100</xdr:colOff>
      <xdr:row>57</xdr:row>
      <xdr:rowOff>140151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131278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90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48323</xdr:rowOff>
    </xdr:from>
    <xdr:to>
      <xdr:col>46</xdr:col>
      <xdr:colOff>38100</xdr:colOff>
      <xdr:row>57</xdr:row>
      <xdr:rowOff>149923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141050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1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47809</xdr:rowOff>
    </xdr:from>
    <xdr:to>
      <xdr:col>41</xdr:col>
      <xdr:colOff>101600</xdr:colOff>
      <xdr:row>57</xdr:row>
      <xdr:rowOff>149409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140536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1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37579</xdr:rowOff>
    </xdr:from>
    <xdr:to>
      <xdr:col>36</xdr:col>
      <xdr:colOff>165100</xdr:colOff>
      <xdr:row>57</xdr:row>
      <xdr:rowOff>139179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130306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163311</xdr:rowOff>
    </xdr:from>
    <xdr:to>
      <xdr:col>55</xdr:col>
      <xdr:colOff>0</xdr:colOff>
      <xdr:row>79</xdr:row>
      <xdr:rowOff>33531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36411"/>
          <a:ext cx="8382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163311</xdr:rowOff>
    </xdr:from>
    <xdr:to>
      <xdr:col>50</xdr:col>
      <xdr:colOff>114300</xdr:colOff>
      <xdr:row>79</xdr:row>
      <xdr:rowOff>41467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36411"/>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41467</xdr:rowOff>
    </xdr:from>
    <xdr:to>
      <xdr:col>45</xdr:col>
      <xdr:colOff>177800</xdr:colOff>
      <xdr:row>79</xdr:row>
      <xdr:rowOff>52310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86017"/>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50268</xdr:rowOff>
    </xdr:from>
    <xdr:to>
      <xdr:col>41</xdr:col>
      <xdr:colOff>50800</xdr:colOff>
      <xdr:row>79</xdr:row>
      <xdr:rowOff>52310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94818"/>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154181</xdr:rowOff>
    </xdr:from>
    <xdr:to>
      <xdr:col>55</xdr:col>
      <xdr:colOff>50800</xdr:colOff>
      <xdr:row>79</xdr:row>
      <xdr:rowOff>84331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69108</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4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112511</xdr:rowOff>
    </xdr:from>
    <xdr:to>
      <xdr:col>50</xdr:col>
      <xdr:colOff>165100</xdr:colOff>
      <xdr:row>79</xdr:row>
      <xdr:rowOff>42661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33788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7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162117</xdr:rowOff>
    </xdr:from>
    <xdr:to>
      <xdr:col>46</xdr:col>
      <xdr:colOff>38100</xdr:colOff>
      <xdr:row>79</xdr:row>
      <xdr:rowOff>92267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83394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1510</xdr:rowOff>
    </xdr:from>
    <xdr:to>
      <xdr:col>41</xdr:col>
      <xdr:colOff>101600</xdr:colOff>
      <xdr:row>79</xdr:row>
      <xdr:rowOff>103110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94237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3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170918</xdr:rowOff>
    </xdr:from>
    <xdr:to>
      <xdr:col>36</xdr:col>
      <xdr:colOff>165100</xdr:colOff>
      <xdr:row>79</xdr:row>
      <xdr:rowOff>101068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92195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108705</xdr:rowOff>
    </xdr:from>
    <xdr:to>
      <xdr:col>55</xdr:col>
      <xdr:colOff>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10805"/>
          <a:ext cx="838200" cy="4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155360</xdr:rowOff>
    </xdr:from>
    <xdr:to>
      <xdr:col>50</xdr:col>
      <xdr:colOff>114300</xdr:colOff>
      <xdr:row>99</xdr:row>
      <xdr:rowOff>65463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57460"/>
          <a:ext cx="889000" cy="8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111810</xdr:rowOff>
    </xdr:from>
    <xdr:to>
      <xdr:col>45</xdr:col>
      <xdr:colOff>177800</xdr:colOff>
      <xdr:row>99</xdr:row>
      <xdr:rowOff>65463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13910"/>
          <a:ext cx="889000" cy="12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56356</xdr:rowOff>
    </xdr:from>
    <xdr:to>
      <xdr:col>41</xdr:col>
      <xdr:colOff>50800</xdr:colOff>
      <xdr:row>98</xdr:row>
      <xdr:rowOff>111810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58456"/>
          <a:ext cx="8890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57905</xdr:rowOff>
    </xdr:from>
    <xdr:to>
      <xdr:col>55</xdr:col>
      <xdr:colOff>50800</xdr:colOff>
      <xdr:row>98</xdr:row>
      <xdr:rowOff>159505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144282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104560</xdr:rowOff>
    </xdr:from>
    <xdr:to>
      <xdr:col>50</xdr:col>
      <xdr:colOff>165100</xdr:colOff>
      <xdr:row>99</xdr:row>
      <xdr:rowOff>34710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25837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14663</xdr:rowOff>
    </xdr:from>
    <xdr:to>
      <xdr:col>46</xdr:col>
      <xdr:colOff>38100</xdr:colOff>
      <xdr:row>99</xdr:row>
      <xdr:rowOff>116263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107390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8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61010</xdr:rowOff>
    </xdr:from>
    <xdr:to>
      <xdr:col>41</xdr:col>
      <xdr:colOff>101600</xdr:colOff>
      <xdr:row>98</xdr:row>
      <xdr:rowOff>162610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153737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5556</xdr:rowOff>
    </xdr:from>
    <xdr:to>
      <xdr:col>36</xdr:col>
      <xdr:colOff>165100</xdr:colOff>
      <xdr:row>98</xdr:row>
      <xdr:rowOff>107156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98283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62302</xdr:rowOff>
    </xdr:from>
    <xdr:to>
      <xdr:col>85</xdr:col>
      <xdr:colOff>127000</xdr:colOff>
      <xdr:row>35</xdr:row>
      <xdr:rowOff>151783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063052"/>
          <a:ext cx="8382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62302</xdr:rowOff>
    </xdr:from>
    <xdr:to>
      <xdr:col>81</xdr:col>
      <xdr:colOff>50800</xdr:colOff>
      <xdr:row>38</xdr:row>
      <xdr:rowOff>27033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63052"/>
          <a:ext cx="889000" cy="47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27033</xdr:rowOff>
    </xdr:from>
    <xdr:to>
      <xdr:col>76</xdr:col>
      <xdr:colOff>114300</xdr:colOff>
      <xdr:row>38</xdr:row>
      <xdr:rowOff>40422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42133"/>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156682</xdr:rowOff>
    </xdr:from>
    <xdr:to>
      <xdr:col>71</xdr:col>
      <xdr:colOff>177800</xdr:colOff>
      <xdr:row>38</xdr:row>
      <xdr:rowOff>40422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00332"/>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100983</xdr:rowOff>
    </xdr:from>
    <xdr:to>
      <xdr:col>85</xdr:col>
      <xdr:colOff>177800</xdr:colOff>
      <xdr:row>36</xdr:row>
      <xdr:rowOff>31133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79410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8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11502</xdr:rowOff>
    </xdr:from>
    <xdr:to>
      <xdr:col>81</xdr:col>
      <xdr:colOff>101600</xdr:colOff>
      <xdr:row>35</xdr:row>
      <xdr:rowOff>113102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1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104229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0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147683</xdr:rowOff>
    </xdr:from>
    <xdr:to>
      <xdr:col>76</xdr:col>
      <xdr:colOff>165100</xdr:colOff>
      <xdr:row>38</xdr:row>
      <xdr:rowOff>77832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913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68960</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58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161072</xdr:rowOff>
    </xdr:from>
    <xdr:to>
      <xdr:col>72</xdr:col>
      <xdr:colOff>38100</xdr:colOff>
      <xdr:row>38</xdr:row>
      <xdr:rowOff>91222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82349</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5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105882</xdr:rowOff>
    </xdr:from>
    <xdr:to>
      <xdr:col>67</xdr:col>
      <xdr:colOff>101600</xdr:colOff>
      <xdr:row>38</xdr:row>
      <xdr:rowOff>36032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27159</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54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116448</xdr:rowOff>
    </xdr:from>
    <xdr:to>
      <xdr:col>85</xdr:col>
      <xdr:colOff>127000</xdr:colOff>
      <xdr:row>58</xdr:row>
      <xdr:rowOff>27392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89098"/>
          <a:ext cx="8382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40161</xdr:rowOff>
    </xdr:from>
    <xdr:to>
      <xdr:col>81</xdr:col>
      <xdr:colOff>50800</xdr:colOff>
      <xdr:row>58</xdr:row>
      <xdr:rowOff>27392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127011"/>
          <a:ext cx="889000" cy="84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40161</xdr:rowOff>
    </xdr:from>
    <xdr:to>
      <xdr:col>76</xdr:col>
      <xdr:colOff>114300</xdr:colOff>
      <xdr:row>58</xdr:row>
      <xdr:rowOff>83040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127011"/>
          <a:ext cx="889000" cy="90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21906</xdr:rowOff>
    </xdr:from>
    <xdr:to>
      <xdr:col>71</xdr:col>
      <xdr:colOff>177800</xdr:colOff>
      <xdr:row>58</xdr:row>
      <xdr:rowOff>83040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66006"/>
          <a:ext cx="8890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65648</xdr:rowOff>
    </xdr:from>
    <xdr:to>
      <xdr:col>85</xdr:col>
      <xdr:colOff>177800</xdr:colOff>
      <xdr:row>57</xdr:row>
      <xdr:rowOff>167248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3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44075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1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148042</xdr:rowOff>
    </xdr:from>
    <xdr:to>
      <xdr:col>81</xdr:col>
      <xdr:colOff>101600</xdr:colOff>
      <xdr:row>58</xdr:row>
      <xdr:rowOff>78192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69319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1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160811</xdr:rowOff>
    </xdr:from>
    <xdr:to>
      <xdr:col>76</xdr:col>
      <xdr:colOff>165100</xdr:colOff>
      <xdr:row>53</xdr:row>
      <xdr:rowOff>90961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0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107488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8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32240</xdr:rowOff>
    </xdr:from>
    <xdr:to>
      <xdr:col>72</xdr:col>
      <xdr:colOff>38100</xdr:colOff>
      <xdr:row>58</xdr:row>
      <xdr:rowOff>133840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124967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142556</xdr:rowOff>
    </xdr:from>
    <xdr:to>
      <xdr:col>67</xdr:col>
      <xdr:colOff>101600</xdr:colOff>
      <xdr:row>58</xdr:row>
      <xdr:rowOff>72706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63833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0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82414</xdr:rowOff>
    </xdr:from>
    <xdr:to>
      <xdr:col>85</xdr:col>
      <xdr:colOff>127000</xdr:colOff>
      <xdr:row>78</xdr:row>
      <xdr:rowOff>102209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55514"/>
          <a:ext cx="838200" cy="1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98644</xdr:rowOff>
    </xdr:from>
    <xdr:to>
      <xdr:col>81</xdr:col>
      <xdr:colOff>50800</xdr:colOff>
      <xdr:row>78</xdr:row>
      <xdr:rowOff>102209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71744"/>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86254</xdr:rowOff>
    </xdr:from>
    <xdr:to>
      <xdr:col>76</xdr:col>
      <xdr:colOff>114300</xdr:colOff>
      <xdr:row>78</xdr:row>
      <xdr:rowOff>98644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59354"/>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67097</xdr:rowOff>
    </xdr:from>
    <xdr:to>
      <xdr:col>71</xdr:col>
      <xdr:colOff>177800</xdr:colOff>
      <xdr:row>78</xdr:row>
      <xdr:rowOff>86254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40197"/>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118580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9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31614</xdr:rowOff>
    </xdr:from>
    <xdr:to>
      <xdr:col>85</xdr:col>
      <xdr:colOff>177800</xdr:colOff>
      <xdr:row>78</xdr:row>
      <xdr:rowOff>133214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5789</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51409</xdr:rowOff>
    </xdr:from>
    <xdr:to>
      <xdr:col>81</xdr:col>
      <xdr:colOff>101600</xdr:colOff>
      <xdr:row>78</xdr:row>
      <xdr:rowOff>153009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144136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1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47844</xdr:rowOff>
    </xdr:from>
    <xdr:to>
      <xdr:col>76</xdr:col>
      <xdr:colOff>165100</xdr:colOff>
      <xdr:row>78</xdr:row>
      <xdr:rowOff>149444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140571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13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35454</xdr:rowOff>
    </xdr:from>
    <xdr:to>
      <xdr:col>72</xdr:col>
      <xdr:colOff>38100</xdr:colOff>
      <xdr:row>78</xdr:row>
      <xdr:rowOff>137054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128181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0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16297</xdr:rowOff>
    </xdr:from>
    <xdr:to>
      <xdr:col>67</xdr:col>
      <xdr:colOff>101600</xdr:colOff>
      <xdr:row>78</xdr:row>
      <xdr:rowOff>117897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134424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1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111382</xdr:rowOff>
    </xdr:from>
    <xdr:to>
      <xdr:col>85</xdr:col>
      <xdr:colOff>127000</xdr:colOff>
      <xdr:row>96</xdr:row>
      <xdr:rowOff>112668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70582"/>
          <a:ext cx="8382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86951</xdr:rowOff>
    </xdr:from>
    <xdr:to>
      <xdr:col>81</xdr:col>
      <xdr:colOff>50800</xdr:colOff>
      <xdr:row>96</xdr:row>
      <xdr:rowOff>112668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546151"/>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13799</xdr:rowOff>
    </xdr:from>
    <xdr:to>
      <xdr:col>76</xdr:col>
      <xdr:colOff>114300</xdr:colOff>
      <xdr:row>96</xdr:row>
      <xdr:rowOff>86951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130099"/>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13799</xdr:rowOff>
    </xdr:from>
    <xdr:to>
      <xdr:col>71</xdr:col>
      <xdr:colOff>177800</xdr:colOff>
      <xdr:row>96</xdr:row>
      <xdr:rowOff>15256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130099"/>
          <a:ext cx="889000" cy="3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60582</xdr:rowOff>
    </xdr:from>
    <xdr:to>
      <xdr:col>85</xdr:col>
      <xdr:colOff>177800</xdr:colOff>
      <xdr:row>96</xdr:row>
      <xdr:rowOff>162182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39009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4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61868</xdr:rowOff>
    </xdr:from>
    <xdr:to>
      <xdr:col>81</xdr:col>
      <xdr:colOff>101600</xdr:colOff>
      <xdr:row>96</xdr:row>
      <xdr:rowOff>163468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154595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36151</xdr:rowOff>
    </xdr:from>
    <xdr:to>
      <xdr:col>76</xdr:col>
      <xdr:colOff>165100</xdr:colOff>
      <xdr:row>96</xdr:row>
      <xdr:rowOff>137751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128878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5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134449</xdr:rowOff>
    </xdr:from>
    <xdr:to>
      <xdr:col>72</xdr:col>
      <xdr:colOff>38100</xdr:colOff>
      <xdr:row>94</xdr:row>
      <xdr:rowOff>64599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0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81126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8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135906</xdr:rowOff>
    </xdr:from>
    <xdr:to>
      <xdr:col>67</xdr:col>
      <xdr:colOff>101600</xdr:colOff>
      <xdr:row>96</xdr:row>
      <xdr:rowOff>66056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57183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39878</xdr:rowOff>
    </xdr:from>
    <xdr:to>
      <xdr:col>116</xdr:col>
      <xdr:colOff>63500</xdr:colOff>
      <xdr:row>39</xdr:row>
      <xdr:rowOff>40259</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2642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39878</xdr:rowOff>
    </xdr:from>
    <xdr:to>
      <xdr:col>111</xdr:col>
      <xdr:colOff>177800</xdr:colOff>
      <xdr:row>39</xdr:row>
      <xdr:rowOff>40259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67264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37592</xdr:rowOff>
    </xdr:from>
    <xdr:to>
      <xdr:col>107</xdr:col>
      <xdr:colOff>50800</xdr:colOff>
      <xdr:row>39</xdr:row>
      <xdr:rowOff>40259</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2414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37592</xdr:rowOff>
    </xdr:from>
    <xdr:to>
      <xdr:col>102</xdr:col>
      <xdr:colOff>114300</xdr:colOff>
      <xdr:row>39</xdr:row>
      <xdr:rowOff>37592</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24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160909</xdr:rowOff>
    </xdr:from>
    <xdr:to>
      <xdr:col>116</xdr:col>
      <xdr:colOff>114300</xdr:colOff>
      <xdr:row>39</xdr:row>
      <xdr:rowOff>91059</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75836</xdr:rowOff>
    </xdr:from>
    <xdr:ext cx="313932"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160528</xdr:rowOff>
    </xdr:from>
    <xdr:to>
      <xdr:col>112</xdr:col>
      <xdr:colOff>38100</xdr:colOff>
      <xdr:row>39</xdr:row>
      <xdr:rowOff>90678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81805</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66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160909</xdr:rowOff>
    </xdr:from>
    <xdr:to>
      <xdr:col>107</xdr:col>
      <xdr:colOff>101600</xdr:colOff>
      <xdr:row>39</xdr:row>
      <xdr:rowOff>91059</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82186</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77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79519</xdr:rowOff>
    </xdr:from>
    <xdr:ext cx="313932"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99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総務費は、特別定額給付金支給事業費の皆減が大きく影響し、住民一人当たり対前年度比</a:t>
          </a:r>
          <a:r>
            <a:rPr kumimoji="1" lang="en-US" altLang="ja-JP" sz="1300">
              <a:latin typeface="ＭＳ Ｐゴシック" panose="020B0600070205080204" pitchFamily="50" charset="-128"/>
              <a:ea typeface="ＭＳ Ｐゴシック" panose="020B0600070205080204" pitchFamily="50" charset="-128"/>
            </a:rPr>
            <a:t>94,894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41,901</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民生費は、サービス受給者増に伴う障害福祉サービス費・障害児サービス費の増のほか、子育て世帯への臨時特別給付事業費の増化が大きく影響し、住民一人当たり対前年度比</a:t>
          </a:r>
          <a:r>
            <a:rPr kumimoji="1" lang="en-US" altLang="ja-JP" sz="1300">
              <a:latin typeface="ＭＳ Ｐゴシック" panose="020B0600070205080204" pitchFamily="50" charset="-128"/>
              <a:ea typeface="ＭＳ Ｐゴシック" panose="020B0600070205080204" pitchFamily="50" charset="-128"/>
            </a:rPr>
            <a:t>24,288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190,774</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教育費は、新型コロナウイルス感染拡大による休校が減少し給食提供が増加したことに伴う学校給食運営費の増や、国民スポーツ大会開催事業費の増などにより、住民一人当たり対前年度比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2,523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39,942</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財政調整基金残高は、取崩しがなく、運用利子分の積立て、決算剰余等の新規積立により対前年度比</a:t>
          </a:r>
          <a:r>
            <a:rPr kumimoji="1" lang="en-US" altLang="ja-JP" sz="1200">
              <a:latin typeface="ＭＳ Ｐゴシック" panose="020B0600070205080204" pitchFamily="50" charset="-128"/>
              <a:ea typeface="ＭＳ Ｐゴシック" panose="020B0600070205080204" pitchFamily="50" charset="-128"/>
            </a:rPr>
            <a:t>1.30</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10.57</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近年では、地方独立行政法人市立大津市民病院の設立に伴う財政支援のための取崩しを行った</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に実質単年度収支が悪化したが、翌年度以降、取崩しを行わず、ほぼ横ばいで推移している。</a:t>
          </a:r>
        </a:p>
        <a:p>
          <a:r>
            <a:rPr kumimoji="1" lang="ja-JP" altLang="en-US" sz="1200">
              <a:latin typeface="ＭＳ Ｐゴシック" panose="020B0600070205080204" pitchFamily="50" charset="-128"/>
              <a:ea typeface="ＭＳ Ｐゴシック" panose="020B0600070205080204" pitchFamily="50" charset="-128"/>
            </a:rPr>
            <a:t>　実質収支額は、対前年度比</a:t>
          </a:r>
          <a:r>
            <a:rPr kumimoji="1" lang="en-US" altLang="ja-JP" sz="1200">
              <a:latin typeface="ＭＳ Ｐゴシック" panose="020B0600070205080204" pitchFamily="50" charset="-128"/>
              <a:ea typeface="ＭＳ Ｐゴシック" panose="020B0600070205080204" pitchFamily="50" charset="-128"/>
            </a:rPr>
            <a:t>1.60</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6.20</a:t>
          </a:r>
          <a:r>
            <a:rPr kumimoji="1" lang="ja-JP" altLang="en-US" sz="1200">
              <a:latin typeface="ＭＳ Ｐゴシック" panose="020B0600070205080204" pitchFamily="50" charset="-128"/>
              <a:ea typeface="ＭＳ Ｐゴシック" panose="020B0600070205080204" pitchFamily="50" charset="-128"/>
            </a:rPr>
            <a:t>％となり、実質単年度収支は、対前年度比</a:t>
          </a:r>
          <a:r>
            <a:rPr kumimoji="1" lang="en-US" altLang="ja-JP" sz="1200">
              <a:latin typeface="ＭＳ Ｐゴシック" panose="020B0600070205080204" pitchFamily="50" charset="-128"/>
              <a:ea typeface="ＭＳ Ｐゴシック" panose="020B0600070205080204" pitchFamily="50" charset="-128"/>
            </a:rPr>
            <a:t>0.46</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3.52</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今後とも、中長期的な健全財政の堅持に努め、将来負担の軽減はもとより、持続可能な都市経営による質の高いサービスの実現を目指す。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400">
              <a:latin typeface="ＭＳ Ｐゴシック" panose="020B0600070205080204" pitchFamily="50" charset="-128"/>
              <a:ea typeface="ＭＳ Ｐゴシック" panose="020B0600070205080204" pitchFamily="50" charset="-128"/>
            </a:rPr>
            <a:t>年度に従前より赤字経営であった競輪事業特別会計を廃止して以降、全ての会計で実質赤字額が発生していない。</a:t>
          </a:r>
          <a:br>
            <a:rPr kumimoji="1" lang="ja-JP" altLang="en-US" sz="1400">
              <a:latin typeface="ＭＳ Ｐゴシック" panose="020B0600070205080204" pitchFamily="50" charset="-128"/>
              <a:ea typeface="ＭＳ Ｐゴシック" panose="020B0600070205080204" pitchFamily="50" charset="-128"/>
            </a:rPr>
          </a:br>
          <a:r>
            <a:rPr kumimoji="1" lang="ja-JP" altLang="en-US" sz="1400">
              <a:latin typeface="ＭＳ Ｐゴシック" panose="020B0600070205080204" pitchFamily="50" charset="-128"/>
              <a:ea typeface="ＭＳ Ｐゴシック" panose="020B0600070205080204" pitchFamily="50" charset="-128"/>
            </a:rPr>
            <a:t>　地方独立行政法人への移行に伴い、病院事業会計及び介護老人保健施設事業会計については、平成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年度末で閉鎖し、平成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年度より企業債未償還分を病院事業債として特別会計で管理している。</a:t>
          </a:r>
        </a:p>
        <a:p>
          <a:r>
            <a:rPr kumimoji="1" lang="ja-JP" altLang="en-US" sz="1400">
              <a:latin typeface="ＭＳ Ｐゴシック" panose="020B0600070205080204" pitchFamily="50" charset="-128"/>
              <a:ea typeface="ＭＳ Ｐゴシック" panose="020B0600070205080204" pitchFamily="50" charset="-128"/>
            </a:rPr>
            <a:t>　標準財政規模に占める割合の多くがガス事業会計であることから、一層、他の事業会計での健全な経営の継続が必要である。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5" zeroHeight="1" x14ac:dyDescent="0.25"/>
  <cols>
    <col min="1" max="11" width="2.1328125" style="171" customWidth="1"/>
    <col min="12" max="12" width="2.265625" style="171" customWidth="1"/>
    <col min="13" max="17" width="2.3984375" style="171" customWidth="1"/>
    <col min="18" max="119" width="2.1328125" style="171" customWidth="1"/>
    <col min="120" max="16384" width="0" style="171" hidden="1"/>
  </cols>
  <sheetData>
    <row r="1" spans="1:119" ht="33" customHeight="1" x14ac:dyDescent="0.25">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3.25" thickBot="1" x14ac:dyDescent="0.3">
      <c r="B2" s="173" t="s">
        <v>81</v>
      </c>
      <c r="C2" s="173"/>
      <c r="D2" s="174"/>
    </row>
    <row r="3" spans="1:119" ht="18.75" customHeight="1" thickBot="1" x14ac:dyDescent="0.3">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2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148846482</v>
      </c>
      <c r="BO4" s="459"/>
      <c r="BP4" s="459"/>
      <c r="BQ4" s="459"/>
      <c r="BR4" s="459"/>
      <c r="BS4" s="459"/>
      <c r="BT4" s="459"/>
      <c r="BU4" s="460"/>
      <c r="BV4" s="458">
        <v>167653812</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6.2</v>
      </c>
      <c r="CU4" s="599"/>
      <c r="CV4" s="599"/>
      <c r="CW4" s="599"/>
      <c r="CX4" s="599"/>
      <c r="CY4" s="599"/>
      <c r="CZ4" s="599"/>
      <c r="DA4" s="600"/>
      <c r="DB4" s="598">
        <v>4.5999999999999996</v>
      </c>
      <c r="DC4" s="599"/>
      <c r="DD4" s="599"/>
      <c r="DE4" s="599"/>
      <c r="DF4" s="599"/>
      <c r="DG4" s="599"/>
      <c r="DH4" s="599"/>
      <c r="DI4" s="600"/>
    </row>
    <row r="5" spans="1:119" ht="18.75" customHeight="1" x14ac:dyDescent="0.2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143997264</v>
      </c>
      <c r="BO5" s="430"/>
      <c r="BP5" s="430"/>
      <c r="BQ5" s="430"/>
      <c r="BR5" s="430"/>
      <c r="BS5" s="430"/>
      <c r="BT5" s="430"/>
      <c r="BU5" s="431"/>
      <c r="BV5" s="429">
        <v>164110000</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88.3</v>
      </c>
      <c r="CU5" s="427"/>
      <c r="CV5" s="427"/>
      <c r="CW5" s="427"/>
      <c r="CX5" s="427"/>
      <c r="CY5" s="427"/>
      <c r="CZ5" s="427"/>
      <c r="DA5" s="428"/>
      <c r="DB5" s="426">
        <v>91.5</v>
      </c>
      <c r="DC5" s="427"/>
      <c r="DD5" s="427"/>
      <c r="DE5" s="427"/>
      <c r="DF5" s="427"/>
      <c r="DG5" s="427"/>
      <c r="DH5" s="427"/>
      <c r="DI5" s="428"/>
    </row>
    <row r="6" spans="1:119" ht="18.75" customHeight="1" x14ac:dyDescent="0.25">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102</v>
      </c>
      <c r="AV6" s="488"/>
      <c r="AW6" s="488"/>
      <c r="AX6" s="488"/>
      <c r="AY6" s="443" t="s">
        <v>103</v>
      </c>
      <c r="AZ6" s="444"/>
      <c r="BA6" s="444"/>
      <c r="BB6" s="444"/>
      <c r="BC6" s="444"/>
      <c r="BD6" s="444"/>
      <c r="BE6" s="444"/>
      <c r="BF6" s="444"/>
      <c r="BG6" s="444"/>
      <c r="BH6" s="444"/>
      <c r="BI6" s="444"/>
      <c r="BJ6" s="444"/>
      <c r="BK6" s="444"/>
      <c r="BL6" s="444"/>
      <c r="BM6" s="445"/>
      <c r="BN6" s="429">
        <v>4849218</v>
      </c>
      <c r="BO6" s="430"/>
      <c r="BP6" s="430"/>
      <c r="BQ6" s="430"/>
      <c r="BR6" s="430"/>
      <c r="BS6" s="430"/>
      <c r="BT6" s="430"/>
      <c r="BU6" s="431"/>
      <c r="BV6" s="429">
        <v>3543812</v>
      </c>
      <c r="BW6" s="430"/>
      <c r="BX6" s="430"/>
      <c r="BY6" s="430"/>
      <c r="BZ6" s="430"/>
      <c r="CA6" s="430"/>
      <c r="CB6" s="430"/>
      <c r="CC6" s="431"/>
      <c r="CD6" s="469" t="s">
        <v>104</v>
      </c>
      <c r="CE6" s="389"/>
      <c r="CF6" s="389"/>
      <c r="CG6" s="389"/>
      <c r="CH6" s="389"/>
      <c r="CI6" s="389"/>
      <c r="CJ6" s="389"/>
      <c r="CK6" s="389"/>
      <c r="CL6" s="389"/>
      <c r="CM6" s="389"/>
      <c r="CN6" s="389"/>
      <c r="CO6" s="389"/>
      <c r="CP6" s="389"/>
      <c r="CQ6" s="389"/>
      <c r="CR6" s="389"/>
      <c r="CS6" s="470"/>
      <c r="CT6" s="572">
        <v>94.9</v>
      </c>
      <c r="CU6" s="573"/>
      <c r="CV6" s="573"/>
      <c r="CW6" s="573"/>
      <c r="CX6" s="573"/>
      <c r="CY6" s="573"/>
      <c r="CZ6" s="573"/>
      <c r="DA6" s="574"/>
      <c r="DB6" s="572">
        <v>98</v>
      </c>
      <c r="DC6" s="573"/>
      <c r="DD6" s="573"/>
      <c r="DE6" s="573"/>
      <c r="DF6" s="573"/>
      <c r="DG6" s="573"/>
      <c r="DH6" s="573"/>
      <c r="DI6" s="574"/>
    </row>
    <row r="7" spans="1:119" ht="18.75" customHeight="1" x14ac:dyDescent="0.2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105</v>
      </c>
      <c r="AN7" s="386"/>
      <c r="AO7" s="386"/>
      <c r="AP7" s="386"/>
      <c r="AQ7" s="386"/>
      <c r="AR7" s="386"/>
      <c r="AS7" s="386"/>
      <c r="AT7" s="387"/>
      <c r="AU7" s="487" t="s">
        <v>106</v>
      </c>
      <c r="AV7" s="488"/>
      <c r="AW7" s="488"/>
      <c r="AX7" s="488"/>
      <c r="AY7" s="443" t="s">
        <v>107</v>
      </c>
      <c r="AZ7" s="444"/>
      <c r="BA7" s="444"/>
      <c r="BB7" s="444"/>
      <c r="BC7" s="444"/>
      <c r="BD7" s="444"/>
      <c r="BE7" s="444"/>
      <c r="BF7" s="444"/>
      <c r="BG7" s="444"/>
      <c r="BH7" s="444"/>
      <c r="BI7" s="444"/>
      <c r="BJ7" s="444"/>
      <c r="BK7" s="444"/>
      <c r="BL7" s="444"/>
      <c r="BM7" s="445"/>
      <c r="BN7" s="429">
        <v>212241</v>
      </c>
      <c r="BO7" s="430"/>
      <c r="BP7" s="430"/>
      <c r="BQ7" s="430"/>
      <c r="BR7" s="430"/>
      <c r="BS7" s="430"/>
      <c r="BT7" s="430"/>
      <c r="BU7" s="431"/>
      <c r="BV7" s="429">
        <v>257507</v>
      </c>
      <c r="BW7" s="430"/>
      <c r="BX7" s="430"/>
      <c r="BY7" s="430"/>
      <c r="BZ7" s="430"/>
      <c r="CA7" s="430"/>
      <c r="CB7" s="430"/>
      <c r="CC7" s="431"/>
      <c r="CD7" s="469" t="s">
        <v>108</v>
      </c>
      <c r="CE7" s="389"/>
      <c r="CF7" s="389"/>
      <c r="CG7" s="389"/>
      <c r="CH7" s="389"/>
      <c r="CI7" s="389"/>
      <c r="CJ7" s="389"/>
      <c r="CK7" s="389"/>
      <c r="CL7" s="389"/>
      <c r="CM7" s="389"/>
      <c r="CN7" s="389"/>
      <c r="CO7" s="389"/>
      <c r="CP7" s="389"/>
      <c r="CQ7" s="389"/>
      <c r="CR7" s="389"/>
      <c r="CS7" s="470"/>
      <c r="CT7" s="429">
        <v>74768744</v>
      </c>
      <c r="CU7" s="430"/>
      <c r="CV7" s="430"/>
      <c r="CW7" s="430"/>
      <c r="CX7" s="430"/>
      <c r="CY7" s="430"/>
      <c r="CZ7" s="430"/>
      <c r="DA7" s="431"/>
      <c r="DB7" s="429">
        <v>71420301</v>
      </c>
      <c r="DC7" s="430"/>
      <c r="DD7" s="430"/>
      <c r="DE7" s="430"/>
      <c r="DF7" s="430"/>
      <c r="DG7" s="430"/>
      <c r="DH7" s="430"/>
      <c r="DI7" s="431"/>
    </row>
    <row r="8" spans="1:119" ht="18.75" customHeight="1" thickBot="1" x14ac:dyDescent="0.3">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109</v>
      </c>
      <c r="AN8" s="386"/>
      <c r="AO8" s="386"/>
      <c r="AP8" s="386"/>
      <c r="AQ8" s="386"/>
      <c r="AR8" s="386"/>
      <c r="AS8" s="386"/>
      <c r="AT8" s="387"/>
      <c r="AU8" s="487" t="s">
        <v>110</v>
      </c>
      <c r="AV8" s="488"/>
      <c r="AW8" s="488"/>
      <c r="AX8" s="488"/>
      <c r="AY8" s="443" t="s">
        <v>111</v>
      </c>
      <c r="AZ8" s="444"/>
      <c r="BA8" s="444"/>
      <c r="BB8" s="444"/>
      <c r="BC8" s="444"/>
      <c r="BD8" s="444"/>
      <c r="BE8" s="444"/>
      <c r="BF8" s="444"/>
      <c r="BG8" s="444"/>
      <c r="BH8" s="444"/>
      <c r="BI8" s="444"/>
      <c r="BJ8" s="444"/>
      <c r="BK8" s="444"/>
      <c r="BL8" s="444"/>
      <c r="BM8" s="445"/>
      <c r="BN8" s="429">
        <v>4636977</v>
      </c>
      <c r="BO8" s="430"/>
      <c r="BP8" s="430"/>
      <c r="BQ8" s="430"/>
      <c r="BR8" s="430"/>
      <c r="BS8" s="430"/>
      <c r="BT8" s="430"/>
      <c r="BU8" s="431"/>
      <c r="BV8" s="429">
        <v>3286305</v>
      </c>
      <c r="BW8" s="430"/>
      <c r="BX8" s="430"/>
      <c r="BY8" s="430"/>
      <c r="BZ8" s="430"/>
      <c r="CA8" s="430"/>
      <c r="CB8" s="430"/>
      <c r="CC8" s="431"/>
      <c r="CD8" s="469" t="s">
        <v>112</v>
      </c>
      <c r="CE8" s="389"/>
      <c r="CF8" s="389"/>
      <c r="CG8" s="389"/>
      <c r="CH8" s="389"/>
      <c r="CI8" s="389"/>
      <c r="CJ8" s="389"/>
      <c r="CK8" s="389"/>
      <c r="CL8" s="389"/>
      <c r="CM8" s="389"/>
      <c r="CN8" s="389"/>
      <c r="CO8" s="389"/>
      <c r="CP8" s="389"/>
      <c r="CQ8" s="389"/>
      <c r="CR8" s="389"/>
      <c r="CS8" s="470"/>
      <c r="CT8" s="532">
        <v>0.8</v>
      </c>
      <c r="CU8" s="533"/>
      <c r="CV8" s="533"/>
      <c r="CW8" s="533"/>
      <c r="CX8" s="533"/>
      <c r="CY8" s="533"/>
      <c r="CZ8" s="533"/>
      <c r="DA8" s="534"/>
      <c r="DB8" s="532">
        <v>0.82</v>
      </c>
      <c r="DC8" s="533"/>
      <c r="DD8" s="533"/>
      <c r="DE8" s="533"/>
      <c r="DF8" s="533"/>
      <c r="DG8" s="533"/>
      <c r="DH8" s="533"/>
      <c r="DI8" s="534"/>
    </row>
    <row r="9" spans="1:119" ht="18.75" customHeight="1" thickBot="1" x14ac:dyDescent="0.3">
      <c r="A9" s="172"/>
      <c r="B9" s="561" t="s">
        <v>113</v>
      </c>
      <c r="C9" s="562"/>
      <c r="D9" s="562"/>
      <c r="E9" s="562"/>
      <c r="F9" s="562"/>
      <c r="G9" s="562"/>
      <c r="H9" s="562"/>
      <c r="I9" s="562"/>
      <c r="J9" s="562"/>
      <c r="K9" s="480"/>
      <c r="L9" s="563" t="s">
        <v>114</v>
      </c>
      <c r="M9" s="564"/>
      <c r="N9" s="564"/>
      <c r="O9" s="564"/>
      <c r="P9" s="564"/>
      <c r="Q9" s="565"/>
      <c r="R9" s="566">
        <v>345070</v>
      </c>
      <c r="S9" s="567"/>
      <c r="T9" s="567"/>
      <c r="U9" s="567"/>
      <c r="V9" s="568"/>
      <c r="W9" s="498" t="s">
        <v>115</v>
      </c>
      <c r="X9" s="499"/>
      <c r="Y9" s="499"/>
      <c r="Z9" s="499"/>
      <c r="AA9" s="499"/>
      <c r="AB9" s="499"/>
      <c r="AC9" s="499"/>
      <c r="AD9" s="499"/>
      <c r="AE9" s="499"/>
      <c r="AF9" s="499"/>
      <c r="AG9" s="499"/>
      <c r="AH9" s="499"/>
      <c r="AI9" s="499"/>
      <c r="AJ9" s="499"/>
      <c r="AK9" s="499"/>
      <c r="AL9" s="569"/>
      <c r="AM9" s="486" t="s">
        <v>116</v>
      </c>
      <c r="AN9" s="386"/>
      <c r="AO9" s="386"/>
      <c r="AP9" s="386"/>
      <c r="AQ9" s="386"/>
      <c r="AR9" s="386"/>
      <c r="AS9" s="386"/>
      <c r="AT9" s="387"/>
      <c r="AU9" s="487" t="s">
        <v>102</v>
      </c>
      <c r="AV9" s="488"/>
      <c r="AW9" s="488"/>
      <c r="AX9" s="488"/>
      <c r="AY9" s="443" t="s">
        <v>117</v>
      </c>
      <c r="AZ9" s="444"/>
      <c r="BA9" s="444"/>
      <c r="BB9" s="444"/>
      <c r="BC9" s="444"/>
      <c r="BD9" s="444"/>
      <c r="BE9" s="444"/>
      <c r="BF9" s="444"/>
      <c r="BG9" s="444"/>
      <c r="BH9" s="444"/>
      <c r="BI9" s="444"/>
      <c r="BJ9" s="444"/>
      <c r="BK9" s="444"/>
      <c r="BL9" s="444"/>
      <c r="BM9" s="445"/>
      <c r="BN9" s="429">
        <v>1350672</v>
      </c>
      <c r="BO9" s="430"/>
      <c r="BP9" s="430"/>
      <c r="BQ9" s="430"/>
      <c r="BR9" s="430"/>
      <c r="BS9" s="430"/>
      <c r="BT9" s="430"/>
      <c r="BU9" s="431"/>
      <c r="BV9" s="429">
        <v>549279</v>
      </c>
      <c r="BW9" s="430"/>
      <c r="BX9" s="430"/>
      <c r="BY9" s="430"/>
      <c r="BZ9" s="430"/>
      <c r="CA9" s="430"/>
      <c r="CB9" s="430"/>
      <c r="CC9" s="431"/>
      <c r="CD9" s="469" t="s">
        <v>118</v>
      </c>
      <c r="CE9" s="389"/>
      <c r="CF9" s="389"/>
      <c r="CG9" s="389"/>
      <c r="CH9" s="389"/>
      <c r="CI9" s="389"/>
      <c r="CJ9" s="389"/>
      <c r="CK9" s="389"/>
      <c r="CL9" s="389"/>
      <c r="CM9" s="389"/>
      <c r="CN9" s="389"/>
      <c r="CO9" s="389"/>
      <c r="CP9" s="389"/>
      <c r="CQ9" s="389"/>
      <c r="CR9" s="389"/>
      <c r="CS9" s="470"/>
      <c r="CT9" s="426">
        <v>11.1</v>
      </c>
      <c r="CU9" s="427"/>
      <c r="CV9" s="427"/>
      <c r="CW9" s="427"/>
      <c r="CX9" s="427"/>
      <c r="CY9" s="427"/>
      <c r="CZ9" s="427"/>
      <c r="DA9" s="428"/>
      <c r="DB9" s="426">
        <v>11.7</v>
      </c>
      <c r="DC9" s="427"/>
      <c r="DD9" s="427"/>
      <c r="DE9" s="427"/>
      <c r="DF9" s="427"/>
      <c r="DG9" s="427"/>
      <c r="DH9" s="427"/>
      <c r="DI9" s="428"/>
    </row>
    <row r="10" spans="1:119" ht="18.75" customHeight="1" thickBot="1" x14ac:dyDescent="0.3">
      <c r="A10" s="172"/>
      <c r="B10" s="561"/>
      <c r="C10" s="562"/>
      <c r="D10" s="562"/>
      <c r="E10" s="562"/>
      <c r="F10" s="562"/>
      <c r="G10" s="562"/>
      <c r="H10" s="562"/>
      <c r="I10" s="562"/>
      <c r="J10" s="562"/>
      <c r="K10" s="480"/>
      <c r="L10" s="385" t="s">
        <v>119</v>
      </c>
      <c r="M10" s="386"/>
      <c r="N10" s="386"/>
      <c r="O10" s="386"/>
      <c r="P10" s="386"/>
      <c r="Q10" s="387"/>
      <c r="R10" s="382">
        <v>340973</v>
      </c>
      <c r="S10" s="383"/>
      <c r="T10" s="383"/>
      <c r="U10" s="383"/>
      <c r="V10" s="442"/>
      <c r="W10" s="570"/>
      <c r="X10" s="380"/>
      <c r="Y10" s="380"/>
      <c r="Z10" s="380"/>
      <c r="AA10" s="380"/>
      <c r="AB10" s="380"/>
      <c r="AC10" s="380"/>
      <c r="AD10" s="380"/>
      <c r="AE10" s="380"/>
      <c r="AF10" s="380"/>
      <c r="AG10" s="380"/>
      <c r="AH10" s="380"/>
      <c r="AI10" s="380"/>
      <c r="AJ10" s="380"/>
      <c r="AK10" s="380"/>
      <c r="AL10" s="571"/>
      <c r="AM10" s="486" t="s">
        <v>120</v>
      </c>
      <c r="AN10" s="386"/>
      <c r="AO10" s="386"/>
      <c r="AP10" s="386"/>
      <c r="AQ10" s="386"/>
      <c r="AR10" s="386"/>
      <c r="AS10" s="386"/>
      <c r="AT10" s="387"/>
      <c r="AU10" s="487" t="s">
        <v>121</v>
      </c>
      <c r="AV10" s="488"/>
      <c r="AW10" s="488"/>
      <c r="AX10" s="488"/>
      <c r="AY10" s="443" t="s">
        <v>122</v>
      </c>
      <c r="AZ10" s="444"/>
      <c r="BA10" s="444"/>
      <c r="BB10" s="444"/>
      <c r="BC10" s="444"/>
      <c r="BD10" s="444"/>
      <c r="BE10" s="444"/>
      <c r="BF10" s="444"/>
      <c r="BG10" s="444"/>
      <c r="BH10" s="444"/>
      <c r="BI10" s="444"/>
      <c r="BJ10" s="444"/>
      <c r="BK10" s="444"/>
      <c r="BL10" s="444"/>
      <c r="BM10" s="445"/>
      <c r="BN10" s="429">
        <v>1281625</v>
      </c>
      <c r="BO10" s="430"/>
      <c r="BP10" s="430"/>
      <c r="BQ10" s="430"/>
      <c r="BR10" s="430"/>
      <c r="BS10" s="430"/>
      <c r="BT10" s="430"/>
      <c r="BU10" s="431"/>
      <c r="BV10" s="429">
        <v>1639000</v>
      </c>
      <c r="BW10" s="430"/>
      <c r="BX10" s="430"/>
      <c r="BY10" s="430"/>
      <c r="BZ10" s="430"/>
      <c r="CA10" s="430"/>
      <c r="CB10" s="430"/>
      <c r="CC10" s="431"/>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3">
      <c r="A11" s="172"/>
      <c r="B11" s="561"/>
      <c r="C11" s="562"/>
      <c r="D11" s="562"/>
      <c r="E11" s="562"/>
      <c r="F11" s="562"/>
      <c r="G11" s="562"/>
      <c r="H11" s="562"/>
      <c r="I11" s="562"/>
      <c r="J11" s="562"/>
      <c r="K11" s="480"/>
      <c r="L11" s="390" t="s">
        <v>124</v>
      </c>
      <c r="M11" s="391"/>
      <c r="N11" s="391"/>
      <c r="O11" s="391"/>
      <c r="P11" s="391"/>
      <c r="Q11" s="392"/>
      <c r="R11" s="558" t="s">
        <v>125</v>
      </c>
      <c r="S11" s="559"/>
      <c r="T11" s="559"/>
      <c r="U11" s="559"/>
      <c r="V11" s="560"/>
      <c r="W11" s="570"/>
      <c r="X11" s="380"/>
      <c r="Y11" s="380"/>
      <c r="Z11" s="380"/>
      <c r="AA11" s="380"/>
      <c r="AB11" s="380"/>
      <c r="AC11" s="380"/>
      <c r="AD11" s="380"/>
      <c r="AE11" s="380"/>
      <c r="AF11" s="380"/>
      <c r="AG11" s="380"/>
      <c r="AH11" s="380"/>
      <c r="AI11" s="380"/>
      <c r="AJ11" s="380"/>
      <c r="AK11" s="380"/>
      <c r="AL11" s="571"/>
      <c r="AM11" s="486" t="s">
        <v>126</v>
      </c>
      <c r="AN11" s="386"/>
      <c r="AO11" s="386"/>
      <c r="AP11" s="386"/>
      <c r="AQ11" s="386"/>
      <c r="AR11" s="386"/>
      <c r="AS11" s="386"/>
      <c r="AT11" s="387"/>
      <c r="AU11" s="487" t="s">
        <v>121</v>
      </c>
      <c r="AV11" s="488"/>
      <c r="AW11" s="488"/>
      <c r="AX11" s="488"/>
      <c r="AY11" s="443" t="s">
        <v>127</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128</v>
      </c>
      <c r="CE11" s="389"/>
      <c r="CF11" s="389"/>
      <c r="CG11" s="389"/>
      <c r="CH11" s="389"/>
      <c r="CI11" s="389"/>
      <c r="CJ11" s="389"/>
      <c r="CK11" s="389"/>
      <c r="CL11" s="389"/>
      <c r="CM11" s="389"/>
      <c r="CN11" s="389"/>
      <c r="CO11" s="389"/>
      <c r="CP11" s="389"/>
      <c r="CQ11" s="389"/>
      <c r="CR11" s="389"/>
      <c r="CS11" s="470"/>
      <c r="CT11" s="532" t="s">
        <v>129</v>
      </c>
      <c r="CU11" s="533"/>
      <c r="CV11" s="533"/>
      <c r="CW11" s="533"/>
      <c r="CX11" s="533"/>
      <c r="CY11" s="533"/>
      <c r="CZ11" s="533"/>
      <c r="DA11" s="534"/>
      <c r="DB11" s="532" t="s">
        <v>130</v>
      </c>
      <c r="DC11" s="533"/>
      <c r="DD11" s="533"/>
      <c r="DE11" s="533"/>
      <c r="DF11" s="533"/>
      <c r="DG11" s="533"/>
      <c r="DH11" s="533"/>
      <c r="DI11" s="534"/>
    </row>
    <row r="12" spans="1:119" ht="18.75" customHeight="1" x14ac:dyDescent="0.25">
      <c r="A12" s="172"/>
      <c r="B12" s="535" t="s">
        <v>131</v>
      </c>
      <c r="C12" s="536"/>
      <c r="D12" s="536"/>
      <c r="E12" s="536"/>
      <c r="F12" s="536"/>
      <c r="G12" s="536"/>
      <c r="H12" s="536"/>
      <c r="I12" s="536"/>
      <c r="J12" s="536"/>
      <c r="K12" s="537"/>
      <c r="L12" s="544" t="s">
        <v>132</v>
      </c>
      <c r="M12" s="545"/>
      <c r="N12" s="545"/>
      <c r="O12" s="545"/>
      <c r="P12" s="545"/>
      <c r="Q12" s="546"/>
      <c r="R12" s="547">
        <v>344247</v>
      </c>
      <c r="S12" s="548"/>
      <c r="T12" s="548"/>
      <c r="U12" s="548"/>
      <c r="V12" s="549"/>
      <c r="W12" s="550" t="s">
        <v>1</v>
      </c>
      <c r="X12" s="488"/>
      <c r="Y12" s="488"/>
      <c r="Z12" s="488"/>
      <c r="AA12" s="488"/>
      <c r="AB12" s="551"/>
      <c r="AC12" s="552" t="s">
        <v>133</v>
      </c>
      <c r="AD12" s="553"/>
      <c r="AE12" s="553"/>
      <c r="AF12" s="553"/>
      <c r="AG12" s="554"/>
      <c r="AH12" s="552" t="s">
        <v>134</v>
      </c>
      <c r="AI12" s="553"/>
      <c r="AJ12" s="553"/>
      <c r="AK12" s="553"/>
      <c r="AL12" s="555"/>
      <c r="AM12" s="486" t="s">
        <v>135</v>
      </c>
      <c r="AN12" s="386"/>
      <c r="AO12" s="386"/>
      <c r="AP12" s="386"/>
      <c r="AQ12" s="386"/>
      <c r="AR12" s="386"/>
      <c r="AS12" s="386"/>
      <c r="AT12" s="387"/>
      <c r="AU12" s="487" t="s">
        <v>102</v>
      </c>
      <c r="AV12" s="488"/>
      <c r="AW12" s="488"/>
      <c r="AX12" s="488"/>
      <c r="AY12" s="443" t="s">
        <v>136</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0</v>
      </c>
      <c r="BW12" s="430"/>
      <c r="BX12" s="430"/>
      <c r="BY12" s="430"/>
      <c r="BZ12" s="430"/>
      <c r="CA12" s="430"/>
      <c r="CB12" s="430"/>
      <c r="CC12" s="431"/>
      <c r="CD12" s="469" t="s">
        <v>137</v>
      </c>
      <c r="CE12" s="389"/>
      <c r="CF12" s="389"/>
      <c r="CG12" s="389"/>
      <c r="CH12" s="389"/>
      <c r="CI12" s="389"/>
      <c r="CJ12" s="389"/>
      <c r="CK12" s="389"/>
      <c r="CL12" s="389"/>
      <c r="CM12" s="389"/>
      <c r="CN12" s="389"/>
      <c r="CO12" s="389"/>
      <c r="CP12" s="389"/>
      <c r="CQ12" s="389"/>
      <c r="CR12" s="389"/>
      <c r="CS12" s="470"/>
      <c r="CT12" s="532" t="s">
        <v>138</v>
      </c>
      <c r="CU12" s="533"/>
      <c r="CV12" s="533"/>
      <c r="CW12" s="533"/>
      <c r="CX12" s="533"/>
      <c r="CY12" s="533"/>
      <c r="CZ12" s="533"/>
      <c r="DA12" s="534"/>
      <c r="DB12" s="532" t="s">
        <v>129</v>
      </c>
      <c r="DC12" s="533"/>
      <c r="DD12" s="533"/>
      <c r="DE12" s="533"/>
      <c r="DF12" s="533"/>
      <c r="DG12" s="533"/>
      <c r="DH12" s="533"/>
      <c r="DI12" s="534"/>
    </row>
    <row r="13" spans="1:119" ht="18.75" customHeight="1" x14ac:dyDescent="0.25">
      <c r="A13" s="172"/>
      <c r="B13" s="538"/>
      <c r="C13" s="539"/>
      <c r="D13" s="539"/>
      <c r="E13" s="539"/>
      <c r="F13" s="539"/>
      <c r="G13" s="539"/>
      <c r="H13" s="539"/>
      <c r="I13" s="539"/>
      <c r="J13" s="539"/>
      <c r="K13" s="540"/>
      <c r="L13" s="187"/>
      <c r="M13" s="513" t="s">
        <v>139</v>
      </c>
      <c r="N13" s="514"/>
      <c r="O13" s="514"/>
      <c r="P13" s="514"/>
      <c r="Q13" s="515"/>
      <c r="R13" s="516">
        <v>339732</v>
      </c>
      <c r="S13" s="517"/>
      <c r="T13" s="517"/>
      <c r="U13" s="517"/>
      <c r="V13" s="518"/>
      <c r="W13" s="519" t="s">
        <v>140</v>
      </c>
      <c r="X13" s="415"/>
      <c r="Y13" s="415"/>
      <c r="Z13" s="415"/>
      <c r="AA13" s="415"/>
      <c r="AB13" s="416"/>
      <c r="AC13" s="382">
        <v>1601</v>
      </c>
      <c r="AD13" s="383"/>
      <c r="AE13" s="383"/>
      <c r="AF13" s="383"/>
      <c r="AG13" s="384"/>
      <c r="AH13" s="382">
        <v>1724</v>
      </c>
      <c r="AI13" s="383"/>
      <c r="AJ13" s="383"/>
      <c r="AK13" s="383"/>
      <c r="AL13" s="442"/>
      <c r="AM13" s="486" t="s">
        <v>141</v>
      </c>
      <c r="AN13" s="386"/>
      <c r="AO13" s="386"/>
      <c r="AP13" s="386"/>
      <c r="AQ13" s="386"/>
      <c r="AR13" s="386"/>
      <c r="AS13" s="386"/>
      <c r="AT13" s="387"/>
      <c r="AU13" s="487" t="s">
        <v>142</v>
      </c>
      <c r="AV13" s="488"/>
      <c r="AW13" s="488"/>
      <c r="AX13" s="488"/>
      <c r="AY13" s="443" t="s">
        <v>143</v>
      </c>
      <c r="AZ13" s="444"/>
      <c r="BA13" s="444"/>
      <c r="BB13" s="444"/>
      <c r="BC13" s="444"/>
      <c r="BD13" s="444"/>
      <c r="BE13" s="444"/>
      <c r="BF13" s="444"/>
      <c r="BG13" s="444"/>
      <c r="BH13" s="444"/>
      <c r="BI13" s="444"/>
      <c r="BJ13" s="444"/>
      <c r="BK13" s="444"/>
      <c r="BL13" s="444"/>
      <c r="BM13" s="445"/>
      <c r="BN13" s="429">
        <v>2632297</v>
      </c>
      <c r="BO13" s="430"/>
      <c r="BP13" s="430"/>
      <c r="BQ13" s="430"/>
      <c r="BR13" s="430"/>
      <c r="BS13" s="430"/>
      <c r="BT13" s="430"/>
      <c r="BU13" s="431"/>
      <c r="BV13" s="429">
        <v>2188279</v>
      </c>
      <c r="BW13" s="430"/>
      <c r="BX13" s="430"/>
      <c r="BY13" s="430"/>
      <c r="BZ13" s="430"/>
      <c r="CA13" s="430"/>
      <c r="CB13" s="430"/>
      <c r="CC13" s="431"/>
      <c r="CD13" s="469" t="s">
        <v>144</v>
      </c>
      <c r="CE13" s="389"/>
      <c r="CF13" s="389"/>
      <c r="CG13" s="389"/>
      <c r="CH13" s="389"/>
      <c r="CI13" s="389"/>
      <c r="CJ13" s="389"/>
      <c r="CK13" s="389"/>
      <c r="CL13" s="389"/>
      <c r="CM13" s="389"/>
      <c r="CN13" s="389"/>
      <c r="CO13" s="389"/>
      <c r="CP13" s="389"/>
      <c r="CQ13" s="389"/>
      <c r="CR13" s="389"/>
      <c r="CS13" s="470"/>
      <c r="CT13" s="426">
        <v>1.4</v>
      </c>
      <c r="CU13" s="427"/>
      <c r="CV13" s="427"/>
      <c r="CW13" s="427"/>
      <c r="CX13" s="427"/>
      <c r="CY13" s="427"/>
      <c r="CZ13" s="427"/>
      <c r="DA13" s="428"/>
      <c r="DB13" s="426">
        <v>1.7</v>
      </c>
      <c r="DC13" s="427"/>
      <c r="DD13" s="427"/>
      <c r="DE13" s="427"/>
      <c r="DF13" s="427"/>
      <c r="DG13" s="427"/>
      <c r="DH13" s="427"/>
      <c r="DI13" s="428"/>
    </row>
    <row r="14" spans="1:119" ht="18.75" customHeight="1" thickBot="1" x14ac:dyDescent="0.3">
      <c r="A14" s="172"/>
      <c r="B14" s="538"/>
      <c r="C14" s="539"/>
      <c r="D14" s="539"/>
      <c r="E14" s="539"/>
      <c r="F14" s="539"/>
      <c r="G14" s="539"/>
      <c r="H14" s="539"/>
      <c r="I14" s="539"/>
      <c r="J14" s="539"/>
      <c r="K14" s="540"/>
      <c r="L14" s="503" t="s">
        <v>145</v>
      </c>
      <c r="M14" s="556"/>
      <c r="N14" s="556"/>
      <c r="O14" s="556"/>
      <c r="P14" s="556"/>
      <c r="Q14" s="557"/>
      <c r="R14" s="516">
        <v>344218</v>
      </c>
      <c r="S14" s="517"/>
      <c r="T14" s="517"/>
      <c r="U14" s="517"/>
      <c r="V14" s="518"/>
      <c r="W14" s="520"/>
      <c r="X14" s="418"/>
      <c r="Y14" s="418"/>
      <c r="Z14" s="418"/>
      <c r="AA14" s="418"/>
      <c r="AB14" s="419"/>
      <c r="AC14" s="509">
        <v>1.1000000000000001</v>
      </c>
      <c r="AD14" s="510"/>
      <c r="AE14" s="510"/>
      <c r="AF14" s="510"/>
      <c r="AG14" s="511"/>
      <c r="AH14" s="509">
        <v>1.2</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146</v>
      </c>
      <c r="CE14" s="467"/>
      <c r="CF14" s="467"/>
      <c r="CG14" s="467"/>
      <c r="CH14" s="467"/>
      <c r="CI14" s="467"/>
      <c r="CJ14" s="467"/>
      <c r="CK14" s="467"/>
      <c r="CL14" s="467"/>
      <c r="CM14" s="467"/>
      <c r="CN14" s="467"/>
      <c r="CO14" s="467"/>
      <c r="CP14" s="467"/>
      <c r="CQ14" s="467"/>
      <c r="CR14" s="467"/>
      <c r="CS14" s="468"/>
      <c r="CT14" s="526" t="s">
        <v>147</v>
      </c>
      <c r="CU14" s="527"/>
      <c r="CV14" s="527"/>
      <c r="CW14" s="527"/>
      <c r="CX14" s="527"/>
      <c r="CY14" s="527"/>
      <c r="CZ14" s="527"/>
      <c r="DA14" s="528"/>
      <c r="DB14" s="526" t="s">
        <v>129</v>
      </c>
      <c r="DC14" s="527"/>
      <c r="DD14" s="527"/>
      <c r="DE14" s="527"/>
      <c r="DF14" s="527"/>
      <c r="DG14" s="527"/>
      <c r="DH14" s="527"/>
      <c r="DI14" s="528"/>
    </row>
    <row r="15" spans="1:119" ht="18.75" customHeight="1" x14ac:dyDescent="0.25">
      <c r="A15" s="172"/>
      <c r="B15" s="538"/>
      <c r="C15" s="539"/>
      <c r="D15" s="539"/>
      <c r="E15" s="539"/>
      <c r="F15" s="539"/>
      <c r="G15" s="539"/>
      <c r="H15" s="539"/>
      <c r="I15" s="539"/>
      <c r="J15" s="539"/>
      <c r="K15" s="540"/>
      <c r="L15" s="187"/>
      <c r="M15" s="513" t="s">
        <v>148</v>
      </c>
      <c r="N15" s="514"/>
      <c r="O15" s="514"/>
      <c r="P15" s="514"/>
      <c r="Q15" s="515"/>
      <c r="R15" s="516">
        <v>339723</v>
      </c>
      <c r="S15" s="517"/>
      <c r="T15" s="517"/>
      <c r="U15" s="517"/>
      <c r="V15" s="518"/>
      <c r="W15" s="519" t="s">
        <v>149</v>
      </c>
      <c r="X15" s="415"/>
      <c r="Y15" s="415"/>
      <c r="Z15" s="415"/>
      <c r="AA15" s="415"/>
      <c r="AB15" s="416"/>
      <c r="AC15" s="382">
        <v>32908</v>
      </c>
      <c r="AD15" s="383"/>
      <c r="AE15" s="383"/>
      <c r="AF15" s="383"/>
      <c r="AG15" s="384"/>
      <c r="AH15" s="382">
        <v>34536</v>
      </c>
      <c r="AI15" s="383"/>
      <c r="AJ15" s="383"/>
      <c r="AK15" s="383"/>
      <c r="AL15" s="442"/>
      <c r="AM15" s="486"/>
      <c r="AN15" s="386"/>
      <c r="AO15" s="386"/>
      <c r="AP15" s="386"/>
      <c r="AQ15" s="386"/>
      <c r="AR15" s="386"/>
      <c r="AS15" s="386"/>
      <c r="AT15" s="387"/>
      <c r="AU15" s="487"/>
      <c r="AV15" s="488"/>
      <c r="AW15" s="488"/>
      <c r="AX15" s="488"/>
      <c r="AY15" s="455" t="s">
        <v>150</v>
      </c>
      <c r="AZ15" s="456"/>
      <c r="BA15" s="456"/>
      <c r="BB15" s="456"/>
      <c r="BC15" s="456"/>
      <c r="BD15" s="456"/>
      <c r="BE15" s="456"/>
      <c r="BF15" s="456"/>
      <c r="BG15" s="456"/>
      <c r="BH15" s="456"/>
      <c r="BI15" s="456"/>
      <c r="BJ15" s="456"/>
      <c r="BK15" s="456"/>
      <c r="BL15" s="456"/>
      <c r="BM15" s="457"/>
      <c r="BN15" s="458">
        <v>42868425</v>
      </c>
      <c r="BO15" s="459"/>
      <c r="BP15" s="459"/>
      <c r="BQ15" s="459"/>
      <c r="BR15" s="459"/>
      <c r="BS15" s="459"/>
      <c r="BT15" s="459"/>
      <c r="BU15" s="460"/>
      <c r="BV15" s="458">
        <v>44559653</v>
      </c>
      <c r="BW15" s="459"/>
      <c r="BX15" s="459"/>
      <c r="BY15" s="459"/>
      <c r="BZ15" s="459"/>
      <c r="CA15" s="459"/>
      <c r="CB15" s="459"/>
      <c r="CC15" s="460"/>
      <c r="CD15" s="529" t="s">
        <v>151</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x14ac:dyDescent="0.25">
      <c r="A16" s="172"/>
      <c r="B16" s="538"/>
      <c r="C16" s="539"/>
      <c r="D16" s="539"/>
      <c r="E16" s="539"/>
      <c r="F16" s="539"/>
      <c r="G16" s="539"/>
      <c r="H16" s="539"/>
      <c r="I16" s="539"/>
      <c r="J16" s="539"/>
      <c r="K16" s="540"/>
      <c r="L16" s="503" t="s">
        <v>152</v>
      </c>
      <c r="M16" s="504"/>
      <c r="N16" s="504"/>
      <c r="O16" s="504"/>
      <c r="P16" s="504"/>
      <c r="Q16" s="505"/>
      <c r="R16" s="506" t="s">
        <v>153</v>
      </c>
      <c r="S16" s="507"/>
      <c r="T16" s="507"/>
      <c r="U16" s="507"/>
      <c r="V16" s="508"/>
      <c r="W16" s="520"/>
      <c r="X16" s="418"/>
      <c r="Y16" s="418"/>
      <c r="Z16" s="418"/>
      <c r="AA16" s="418"/>
      <c r="AB16" s="419"/>
      <c r="AC16" s="509">
        <v>22.4</v>
      </c>
      <c r="AD16" s="510"/>
      <c r="AE16" s="510"/>
      <c r="AF16" s="510"/>
      <c r="AG16" s="511"/>
      <c r="AH16" s="509">
        <v>23.7</v>
      </c>
      <c r="AI16" s="510"/>
      <c r="AJ16" s="510"/>
      <c r="AK16" s="510"/>
      <c r="AL16" s="512"/>
      <c r="AM16" s="486"/>
      <c r="AN16" s="386"/>
      <c r="AO16" s="386"/>
      <c r="AP16" s="386"/>
      <c r="AQ16" s="386"/>
      <c r="AR16" s="386"/>
      <c r="AS16" s="386"/>
      <c r="AT16" s="387"/>
      <c r="AU16" s="487"/>
      <c r="AV16" s="488"/>
      <c r="AW16" s="488"/>
      <c r="AX16" s="488"/>
      <c r="AY16" s="443" t="s">
        <v>154</v>
      </c>
      <c r="AZ16" s="444"/>
      <c r="BA16" s="444"/>
      <c r="BB16" s="444"/>
      <c r="BC16" s="444"/>
      <c r="BD16" s="444"/>
      <c r="BE16" s="444"/>
      <c r="BF16" s="444"/>
      <c r="BG16" s="444"/>
      <c r="BH16" s="444"/>
      <c r="BI16" s="444"/>
      <c r="BJ16" s="444"/>
      <c r="BK16" s="444"/>
      <c r="BL16" s="444"/>
      <c r="BM16" s="445"/>
      <c r="BN16" s="429">
        <v>55781108</v>
      </c>
      <c r="BO16" s="430"/>
      <c r="BP16" s="430"/>
      <c r="BQ16" s="430"/>
      <c r="BR16" s="430"/>
      <c r="BS16" s="430"/>
      <c r="BT16" s="430"/>
      <c r="BU16" s="431"/>
      <c r="BV16" s="429">
        <v>54059400</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3">
      <c r="A17" s="172"/>
      <c r="B17" s="541"/>
      <c r="C17" s="542"/>
      <c r="D17" s="542"/>
      <c r="E17" s="542"/>
      <c r="F17" s="542"/>
      <c r="G17" s="542"/>
      <c r="H17" s="542"/>
      <c r="I17" s="542"/>
      <c r="J17" s="542"/>
      <c r="K17" s="543"/>
      <c r="L17" s="191"/>
      <c r="M17" s="522" t="s">
        <v>155</v>
      </c>
      <c r="N17" s="523"/>
      <c r="O17" s="523"/>
      <c r="P17" s="523"/>
      <c r="Q17" s="524"/>
      <c r="R17" s="506" t="s">
        <v>153</v>
      </c>
      <c r="S17" s="507"/>
      <c r="T17" s="507"/>
      <c r="U17" s="507"/>
      <c r="V17" s="508"/>
      <c r="W17" s="519" t="s">
        <v>156</v>
      </c>
      <c r="X17" s="415"/>
      <c r="Y17" s="415"/>
      <c r="Z17" s="415"/>
      <c r="AA17" s="415"/>
      <c r="AB17" s="416"/>
      <c r="AC17" s="382">
        <v>112166</v>
      </c>
      <c r="AD17" s="383"/>
      <c r="AE17" s="383"/>
      <c r="AF17" s="383"/>
      <c r="AG17" s="384"/>
      <c r="AH17" s="382">
        <v>109312</v>
      </c>
      <c r="AI17" s="383"/>
      <c r="AJ17" s="383"/>
      <c r="AK17" s="383"/>
      <c r="AL17" s="442"/>
      <c r="AM17" s="486"/>
      <c r="AN17" s="386"/>
      <c r="AO17" s="386"/>
      <c r="AP17" s="386"/>
      <c r="AQ17" s="386"/>
      <c r="AR17" s="386"/>
      <c r="AS17" s="386"/>
      <c r="AT17" s="387"/>
      <c r="AU17" s="487"/>
      <c r="AV17" s="488"/>
      <c r="AW17" s="488"/>
      <c r="AX17" s="488"/>
      <c r="AY17" s="443" t="s">
        <v>157</v>
      </c>
      <c r="AZ17" s="444"/>
      <c r="BA17" s="444"/>
      <c r="BB17" s="444"/>
      <c r="BC17" s="444"/>
      <c r="BD17" s="444"/>
      <c r="BE17" s="444"/>
      <c r="BF17" s="444"/>
      <c r="BG17" s="444"/>
      <c r="BH17" s="444"/>
      <c r="BI17" s="444"/>
      <c r="BJ17" s="444"/>
      <c r="BK17" s="444"/>
      <c r="BL17" s="444"/>
      <c r="BM17" s="445"/>
      <c r="BN17" s="429">
        <v>54813350</v>
      </c>
      <c r="BO17" s="430"/>
      <c r="BP17" s="430"/>
      <c r="BQ17" s="430"/>
      <c r="BR17" s="430"/>
      <c r="BS17" s="430"/>
      <c r="BT17" s="430"/>
      <c r="BU17" s="431"/>
      <c r="BV17" s="429">
        <v>57136411</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3">
      <c r="A18" s="172"/>
      <c r="B18" s="479" t="s">
        <v>158</v>
      </c>
      <c r="C18" s="480"/>
      <c r="D18" s="480"/>
      <c r="E18" s="481"/>
      <c r="F18" s="481"/>
      <c r="G18" s="481"/>
      <c r="H18" s="481"/>
      <c r="I18" s="481"/>
      <c r="J18" s="481"/>
      <c r="K18" s="481"/>
      <c r="L18" s="482">
        <v>464.51</v>
      </c>
      <c r="M18" s="482"/>
      <c r="N18" s="482"/>
      <c r="O18" s="482"/>
      <c r="P18" s="482"/>
      <c r="Q18" s="482"/>
      <c r="R18" s="483"/>
      <c r="S18" s="483"/>
      <c r="T18" s="483"/>
      <c r="U18" s="483"/>
      <c r="V18" s="484"/>
      <c r="W18" s="500"/>
      <c r="X18" s="501"/>
      <c r="Y18" s="501"/>
      <c r="Z18" s="501"/>
      <c r="AA18" s="501"/>
      <c r="AB18" s="525"/>
      <c r="AC18" s="399">
        <v>76.5</v>
      </c>
      <c r="AD18" s="400"/>
      <c r="AE18" s="400"/>
      <c r="AF18" s="400"/>
      <c r="AG18" s="485"/>
      <c r="AH18" s="399">
        <v>75.099999999999994</v>
      </c>
      <c r="AI18" s="400"/>
      <c r="AJ18" s="400"/>
      <c r="AK18" s="400"/>
      <c r="AL18" s="401"/>
      <c r="AM18" s="486"/>
      <c r="AN18" s="386"/>
      <c r="AO18" s="386"/>
      <c r="AP18" s="386"/>
      <c r="AQ18" s="386"/>
      <c r="AR18" s="386"/>
      <c r="AS18" s="386"/>
      <c r="AT18" s="387"/>
      <c r="AU18" s="487"/>
      <c r="AV18" s="488"/>
      <c r="AW18" s="488"/>
      <c r="AX18" s="488"/>
      <c r="AY18" s="443" t="s">
        <v>159</v>
      </c>
      <c r="AZ18" s="444"/>
      <c r="BA18" s="444"/>
      <c r="BB18" s="444"/>
      <c r="BC18" s="444"/>
      <c r="BD18" s="444"/>
      <c r="BE18" s="444"/>
      <c r="BF18" s="444"/>
      <c r="BG18" s="444"/>
      <c r="BH18" s="444"/>
      <c r="BI18" s="444"/>
      <c r="BJ18" s="444"/>
      <c r="BK18" s="444"/>
      <c r="BL18" s="444"/>
      <c r="BM18" s="445"/>
      <c r="BN18" s="429">
        <v>67965870</v>
      </c>
      <c r="BO18" s="430"/>
      <c r="BP18" s="430"/>
      <c r="BQ18" s="430"/>
      <c r="BR18" s="430"/>
      <c r="BS18" s="430"/>
      <c r="BT18" s="430"/>
      <c r="BU18" s="431"/>
      <c r="BV18" s="429">
        <v>65389165</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3">
      <c r="A19" s="172"/>
      <c r="B19" s="479" t="s">
        <v>160</v>
      </c>
      <c r="C19" s="480"/>
      <c r="D19" s="480"/>
      <c r="E19" s="481"/>
      <c r="F19" s="481"/>
      <c r="G19" s="481"/>
      <c r="H19" s="481"/>
      <c r="I19" s="481"/>
      <c r="J19" s="481"/>
      <c r="K19" s="481"/>
      <c r="L19" s="489">
        <v>743</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161</v>
      </c>
      <c r="AZ19" s="444"/>
      <c r="BA19" s="444"/>
      <c r="BB19" s="444"/>
      <c r="BC19" s="444"/>
      <c r="BD19" s="444"/>
      <c r="BE19" s="444"/>
      <c r="BF19" s="444"/>
      <c r="BG19" s="444"/>
      <c r="BH19" s="444"/>
      <c r="BI19" s="444"/>
      <c r="BJ19" s="444"/>
      <c r="BK19" s="444"/>
      <c r="BL19" s="444"/>
      <c r="BM19" s="445"/>
      <c r="BN19" s="429">
        <v>88061199</v>
      </c>
      <c r="BO19" s="430"/>
      <c r="BP19" s="430"/>
      <c r="BQ19" s="430"/>
      <c r="BR19" s="430"/>
      <c r="BS19" s="430"/>
      <c r="BT19" s="430"/>
      <c r="BU19" s="431"/>
      <c r="BV19" s="429">
        <v>83119293</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3">
      <c r="A20" s="172"/>
      <c r="B20" s="479" t="s">
        <v>162</v>
      </c>
      <c r="C20" s="480"/>
      <c r="D20" s="480"/>
      <c r="E20" s="481"/>
      <c r="F20" s="481"/>
      <c r="G20" s="481"/>
      <c r="H20" s="481"/>
      <c r="I20" s="481"/>
      <c r="J20" s="481"/>
      <c r="K20" s="481"/>
      <c r="L20" s="489">
        <v>146088</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3">
      <c r="A21" s="172"/>
      <c r="B21" s="476" t="s">
        <v>163</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5">
      <c r="A22" s="172"/>
      <c r="B22" s="405" t="s">
        <v>164</v>
      </c>
      <c r="C22" s="406"/>
      <c r="D22" s="407"/>
      <c r="E22" s="414" t="s">
        <v>1</v>
      </c>
      <c r="F22" s="415"/>
      <c r="G22" s="415"/>
      <c r="H22" s="415"/>
      <c r="I22" s="415"/>
      <c r="J22" s="415"/>
      <c r="K22" s="416"/>
      <c r="L22" s="414" t="s">
        <v>165</v>
      </c>
      <c r="M22" s="415"/>
      <c r="N22" s="415"/>
      <c r="O22" s="415"/>
      <c r="P22" s="416"/>
      <c r="Q22" s="420" t="s">
        <v>166</v>
      </c>
      <c r="R22" s="421"/>
      <c r="S22" s="421"/>
      <c r="T22" s="421"/>
      <c r="U22" s="421"/>
      <c r="V22" s="422"/>
      <c r="W22" s="471" t="s">
        <v>167</v>
      </c>
      <c r="X22" s="406"/>
      <c r="Y22" s="407"/>
      <c r="Z22" s="414" t="s">
        <v>1</v>
      </c>
      <c r="AA22" s="415"/>
      <c r="AB22" s="415"/>
      <c r="AC22" s="415"/>
      <c r="AD22" s="415"/>
      <c r="AE22" s="415"/>
      <c r="AF22" s="415"/>
      <c r="AG22" s="416"/>
      <c r="AH22" s="432" t="s">
        <v>168</v>
      </c>
      <c r="AI22" s="415"/>
      <c r="AJ22" s="415"/>
      <c r="AK22" s="415"/>
      <c r="AL22" s="416"/>
      <c r="AM22" s="432" t="s">
        <v>169</v>
      </c>
      <c r="AN22" s="433"/>
      <c r="AO22" s="433"/>
      <c r="AP22" s="433"/>
      <c r="AQ22" s="433"/>
      <c r="AR22" s="434"/>
      <c r="AS22" s="420" t="s">
        <v>166</v>
      </c>
      <c r="AT22" s="421"/>
      <c r="AU22" s="421"/>
      <c r="AV22" s="421"/>
      <c r="AW22" s="421"/>
      <c r="AX22" s="438"/>
      <c r="AY22" s="455" t="s">
        <v>170</v>
      </c>
      <c r="AZ22" s="456"/>
      <c r="BA22" s="456"/>
      <c r="BB22" s="456"/>
      <c r="BC22" s="456"/>
      <c r="BD22" s="456"/>
      <c r="BE22" s="456"/>
      <c r="BF22" s="456"/>
      <c r="BG22" s="456"/>
      <c r="BH22" s="456"/>
      <c r="BI22" s="456"/>
      <c r="BJ22" s="456"/>
      <c r="BK22" s="456"/>
      <c r="BL22" s="456"/>
      <c r="BM22" s="457"/>
      <c r="BN22" s="458">
        <v>127627467</v>
      </c>
      <c r="BO22" s="459"/>
      <c r="BP22" s="459"/>
      <c r="BQ22" s="459"/>
      <c r="BR22" s="459"/>
      <c r="BS22" s="459"/>
      <c r="BT22" s="459"/>
      <c r="BU22" s="460"/>
      <c r="BV22" s="458">
        <v>122827471</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171</v>
      </c>
      <c r="AZ23" s="444"/>
      <c r="BA23" s="444"/>
      <c r="BB23" s="444"/>
      <c r="BC23" s="444"/>
      <c r="BD23" s="444"/>
      <c r="BE23" s="444"/>
      <c r="BF23" s="444"/>
      <c r="BG23" s="444"/>
      <c r="BH23" s="444"/>
      <c r="BI23" s="444"/>
      <c r="BJ23" s="444"/>
      <c r="BK23" s="444"/>
      <c r="BL23" s="444"/>
      <c r="BM23" s="445"/>
      <c r="BN23" s="429">
        <v>20572343</v>
      </c>
      <c r="BO23" s="430"/>
      <c r="BP23" s="430"/>
      <c r="BQ23" s="430"/>
      <c r="BR23" s="430"/>
      <c r="BS23" s="430"/>
      <c r="BT23" s="430"/>
      <c r="BU23" s="431"/>
      <c r="BV23" s="429">
        <v>21522418</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3">
      <c r="A24" s="172"/>
      <c r="B24" s="408"/>
      <c r="C24" s="409"/>
      <c r="D24" s="410"/>
      <c r="E24" s="385" t="s">
        <v>172</v>
      </c>
      <c r="F24" s="386"/>
      <c r="G24" s="386"/>
      <c r="H24" s="386"/>
      <c r="I24" s="386"/>
      <c r="J24" s="386"/>
      <c r="K24" s="387"/>
      <c r="L24" s="382">
        <v>1</v>
      </c>
      <c r="M24" s="383"/>
      <c r="N24" s="383"/>
      <c r="O24" s="383"/>
      <c r="P24" s="384"/>
      <c r="Q24" s="382">
        <v>9288</v>
      </c>
      <c r="R24" s="383"/>
      <c r="S24" s="383"/>
      <c r="T24" s="383"/>
      <c r="U24" s="383"/>
      <c r="V24" s="384"/>
      <c r="W24" s="472"/>
      <c r="X24" s="409"/>
      <c r="Y24" s="410"/>
      <c r="Z24" s="385" t="s">
        <v>173</v>
      </c>
      <c r="AA24" s="386"/>
      <c r="AB24" s="386"/>
      <c r="AC24" s="386"/>
      <c r="AD24" s="386"/>
      <c r="AE24" s="386"/>
      <c r="AF24" s="386"/>
      <c r="AG24" s="387"/>
      <c r="AH24" s="382">
        <v>1838</v>
      </c>
      <c r="AI24" s="383"/>
      <c r="AJ24" s="383"/>
      <c r="AK24" s="383"/>
      <c r="AL24" s="384"/>
      <c r="AM24" s="382">
        <v>5784186</v>
      </c>
      <c r="AN24" s="383"/>
      <c r="AO24" s="383"/>
      <c r="AP24" s="383"/>
      <c r="AQ24" s="383"/>
      <c r="AR24" s="384"/>
      <c r="AS24" s="382">
        <v>3147</v>
      </c>
      <c r="AT24" s="383"/>
      <c r="AU24" s="383"/>
      <c r="AV24" s="383"/>
      <c r="AW24" s="383"/>
      <c r="AX24" s="442"/>
      <c r="AY24" s="402" t="s">
        <v>174</v>
      </c>
      <c r="AZ24" s="403"/>
      <c r="BA24" s="403"/>
      <c r="BB24" s="403"/>
      <c r="BC24" s="403"/>
      <c r="BD24" s="403"/>
      <c r="BE24" s="403"/>
      <c r="BF24" s="403"/>
      <c r="BG24" s="403"/>
      <c r="BH24" s="403"/>
      <c r="BI24" s="403"/>
      <c r="BJ24" s="403"/>
      <c r="BK24" s="403"/>
      <c r="BL24" s="403"/>
      <c r="BM24" s="404"/>
      <c r="BN24" s="429">
        <v>66822752</v>
      </c>
      <c r="BO24" s="430"/>
      <c r="BP24" s="430"/>
      <c r="BQ24" s="430"/>
      <c r="BR24" s="430"/>
      <c r="BS24" s="430"/>
      <c r="BT24" s="430"/>
      <c r="BU24" s="431"/>
      <c r="BV24" s="429">
        <v>63194055</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5">
      <c r="A25" s="172"/>
      <c r="B25" s="408"/>
      <c r="C25" s="409"/>
      <c r="D25" s="410"/>
      <c r="E25" s="385" t="s">
        <v>175</v>
      </c>
      <c r="F25" s="386"/>
      <c r="G25" s="386"/>
      <c r="H25" s="386"/>
      <c r="I25" s="386"/>
      <c r="J25" s="386"/>
      <c r="K25" s="387"/>
      <c r="L25" s="382">
        <v>2</v>
      </c>
      <c r="M25" s="383"/>
      <c r="N25" s="383"/>
      <c r="O25" s="383"/>
      <c r="P25" s="384"/>
      <c r="Q25" s="382">
        <v>8073</v>
      </c>
      <c r="R25" s="383"/>
      <c r="S25" s="383"/>
      <c r="T25" s="383"/>
      <c r="U25" s="383"/>
      <c r="V25" s="384"/>
      <c r="W25" s="472"/>
      <c r="X25" s="409"/>
      <c r="Y25" s="410"/>
      <c r="Z25" s="385" t="s">
        <v>176</v>
      </c>
      <c r="AA25" s="386"/>
      <c r="AB25" s="386"/>
      <c r="AC25" s="386"/>
      <c r="AD25" s="386"/>
      <c r="AE25" s="386"/>
      <c r="AF25" s="386"/>
      <c r="AG25" s="387"/>
      <c r="AH25" s="382">
        <v>318</v>
      </c>
      <c r="AI25" s="383"/>
      <c r="AJ25" s="383"/>
      <c r="AK25" s="383"/>
      <c r="AL25" s="384"/>
      <c r="AM25" s="382">
        <v>978486</v>
      </c>
      <c r="AN25" s="383"/>
      <c r="AO25" s="383"/>
      <c r="AP25" s="383"/>
      <c r="AQ25" s="383"/>
      <c r="AR25" s="384"/>
      <c r="AS25" s="382">
        <v>3077</v>
      </c>
      <c r="AT25" s="383"/>
      <c r="AU25" s="383"/>
      <c r="AV25" s="383"/>
      <c r="AW25" s="383"/>
      <c r="AX25" s="442"/>
      <c r="AY25" s="455" t="s">
        <v>177</v>
      </c>
      <c r="AZ25" s="456"/>
      <c r="BA25" s="456"/>
      <c r="BB25" s="456"/>
      <c r="BC25" s="456"/>
      <c r="BD25" s="456"/>
      <c r="BE25" s="456"/>
      <c r="BF25" s="456"/>
      <c r="BG25" s="456"/>
      <c r="BH25" s="456"/>
      <c r="BI25" s="456"/>
      <c r="BJ25" s="456"/>
      <c r="BK25" s="456"/>
      <c r="BL25" s="456"/>
      <c r="BM25" s="457"/>
      <c r="BN25" s="458">
        <v>37626216</v>
      </c>
      <c r="BO25" s="459"/>
      <c r="BP25" s="459"/>
      <c r="BQ25" s="459"/>
      <c r="BR25" s="459"/>
      <c r="BS25" s="459"/>
      <c r="BT25" s="459"/>
      <c r="BU25" s="460"/>
      <c r="BV25" s="458">
        <v>43878705</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5">
      <c r="A26" s="172"/>
      <c r="B26" s="408"/>
      <c r="C26" s="409"/>
      <c r="D26" s="410"/>
      <c r="E26" s="385" t="s">
        <v>178</v>
      </c>
      <c r="F26" s="386"/>
      <c r="G26" s="386"/>
      <c r="H26" s="386"/>
      <c r="I26" s="386"/>
      <c r="J26" s="386"/>
      <c r="K26" s="387"/>
      <c r="L26" s="382">
        <v>1</v>
      </c>
      <c r="M26" s="383"/>
      <c r="N26" s="383"/>
      <c r="O26" s="383"/>
      <c r="P26" s="384"/>
      <c r="Q26" s="382">
        <v>7146</v>
      </c>
      <c r="R26" s="383"/>
      <c r="S26" s="383"/>
      <c r="T26" s="383"/>
      <c r="U26" s="383"/>
      <c r="V26" s="384"/>
      <c r="W26" s="472"/>
      <c r="X26" s="409"/>
      <c r="Y26" s="410"/>
      <c r="Z26" s="385" t="s">
        <v>179</v>
      </c>
      <c r="AA26" s="440"/>
      <c r="AB26" s="440"/>
      <c r="AC26" s="440"/>
      <c r="AD26" s="440"/>
      <c r="AE26" s="440"/>
      <c r="AF26" s="440"/>
      <c r="AG26" s="441"/>
      <c r="AH26" s="382">
        <v>51</v>
      </c>
      <c r="AI26" s="383"/>
      <c r="AJ26" s="383"/>
      <c r="AK26" s="383"/>
      <c r="AL26" s="384"/>
      <c r="AM26" s="382">
        <v>173247</v>
      </c>
      <c r="AN26" s="383"/>
      <c r="AO26" s="383"/>
      <c r="AP26" s="383"/>
      <c r="AQ26" s="383"/>
      <c r="AR26" s="384"/>
      <c r="AS26" s="382">
        <v>3397</v>
      </c>
      <c r="AT26" s="383"/>
      <c r="AU26" s="383"/>
      <c r="AV26" s="383"/>
      <c r="AW26" s="383"/>
      <c r="AX26" s="442"/>
      <c r="AY26" s="469" t="s">
        <v>180</v>
      </c>
      <c r="AZ26" s="389"/>
      <c r="BA26" s="389"/>
      <c r="BB26" s="389"/>
      <c r="BC26" s="389"/>
      <c r="BD26" s="389"/>
      <c r="BE26" s="389"/>
      <c r="BF26" s="389"/>
      <c r="BG26" s="389"/>
      <c r="BH26" s="389"/>
      <c r="BI26" s="389"/>
      <c r="BJ26" s="389"/>
      <c r="BK26" s="389"/>
      <c r="BL26" s="389"/>
      <c r="BM26" s="470"/>
      <c r="BN26" s="429" t="s">
        <v>129</v>
      </c>
      <c r="BO26" s="430"/>
      <c r="BP26" s="430"/>
      <c r="BQ26" s="430"/>
      <c r="BR26" s="430"/>
      <c r="BS26" s="430"/>
      <c r="BT26" s="430"/>
      <c r="BU26" s="431"/>
      <c r="BV26" s="429" t="s">
        <v>181</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3">
      <c r="A27" s="172"/>
      <c r="B27" s="408"/>
      <c r="C27" s="409"/>
      <c r="D27" s="410"/>
      <c r="E27" s="385" t="s">
        <v>182</v>
      </c>
      <c r="F27" s="386"/>
      <c r="G27" s="386"/>
      <c r="H27" s="386"/>
      <c r="I27" s="386"/>
      <c r="J27" s="386"/>
      <c r="K27" s="387"/>
      <c r="L27" s="382">
        <v>1</v>
      </c>
      <c r="M27" s="383"/>
      <c r="N27" s="383"/>
      <c r="O27" s="383"/>
      <c r="P27" s="384"/>
      <c r="Q27" s="382">
        <v>6570</v>
      </c>
      <c r="R27" s="383"/>
      <c r="S27" s="383"/>
      <c r="T27" s="383"/>
      <c r="U27" s="383"/>
      <c r="V27" s="384"/>
      <c r="W27" s="472"/>
      <c r="X27" s="409"/>
      <c r="Y27" s="410"/>
      <c r="Z27" s="385" t="s">
        <v>183</v>
      </c>
      <c r="AA27" s="386"/>
      <c r="AB27" s="386"/>
      <c r="AC27" s="386"/>
      <c r="AD27" s="386"/>
      <c r="AE27" s="386"/>
      <c r="AF27" s="386"/>
      <c r="AG27" s="387"/>
      <c r="AH27" s="382">
        <v>304</v>
      </c>
      <c r="AI27" s="383"/>
      <c r="AJ27" s="383"/>
      <c r="AK27" s="383"/>
      <c r="AL27" s="384"/>
      <c r="AM27" s="382">
        <v>917184</v>
      </c>
      <c r="AN27" s="383"/>
      <c r="AO27" s="383"/>
      <c r="AP27" s="383"/>
      <c r="AQ27" s="383"/>
      <c r="AR27" s="384"/>
      <c r="AS27" s="382">
        <v>3017</v>
      </c>
      <c r="AT27" s="383"/>
      <c r="AU27" s="383"/>
      <c r="AV27" s="383"/>
      <c r="AW27" s="383"/>
      <c r="AX27" s="442"/>
      <c r="AY27" s="466" t="s">
        <v>184</v>
      </c>
      <c r="AZ27" s="467"/>
      <c r="BA27" s="467"/>
      <c r="BB27" s="467"/>
      <c r="BC27" s="467"/>
      <c r="BD27" s="467"/>
      <c r="BE27" s="467"/>
      <c r="BF27" s="467"/>
      <c r="BG27" s="467"/>
      <c r="BH27" s="467"/>
      <c r="BI27" s="467"/>
      <c r="BJ27" s="467"/>
      <c r="BK27" s="467"/>
      <c r="BL27" s="467"/>
      <c r="BM27" s="468"/>
      <c r="BN27" s="463">
        <v>1857306</v>
      </c>
      <c r="BO27" s="464"/>
      <c r="BP27" s="464"/>
      <c r="BQ27" s="464"/>
      <c r="BR27" s="464"/>
      <c r="BS27" s="464"/>
      <c r="BT27" s="464"/>
      <c r="BU27" s="465"/>
      <c r="BV27" s="463">
        <v>1857290</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5">
      <c r="A28" s="172"/>
      <c r="B28" s="408"/>
      <c r="C28" s="409"/>
      <c r="D28" s="410"/>
      <c r="E28" s="385" t="s">
        <v>185</v>
      </c>
      <c r="F28" s="386"/>
      <c r="G28" s="386"/>
      <c r="H28" s="386"/>
      <c r="I28" s="386"/>
      <c r="J28" s="386"/>
      <c r="K28" s="387"/>
      <c r="L28" s="382">
        <v>1</v>
      </c>
      <c r="M28" s="383"/>
      <c r="N28" s="383"/>
      <c r="O28" s="383"/>
      <c r="P28" s="384"/>
      <c r="Q28" s="382">
        <v>6110</v>
      </c>
      <c r="R28" s="383"/>
      <c r="S28" s="383"/>
      <c r="T28" s="383"/>
      <c r="U28" s="383"/>
      <c r="V28" s="384"/>
      <c r="W28" s="472"/>
      <c r="X28" s="409"/>
      <c r="Y28" s="410"/>
      <c r="Z28" s="385" t="s">
        <v>186</v>
      </c>
      <c r="AA28" s="386"/>
      <c r="AB28" s="386"/>
      <c r="AC28" s="386"/>
      <c r="AD28" s="386"/>
      <c r="AE28" s="386"/>
      <c r="AF28" s="386"/>
      <c r="AG28" s="387"/>
      <c r="AH28" s="382" t="s">
        <v>181</v>
      </c>
      <c r="AI28" s="383"/>
      <c r="AJ28" s="383"/>
      <c r="AK28" s="383"/>
      <c r="AL28" s="384"/>
      <c r="AM28" s="382" t="s">
        <v>147</v>
      </c>
      <c r="AN28" s="383"/>
      <c r="AO28" s="383"/>
      <c r="AP28" s="383"/>
      <c r="AQ28" s="383"/>
      <c r="AR28" s="384"/>
      <c r="AS28" s="382" t="s">
        <v>129</v>
      </c>
      <c r="AT28" s="383"/>
      <c r="AU28" s="383"/>
      <c r="AV28" s="383"/>
      <c r="AW28" s="383"/>
      <c r="AX28" s="442"/>
      <c r="AY28" s="446" t="s">
        <v>187</v>
      </c>
      <c r="AZ28" s="447"/>
      <c r="BA28" s="447"/>
      <c r="BB28" s="448"/>
      <c r="BC28" s="455" t="s">
        <v>48</v>
      </c>
      <c r="BD28" s="456"/>
      <c r="BE28" s="456"/>
      <c r="BF28" s="456"/>
      <c r="BG28" s="456"/>
      <c r="BH28" s="456"/>
      <c r="BI28" s="456"/>
      <c r="BJ28" s="456"/>
      <c r="BK28" s="456"/>
      <c r="BL28" s="456"/>
      <c r="BM28" s="457"/>
      <c r="BN28" s="458">
        <v>7903253</v>
      </c>
      <c r="BO28" s="459"/>
      <c r="BP28" s="459"/>
      <c r="BQ28" s="459"/>
      <c r="BR28" s="459"/>
      <c r="BS28" s="459"/>
      <c r="BT28" s="459"/>
      <c r="BU28" s="460"/>
      <c r="BV28" s="458">
        <v>6621628</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5">
      <c r="A29" s="172"/>
      <c r="B29" s="408"/>
      <c r="C29" s="409"/>
      <c r="D29" s="410"/>
      <c r="E29" s="385" t="s">
        <v>188</v>
      </c>
      <c r="F29" s="386"/>
      <c r="G29" s="386"/>
      <c r="H29" s="386"/>
      <c r="I29" s="386"/>
      <c r="J29" s="386"/>
      <c r="K29" s="387"/>
      <c r="L29" s="382">
        <v>36</v>
      </c>
      <c r="M29" s="383"/>
      <c r="N29" s="383"/>
      <c r="O29" s="383"/>
      <c r="P29" s="384"/>
      <c r="Q29" s="382">
        <v>5630</v>
      </c>
      <c r="R29" s="383"/>
      <c r="S29" s="383"/>
      <c r="T29" s="383"/>
      <c r="U29" s="383"/>
      <c r="V29" s="384"/>
      <c r="W29" s="473"/>
      <c r="X29" s="474"/>
      <c r="Y29" s="475"/>
      <c r="Z29" s="385" t="s">
        <v>189</v>
      </c>
      <c r="AA29" s="386"/>
      <c r="AB29" s="386"/>
      <c r="AC29" s="386"/>
      <c r="AD29" s="386"/>
      <c r="AE29" s="386"/>
      <c r="AF29" s="386"/>
      <c r="AG29" s="387"/>
      <c r="AH29" s="382">
        <v>2142</v>
      </c>
      <c r="AI29" s="383"/>
      <c r="AJ29" s="383"/>
      <c r="AK29" s="383"/>
      <c r="AL29" s="384"/>
      <c r="AM29" s="382">
        <v>6701370</v>
      </c>
      <c r="AN29" s="383"/>
      <c r="AO29" s="383"/>
      <c r="AP29" s="383"/>
      <c r="AQ29" s="383"/>
      <c r="AR29" s="384"/>
      <c r="AS29" s="382">
        <v>3129</v>
      </c>
      <c r="AT29" s="383"/>
      <c r="AU29" s="383"/>
      <c r="AV29" s="383"/>
      <c r="AW29" s="383"/>
      <c r="AX29" s="442"/>
      <c r="AY29" s="449"/>
      <c r="AZ29" s="450"/>
      <c r="BA29" s="450"/>
      <c r="BB29" s="451"/>
      <c r="BC29" s="443" t="s">
        <v>190</v>
      </c>
      <c r="BD29" s="444"/>
      <c r="BE29" s="444"/>
      <c r="BF29" s="444"/>
      <c r="BG29" s="444"/>
      <c r="BH29" s="444"/>
      <c r="BI29" s="444"/>
      <c r="BJ29" s="444"/>
      <c r="BK29" s="444"/>
      <c r="BL29" s="444"/>
      <c r="BM29" s="445"/>
      <c r="BN29" s="429">
        <v>565314</v>
      </c>
      <c r="BO29" s="430"/>
      <c r="BP29" s="430"/>
      <c r="BQ29" s="430"/>
      <c r="BR29" s="430"/>
      <c r="BS29" s="430"/>
      <c r="BT29" s="430"/>
      <c r="BU29" s="431"/>
      <c r="BV29" s="429">
        <v>971606</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3">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191</v>
      </c>
      <c r="X30" s="397"/>
      <c r="Y30" s="397"/>
      <c r="Z30" s="397"/>
      <c r="AA30" s="397"/>
      <c r="AB30" s="397"/>
      <c r="AC30" s="397"/>
      <c r="AD30" s="397"/>
      <c r="AE30" s="397"/>
      <c r="AF30" s="397"/>
      <c r="AG30" s="398"/>
      <c r="AH30" s="399">
        <v>99.9</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18671591</v>
      </c>
      <c r="BO30" s="464"/>
      <c r="BP30" s="464"/>
      <c r="BQ30" s="464"/>
      <c r="BR30" s="464"/>
      <c r="BS30" s="464"/>
      <c r="BT30" s="464"/>
      <c r="BU30" s="465"/>
      <c r="BV30" s="463">
        <v>16007639</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5">
      <c r="A31" s="172"/>
      <c r="B31" s="197"/>
      <c r="DI31" s="198"/>
    </row>
    <row r="32" spans="1:113" ht="13.5" customHeight="1" x14ac:dyDescent="0.25">
      <c r="A32" s="172"/>
      <c r="B32" s="199"/>
      <c r="C32" s="388" t="s">
        <v>192</v>
      </c>
      <c r="D32" s="388"/>
      <c r="E32" s="388"/>
      <c r="F32" s="388"/>
      <c r="G32" s="388"/>
      <c r="H32" s="388"/>
      <c r="I32" s="388"/>
      <c r="J32" s="388"/>
      <c r="K32" s="388"/>
      <c r="L32" s="388"/>
      <c r="M32" s="388"/>
      <c r="N32" s="388"/>
      <c r="O32" s="388"/>
      <c r="P32" s="388"/>
      <c r="Q32" s="388"/>
      <c r="R32" s="388"/>
      <c r="S32" s="388"/>
      <c r="U32" s="389" t="s">
        <v>193</v>
      </c>
      <c r="V32" s="389"/>
      <c r="W32" s="389"/>
      <c r="X32" s="389"/>
      <c r="Y32" s="389"/>
      <c r="Z32" s="389"/>
      <c r="AA32" s="389"/>
      <c r="AB32" s="389"/>
      <c r="AC32" s="389"/>
      <c r="AD32" s="389"/>
      <c r="AE32" s="389"/>
      <c r="AF32" s="389"/>
      <c r="AG32" s="389"/>
      <c r="AH32" s="389"/>
      <c r="AI32" s="389"/>
      <c r="AJ32" s="389"/>
      <c r="AK32" s="389"/>
      <c r="AM32" s="389" t="s">
        <v>194</v>
      </c>
      <c r="AN32" s="389"/>
      <c r="AO32" s="389"/>
      <c r="AP32" s="389"/>
      <c r="AQ32" s="389"/>
      <c r="AR32" s="389"/>
      <c r="AS32" s="389"/>
      <c r="AT32" s="389"/>
      <c r="AU32" s="389"/>
      <c r="AV32" s="389"/>
      <c r="AW32" s="389"/>
      <c r="AX32" s="389"/>
      <c r="AY32" s="389"/>
      <c r="AZ32" s="389"/>
      <c r="BA32" s="389"/>
      <c r="BB32" s="389"/>
      <c r="BC32" s="389"/>
      <c r="BE32" s="389" t="s">
        <v>195</v>
      </c>
      <c r="BF32" s="389"/>
      <c r="BG32" s="389"/>
      <c r="BH32" s="389"/>
      <c r="BI32" s="389"/>
      <c r="BJ32" s="389"/>
      <c r="BK32" s="389"/>
      <c r="BL32" s="389"/>
      <c r="BM32" s="389"/>
      <c r="BN32" s="389"/>
      <c r="BO32" s="389"/>
      <c r="BP32" s="389"/>
      <c r="BQ32" s="389"/>
      <c r="BR32" s="389"/>
      <c r="BS32" s="389"/>
      <c r="BT32" s="389"/>
      <c r="BU32" s="389"/>
      <c r="BW32" s="389" t="s">
        <v>196</v>
      </c>
      <c r="BX32" s="389"/>
      <c r="BY32" s="389"/>
      <c r="BZ32" s="389"/>
      <c r="CA32" s="389"/>
      <c r="CB32" s="389"/>
      <c r="CC32" s="389"/>
      <c r="CD32" s="389"/>
      <c r="CE32" s="389"/>
      <c r="CF32" s="389"/>
      <c r="CG32" s="389"/>
      <c r="CH32" s="389"/>
      <c r="CI32" s="389"/>
      <c r="CJ32" s="389"/>
      <c r="CK32" s="389"/>
      <c r="CL32" s="389"/>
      <c r="CM32" s="389"/>
      <c r="CO32" s="389" t="s">
        <v>197</v>
      </c>
      <c r="CP32" s="389"/>
      <c r="CQ32" s="389"/>
      <c r="CR32" s="389"/>
      <c r="CS32" s="389"/>
      <c r="CT32" s="389"/>
      <c r="CU32" s="389"/>
      <c r="CV32" s="389"/>
      <c r="CW32" s="389"/>
      <c r="CX32" s="389"/>
      <c r="CY32" s="389"/>
      <c r="CZ32" s="389"/>
      <c r="DA32" s="389"/>
      <c r="DB32" s="389"/>
      <c r="DC32" s="389"/>
      <c r="DD32" s="389"/>
      <c r="DE32" s="389"/>
      <c r="DI32" s="198"/>
    </row>
    <row r="33" spans="1:113" ht="13.5" customHeight="1" x14ac:dyDescent="0.25">
      <c r="A33" s="172"/>
      <c r="B33" s="199"/>
      <c r="C33" s="381" t="s">
        <v>198</v>
      </c>
      <c r="D33" s="381"/>
      <c r="E33" s="380" t="s">
        <v>199</v>
      </c>
      <c r="F33" s="380"/>
      <c r="G33" s="380"/>
      <c r="H33" s="380"/>
      <c r="I33" s="380"/>
      <c r="J33" s="380"/>
      <c r="K33" s="380"/>
      <c r="L33" s="380"/>
      <c r="M33" s="380"/>
      <c r="N33" s="380"/>
      <c r="O33" s="380"/>
      <c r="P33" s="380"/>
      <c r="Q33" s="380"/>
      <c r="R33" s="380"/>
      <c r="S33" s="380"/>
      <c r="T33" s="176"/>
      <c r="U33" s="381" t="s">
        <v>200</v>
      </c>
      <c r="V33" s="381"/>
      <c r="W33" s="380" t="s">
        <v>201</v>
      </c>
      <c r="X33" s="380"/>
      <c r="Y33" s="380"/>
      <c r="Z33" s="380"/>
      <c r="AA33" s="380"/>
      <c r="AB33" s="380"/>
      <c r="AC33" s="380"/>
      <c r="AD33" s="380"/>
      <c r="AE33" s="380"/>
      <c r="AF33" s="380"/>
      <c r="AG33" s="380"/>
      <c r="AH33" s="380"/>
      <c r="AI33" s="380"/>
      <c r="AJ33" s="380"/>
      <c r="AK33" s="380"/>
      <c r="AL33" s="176"/>
      <c r="AM33" s="381" t="s">
        <v>198</v>
      </c>
      <c r="AN33" s="381"/>
      <c r="AO33" s="380" t="s">
        <v>199</v>
      </c>
      <c r="AP33" s="380"/>
      <c r="AQ33" s="380"/>
      <c r="AR33" s="380"/>
      <c r="AS33" s="380"/>
      <c r="AT33" s="380"/>
      <c r="AU33" s="380"/>
      <c r="AV33" s="380"/>
      <c r="AW33" s="380"/>
      <c r="AX33" s="380"/>
      <c r="AY33" s="380"/>
      <c r="AZ33" s="380"/>
      <c r="BA33" s="380"/>
      <c r="BB33" s="380"/>
      <c r="BC33" s="380"/>
      <c r="BD33" s="182"/>
      <c r="BE33" s="380" t="s">
        <v>202</v>
      </c>
      <c r="BF33" s="380"/>
      <c r="BG33" s="380" t="s">
        <v>203</v>
      </c>
      <c r="BH33" s="380"/>
      <c r="BI33" s="380"/>
      <c r="BJ33" s="380"/>
      <c r="BK33" s="380"/>
      <c r="BL33" s="380"/>
      <c r="BM33" s="380"/>
      <c r="BN33" s="380"/>
      <c r="BO33" s="380"/>
      <c r="BP33" s="380"/>
      <c r="BQ33" s="380"/>
      <c r="BR33" s="380"/>
      <c r="BS33" s="380"/>
      <c r="BT33" s="380"/>
      <c r="BU33" s="380"/>
      <c r="BV33" s="182"/>
      <c r="BW33" s="381" t="s">
        <v>202</v>
      </c>
      <c r="BX33" s="381"/>
      <c r="BY33" s="380" t="s">
        <v>204</v>
      </c>
      <c r="BZ33" s="380"/>
      <c r="CA33" s="380"/>
      <c r="CB33" s="380"/>
      <c r="CC33" s="380"/>
      <c r="CD33" s="380"/>
      <c r="CE33" s="380"/>
      <c r="CF33" s="380"/>
      <c r="CG33" s="380"/>
      <c r="CH33" s="380"/>
      <c r="CI33" s="380"/>
      <c r="CJ33" s="380"/>
      <c r="CK33" s="380"/>
      <c r="CL33" s="380"/>
      <c r="CM33" s="380"/>
      <c r="CN33" s="176"/>
      <c r="CO33" s="381" t="s">
        <v>200</v>
      </c>
      <c r="CP33" s="381"/>
      <c r="CQ33" s="380" t="s">
        <v>205</v>
      </c>
      <c r="CR33" s="380"/>
      <c r="CS33" s="380"/>
      <c r="CT33" s="380"/>
      <c r="CU33" s="380"/>
      <c r="CV33" s="380"/>
      <c r="CW33" s="380"/>
      <c r="CX33" s="380"/>
      <c r="CY33" s="380"/>
      <c r="CZ33" s="380"/>
      <c r="DA33" s="380"/>
      <c r="DB33" s="380"/>
      <c r="DC33" s="380"/>
      <c r="DD33" s="380"/>
      <c r="DE33" s="380"/>
      <c r="DF33" s="176"/>
      <c r="DG33" s="379" t="s">
        <v>206</v>
      </c>
      <c r="DH33" s="379"/>
      <c r="DI33" s="177"/>
    </row>
    <row r="34" spans="1:113" ht="32.25" customHeight="1" x14ac:dyDescent="0.25">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5</v>
      </c>
      <c r="V34" s="377"/>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72"/>
      <c r="AM34" s="377">
        <f>IF(AO34="","",MAX(C34:D43,U34:V43)+1)</f>
        <v>9</v>
      </c>
      <c r="AN34" s="377"/>
      <c r="AO34" s="378" t="str">
        <f>IF('各会計、関係団体の財政状況及び健全化判断比率'!B32="","",'各会計、関係団体の財政状況及び健全化判断比率'!B32)</f>
        <v>水道事業会計</v>
      </c>
      <c r="AP34" s="378"/>
      <c r="AQ34" s="378"/>
      <c r="AR34" s="378"/>
      <c r="AS34" s="378"/>
      <c r="AT34" s="378"/>
      <c r="AU34" s="378"/>
      <c r="AV34" s="378"/>
      <c r="AW34" s="378"/>
      <c r="AX34" s="378"/>
      <c r="AY34" s="378"/>
      <c r="AZ34" s="378"/>
      <c r="BA34" s="378"/>
      <c r="BB34" s="378"/>
      <c r="BC34" s="378"/>
      <c r="BD34" s="172"/>
      <c r="BE34" s="377">
        <f>IF(BG34="","",MAX(C34:D43,U34:V43,AM34:AN43)+1)</f>
        <v>12</v>
      </c>
      <c r="BF34" s="377"/>
      <c r="BG34" s="378" t="str">
        <f>IF('各会計、関係団体の財政状況及び健全化判断比率'!B35="","",'各会計、関係団体の財政状況及び健全化判断比率'!B35)</f>
        <v>卸売市場事業特別会計</v>
      </c>
      <c r="BH34" s="378"/>
      <c r="BI34" s="378"/>
      <c r="BJ34" s="378"/>
      <c r="BK34" s="378"/>
      <c r="BL34" s="378"/>
      <c r="BM34" s="378"/>
      <c r="BN34" s="378"/>
      <c r="BO34" s="378"/>
      <c r="BP34" s="378"/>
      <c r="BQ34" s="378"/>
      <c r="BR34" s="378"/>
      <c r="BS34" s="378"/>
      <c r="BT34" s="378"/>
      <c r="BU34" s="378"/>
      <c r="BV34" s="172"/>
      <c r="BW34" s="377">
        <f>IF(BY34="","",MAX(C34:D43,U34:V43,AM34:AN43,BE34:BF43)+1)</f>
        <v>13</v>
      </c>
      <c r="BX34" s="377"/>
      <c r="BY34" s="378" t="str">
        <f>IF('各会計、関係団体の財政状況及び健全化判断比率'!B68="","",'各会計、関係団体の財政状況及び健全化判断比率'!B68)</f>
        <v>滋賀県市町村職員退職手当組合</v>
      </c>
      <c r="BZ34" s="378"/>
      <c r="CA34" s="378"/>
      <c r="CB34" s="378"/>
      <c r="CC34" s="378"/>
      <c r="CD34" s="378"/>
      <c r="CE34" s="378"/>
      <c r="CF34" s="378"/>
      <c r="CG34" s="378"/>
      <c r="CH34" s="378"/>
      <c r="CI34" s="378"/>
      <c r="CJ34" s="378"/>
      <c r="CK34" s="378"/>
      <c r="CL34" s="378"/>
      <c r="CM34" s="378"/>
      <c r="CN34" s="172"/>
      <c r="CO34" s="377">
        <f>IF(CQ34="","",MAX(C34:D43,U34:V43,AM34:AN43,BE34:BF43,BW34:BX43)+1)</f>
        <v>17</v>
      </c>
      <c r="CP34" s="377"/>
      <c r="CQ34" s="378" t="str">
        <f>IF('各会計、関係団体の財政状況及び健全化判断比率'!BS7="","",'各会計、関係団体の財政状況及び健全化判断比率'!BS7)</f>
        <v>大津市公園緑地協会</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x14ac:dyDescent="0.25">
      <c r="A35" s="172"/>
      <c r="B35" s="199"/>
      <c r="C35" s="377">
        <f>IF(E35="","",C34+1)</f>
        <v>2</v>
      </c>
      <c r="D35" s="377"/>
      <c r="E35" s="378" t="str">
        <f>IF('各会計、関係団体の財政状況及び健全化判断比率'!B8="","",'各会計、関係団体の財政状況及び健全化判断比率'!B8)</f>
        <v>母子父子寡婦福祉資金貸付事業特別会計</v>
      </c>
      <c r="F35" s="378"/>
      <c r="G35" s="378"/>
      <c r="H35" s="378"/>
      <c r="I35" s="378"/>
      <c r="J35" s="378"/>
      <c r="K35" s="378"/>
      <c r="L35" s="378"/>
      <c r="M35" s="378"/>
      <c r="N35" s="378"/>
      <c r="O35" s="378"/>
      <c r="P35" s="378"/>
      <c r="Q35" s="378"/>
      <c r="R35" s="378"/>
      <c r="S35" s="378"/>
      <c r="T35" s="172"/>
      <c r="U35" s="377">
        <f>IF(W35="","",U34+1)</f>
        <v>6</v>
      </c>
      <c r="V35" s="377"/>
      <c r="W35" s="378" t="str">
        <f>IF('各会計、関係団体の財政状況及び健全化判断比率'!B29="","",'各会計、関係団体の財政状況及び健全化判断比率'!B29)</f>
        <v>国民健康保険事業特別会計（直診）</v>
      </c>
      <c r="X35" s="378"/>
      <c r="Y35" s="378"/>
      <c r="Z35" s="378"/>
      <c r="AA35" s="378"/>
      <c r="AB35" s="378"/>
      <c r="AC35" s="378"/>
      <c r="AD35" s="378"/>
      <c r="AE35" s="378"/>
      <c r="AF35" s="378"/>
      <c r="AG35" s="378"/>
      <c r="AH35" s="378"/>
      <c r="AI35" s="378"/>
      <c r="AJ35" s="378"/>
      <c r="AK35" s="378"/>
      <c r="AL35" s="172"/>
      <c r="AM35" s="377">
        <f t="shared" ref="AM35:AM43" si="0">IF(AO35="","",AM34+1)</f>
        <v>10</v>
      </c>
      <c r="AN35" s="377"/>
      <c r="AO35" s="378" t="str">
        <f>IF('各会計、関係団体の財政状況及び健全化判断比率'!B33="","",'各会計、関係団体の財政状況及び健全化判断比率'!B33)</f>
        <v>ガス事業会計</v>
      </c>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14</v>
      </c>
      <c r="BX35" s="377"/>
      <c r="BY35" s="378" t="str">
        <f>IF('各会計、関係団体の財政状況及び健全化判断比率'!B69="","",'各会計、関係団体の財政状況及び健全化判断比率'!B69)</f>
        <v>滋賀県市町村職員研修センター</v>
      </c>
      <c r="BZ35" s="378"/>
      <c r="CA35" s="378"/>
      <c r="CB35" s="378"/>
      <c r="CC35" s="378"/>
      <c r="CD35" s="378"/>
      <c r="CE35" s="378"/>
      <c r="CF35" s="378"/>
      <c r="CG35" s="378"/>
      <c r="CH35" s="378"/>
      <c r="CI35" s="378"/>
      <c r="CJ35" s="378"/>
      <c r="CK35" s="378"/>
      <c r="CL35" s="378"/>
      <c r="CM35" s="378"/>
      <c r="CN35" s="172"/>
      <c r="CO35" s="377">
        <f t="shared" ref="CO35:CO43" si="3">IF(CQ35="","",CO34+1)</f>
        <v>18</v>
      </c>
      <c r="CP35" s="377"/>
      <c r="CQ35" s="378" t="str">
        <f>IF('各会計、関係団体の財政状況及び健全化判断比率'!BS8="","",'各会計、関係団体の財政状況及び健全化判断比率'!BS8)</f>
        <v>大津市勤労者互助会</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x14ac:dyDescent="0.25">
      <c r="A36" s="172"/>
      <c r="B36" s="199"/>
      <c r="C36" s="377">
        <f>IF(E36="","",C35+1)</f>
        <v>3</v>
      </c>
      <c r="D36" s="377"/>
      <c r="E36" s="378" t="str">
        <f>IF('各会計、関係団体の財政状況及び健全化判断比率'!B9="","",'各会計、関係団体の財政状況及び健全化判断比率'!B9)</f>
        <v>学校給食事業特別会計</v>
      </c>
      <c r="F36" s="378"/>
      <c r="G36" s="378"/>
      <c r="H36" s="378"/>
      <c r="I36" s="378"/>
      <c r="J36" s="378"/>
      <c r="K36" s="378"/>
      <c r="L36" s="378"/>
      <c r="M36" s="378"/>
      <c r="N36" s="378"/>
      <c r="O36" s="378"/>
      <c r="P36" s="378"/>
      <c r="Q36" s="378"/>
      <c r="R36" s="378"/>
      <c r="S36" s="378"/>
      <c r="T36" s="172"/>
      <c r="U36" s="377">
        <f t="shared" ref="U36:U43" si="4">IF(W36="","",U35+1)</f>
        <v>7</v>
      </c>
      <c r="V36" s="377"/>
      <c r="W36" s="378" t="str">
        <f>IF('各会計、関係団体の財政状況及び健全化判断比率'!B30="","",'各会計、関係団体の財政状況及び健全化判断比率'!B30)</f>
        <v>介護保険事業特別会計</v>
      </c>
      <c r="X36" s="378"/>
      <c r="Y36" s="378"/>
      <c r="Z36" s="378"/>
      <c r="AA36" s="378"/>
      <c r="AB36" s="378"/>
      <c r="AC36" s="378"/>
      <c r="AD36" s="378"/>
      <c r="AE36" s="378"/>
      <c r="AF36" s="378"/>
      <c r="AG36" s="378"/>
      <c r="AH36" s="378"/>
      <c r="AI36" s="378"/>
      <c r="AJ36" s="378"/>
      <c r="AK36" s="378"/>
      <c r="AL36" s="172"/>
      <c r="AM36" s="377">
        <f t="shared" si="0"/>
        <v>11</v>
      </c>
      <c r="AN36" s="377"/>
      <c r="AO36" s="378" t="str">
        <f>IF('各会計、関係団体の財政状況及び健全化判断比率'!B34="","",'各会計、関係団体の財政状況及び健全化判断比率'!B34)</f>
        <v>下水道事業会計</v>
      </c>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15</v>
      </c>
      <c r="BX36" s="377"/>
      <c r="BY36" s="378" t="str">
        <f>IF('各会計、関係団体の財政状況及び健全化判断比率'!B70="","",'各会計、関係団体の財政状況及び健全化判断比率'!B70)</f>
        <v>滋賀県後期高齢者医療広域連合（一般会計）</v>
      </c>
      <c r="BZ36" s="378"/>
      <c r="CA36" s="378"/>
      <c r="CB36" s="378"/>
      <c r="CC36" s="378"/>
      <c r="CD36" s="378"/>
      <c r="CE36" s="378"/>
      <c r="CF36" s="378"/>
      <c r="CG36" s="378"/>
      <c r="CH36" s="378"/>
      <c r="CI36" s="378"/>
      <c r="CJ36" s="378"/>
      <c r="CK36" s="378"/>
      <c r="CL36" s="378"/>
      <c r="CM36" s="378"/>
      <c r="CN36" s="172"/>
      <c r="CO36" s="377">
        <f t="shared" si="3"/>
        <v>19</v>
      </c>
      <c r="CP36" s="377"/>
      <c r="CQ36" s="378" t="str">
        <f>IF('各会計、関係団体の財政状況及び健全化判断比率'!BS9="","",'各会計、関係団体の財政状況及び健全化判断比率'!BS9)</f>
        <v>浜大津都市開発</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x14ac:dyDescent="0.25">
      <c r="A37" s="172"/>
      <c r="B37" s="199"/>
      <c r="C37" s="377">
        <f>IF(E37="","",C36+1)</f>
        <v>4</v>
      </c>
      <c r="D37" s="377"/>
      <c r="E37" s="378" t="str">
        <f>IF('各会計、関係団体の財政状況及び健全化判断比率'!B10="","",'各会計、関係団体の財政状況及び健全化判断比率'!B10)</f>
        <v>病院事業債管理特別会計</v>
      </c>
      <c r="F37" s="378"/>
      <c r="G37" s="378"/>
      <c r="H37" s="378"/>
      <c r="I37" s="378"/>
      <c r="J37" s="378"/>
      <c r="K37" s="378"/>
      <c r="L37" s="378"/>
      <c r="M37" s="378"/>
      <c r="N37" s="378"/>
      <c r="O37" s="378"/>
      <c r="P37" s="378"/>
      <c r="Q37" s="378"/>
      <c r="R37" s="378"/>
      <c r="S37" s="378"/>
      <c r="T37" s="172"/>
      <c r="U37" s="377">
        <f t="shared" si="4"/>
        <v>8</v>
      </c>
      <c r="V37" s="377"/>
      <c r="W37" s="378" t="str">
        <f>IF('各会計、関係団体の財政状況及び健全化判断比率'!B31="","",'各会計、関係団体の財政状況及び健全化判断比率'!B31)</f>
        <v>後期高齢者医療事業特別会計</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16</v>
      </c>
      <c r="BX37" s="377"/>
      <c r="BY37" s="378" t="str">
        <f>IF('各会計、関係団体の財政状況及び健全化判断比率'!B71="","",'各会計、関係団体の財政状況及び健全化判断比率'!B71)</f>
        <v>滋賀県後期高齢者医療広域連合（後期高齢者医療特別会計）</v>
      </c>
      <c r="BZ37" s="378"/>
      <c r="CA37" s="378"/>
      <c r="CB37" s="378"/>
      <c r="CC37" s="378"/>
      <c r="CD37" s="378"/>
      <c r="CE37" s="378"/>
      <c r="CF37" s="378"/>
      <c r="CG37" s="378"/>
      <c r="CH37" s="378"/>
      <c r="CI37" s="378"/>
      <c r="CJ37" s="378"/>
      <c r="CK37" s="378"/>
      <c r="CL37" s="378"/>
      <c r="CM37" s="378"/>
      <c r="CN37" s="172"/>
      <c r="CO37" s="377">
        <f t="shared" si="3"/>
        <v>20</v>
      </c>
      <c r="CP37" s="377"/>
      <c r="CQ37" s="378" t="str">
        <f>IF('各会計、関係団体の財政状況及び健全化判断比率'!BS10="","",'各会計、関係団体の財政状況及び健全化判断比率'!BS10)</f>
        <v>市立大津市民病院</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〇</v>
      </c>
      <c r="DH37" s="375"/>
      <c r="DI37" s="177"/>
    </row>
    <row r="38" spans="1:113" ht="32.25" customHeight="1" x14ac:dyDescent="0.25">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t="str">
        <f t="shared" si="2"/>
        <v/>
      </c>
      <c r="BX38" s="377"/>
      <c r="BY38" s="378" t="str">
        <f>IF('各会計、関係団体の財政状況及び健全化判断比率'!B72="","",'各会計、関係団体の財政状況及び健全化判断比率'!B72)</f>
        <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x14ac:dyDescent="0.25">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t="str">
        <f t="shared" si="2"/>
        <v/>
      </c>
      <c r="BX39" s="377"/>
      <c r="BY39" s="378" t="str">
        <f>IF('各会計、関係団体の財政状況及び健全化判断比率'!B73="","",'各会計、関係団体の財政状況及び健全化判断比率'!B73)</f>
        <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x14ac:dyDescent="0.25">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x14ac:dyDescent="0.25">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x14ac:dyDescent="0.25">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x14ac:dyDescent="0.25">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x14ac:dyDescent="0.3">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5"/>
    <row r="46" spans="1:113" x14ac:dyDescent="0.25">
      <c r="B46" s="171" t="s">
        <v>207</v>
      </c>
      <c r="E46" s="374" t="s">
        <v>208</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5">
      <c r="E47" s="374" t="s">
        <v>209</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5">
      <c r="E48" s="374" t="s">
        <v>210</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5">
      <c r="E49" s="376" t="s">
        <v>211</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5">
      <c r="E50" s="374" t="s">
        <v>212</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5">
      <c r="E51" s="374" t="s">
        <v>213</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5">
      <c r="E52" s="374" t="s">
        <v>214</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5">
      <c r="E53" s="171" t="s">
        <v>553</v>
      </c>
    </row>
    <row r="54" spans="5:113" x14ac:dyDescent="0.25"/>
    <row r="55" spans="5:113" x14ac:dyDescent="0.25"/>
    <row r="56" spans="5:113" x14ac:dyDescent="0.2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60" zoomScaleNormal="60" zoomScaleSheetLayoutView="100" workbookViewId="0"/>
  </sheetViews>
  <sheetFormatPr defaultColWidth="0" defaultRowHeight="13.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25">
      <c r="A34" s="22"/>
      <c r="B34" s="31"/>
      <c r="C34" s="1158" t="s">
        <v>522</v>
      </c>
      <c r="D34" s="1158"/>
      <c r="E34" s="1159"/>
      <c r="F34" s="32">
        <v>20.83</v>
      </c>
      <c r="G34" s="33">
        <v>34.07</v>
      </c>
      <c r="H34" s="33">
        <v>22.49</v>
      </c>
      <c r="I34" s="33">
        <v>12.28</v>
      </c>
      <c r="J34" s="34">
        <v>12.75</v>
      </c>
      <c r="K34" s="22"/>
      <c r="L34" s="22"/>
      <c r="M34" s="22"/>
      <c r="N34" s="22"/>
      <c r="O34" s="22"/>
      <c r="P34" s="22"/>
    </row>
    <row r="35" spans="1:16" ht="39" customHeight="1" x14ac:dyDescent="0.25">
      <c r="A35" s="22"/>
      <c r="B35" s="35"/>
      <c r="C35" s="1154" t="s">
        <v>523</v>
      </c>
      <c r="D35" s="1154"/>
      <c r="E35" s="1155"/>
      <c r="F35" s="36">
        <v>5.08</v>
      </c>
      <c r="G35" s="37">
        <v>1.86</v>
      </c>
      <c r="H35" s="37">
        <v>3.91</v>
      </c>
      <c r="I35" s="37">
        <v>4.58</v>
      </c>
      <c r="J35" s="38">
        <v>6.19</v>
      </c>
      <c r="K35" s="22"/>
      <c r="L35" s="22"/>
      <c r="M35" s="22"/>
      <c r="N35" s="22"/>
      <c r="O35" s="22"/>
      <c r="P35" s="22"/>
    </row>
    <row r="36" spans="1:16" ht="39" customHeight="1" x14ac:dyDescent="0.25">
      <c r="A36" s="22"/>
      <c r="B36" s="35"/>
      <c r="C36" s="1154" t="s">
        <v>524</v>
      </c>
      <c r="D36" s="1154"/>
      <c r="E36" s="1155"/>
      <c r="F36" s="36">
        <v>6.08</v>
      </c>
      <c r="G36" s="37">
        <v>6.34</v>
      </c>
      <c r="H36" s="37">
        <v>6.16</v>
      </c>
      <c r="I36" s="37">
        <v>5.58</v>
      </c>
      <c r="J36" s="38">
        <v>5.78</v>
      </c>
      <c r="K36" s="22"/>
      <c r="L36" s="22"/>
      <c r="M36" s="22"/>
      <c r="N36" s="22"/>
      <c r="O36" s="22"/>
      <c r="P36" s="22"/>
    </row>
    <row r="37" spans="1:16" ht="39" customHeight="1" x14ac:dyDescent="0.25">
      <c r="A37" s="22"/>
      <c r="B37" s="35"/>
      <c r="C37" s="1154" t="s">
        <v>525</v>
      </c>
      <c r="D37" s="1154"/>
      <c r="E37" s="1155"/>
      <c r="F37" s="36">
        <v>6.09</v>
      </c>
      <c r="G37" s="37">
        <v>5.14</v>
      </c>
      <c r="H37" s="37">
        <v>3.81</v>
      </c>
      <c r="I37" s="37">
        <v>3.87</v>
      </c>
      <c r="J37" s="38">
        <v>5.0599999999999996</v>
      </c>
      <c r="K37" s="22"/>
      <c r="L37" s="22"/>
      <c r="M37" s="22"/>
      <c r="N37" s="22"/>
      <c r="O37" s="22"/>
      <c r="P37" s="22"/>
    </row>
    <row r="38" spans="1:16" ht="39" customHeight="1" x14ac:dyDescent="0.25">
      <c r="A38" s="22"/>
      <c r="B38" s="35"/>
      <c r="C38" s="1154" t="s">
        <v>526</v>
      </c>
      <c r="D38" s="1154"/>
      <c r="E38" s="1155"/>
      <c r="F38" s="36">
        <v>1.42</v>
      </c>
      <c r="G38" s="37">
        <v>1.35</v>
      </c>
      <c r="H38" s="37">
        <v>0.99</v>
      </c>
      <c r="I38" s="37">
        <v>1.21</v>
      </c>
      <c r="J38" s="38">
        <v>0.97</v>
      </c>
      <c r="K38" s="22"/>
      <c r="L38" s="22"/>
      <c r="M38" s="22"/>
      <c r="N38" s="22"/>
      <c r="O38" s="22"/>
      <c r="P38" s="22"/>
    </row>
    <row r="39" spans="1:16" ht="39" customHeight="1" x14ac:dyDescent="0.25">
      <c r="A39" s="22"/>
      <c r="B39" s="35"/>
      <c r="C39" s="1154" t="s">
        <v>527</v>
      </c>
      <c r="D39" s="1154"/>
      <c r="E39" s="1155"/>
      <c r="F39" s="36">
        <v>1.65</v>
      </c>
      <c r="G39" s="37">
        <v>0.05</v>
      </c>
      <c r="H39" s="37">
        <v>0.13</v>
      </c>
      <c r="I39" s="37">
        <v>0.5</v>
      </c>
      <c r="J39" s="38">
        <v>0.75</v>
      </c>
      <c r="K39" s="22"/>
      <c r="L39" s="22"/>
      <c r="M39" s="22"/>
      <c r="N39" s="22"/>
      <c r="O39" s="22"/>
      <c r="P39" s="22"/>
    </row>
    <row r="40" spans="1:16" ht="39" customHeight="1" x14ac:dyDescent="0.25">
      <c r="A40" s="22"/>
      <c r="B40" s="35"/>
      <c r="C40" s="1154" t="s">
        <v>528</v>
      </c>
      <c r="D40" s="1154"/>
      <c r="E40" s="1155"/>
      <c r="F40" s="36">
        <v>0.13</v>
      </c>
      <c r="G40" s="37">
        <v>0.12</v>
      </c>
      <c r="H40" s="37">
        <v>0.02</v>
      </c>
      <c r="I40" s="37">
        <v>0.03</v>
      </c>
      <c r="J40" s="38">
        <v>0.03</v>
      </c>
      <c r="K40" s="22"/>
      <c r="L40" s="22"/>
      <c r="M40" s="22"/>
      <c r="N40" s="22"/>
      <c r="O40" s="22"/>
      <c r="P40" s="22"/>
    </row>
    <row r="41" spans="1:16" ht="39" customHeight="1" x14ac:dyDescent="0.25">
      <c r="A41" s="22"/>
      <c r="B41" s="35"/>
      <c r="C41" s="1154" t="s">
        <v>529</v>
      </c>
      <c r="D41" s="1154"/>
      <c r="E41" s="1155"/>
      <c r="F41" s="36">
        <v>0</v>
      </c>
      <c r="G41" s="37">
        <v>0</v>
      </c>
      <c r="H41" s="37">
        <v>0.01</v>
      </c>
      <c r="I41" s="37">
        <v>0</v>
      </c>
      <c r="J41" s="38">
        <v>0</v>
      </c>
      <c r="K41" s="22"/>
      <c r="L41" s="22"/>
      <c r="M41" s="22"/>
      <c r="N41" s="22"/>
      <c r="O41" s="22"/>
      <c r="P41" s="22"/>
    </row>
    <row r="42" spans="1:16" ht="39" customHeight="1" x14ac:dyDescent="0.25">
      <c r="A42" s="22"/>
      <c r="B42" s="39"/>
      <c r="C42" s="1154" t="s">
        <v>530</v>
      </c>
      <c r="D42" s="1154"/>
      <c r="E42" s="1155"/>
      <c r="F42" s="36" t="s">
        <v>476</v>
      </c>
      <c r="G42" s="37" t="s">
        <v>476</v>
      </c>
      <c r="H42" s="37" t="s">
        <v>476</v>
      </c>
      <c r="I42" s="37" t="s">
        <v>476</v>
      </c>
      <c r="J42" s="38" t="s">
        <v>476</v>
      </c>
      <c r="K42" s="22"/>
      <c r="L42" s="22"/>
      <c r="M42" s="22"/>
      <c r="N42" s="22"/>
      <c r="O42" s="22"/>
      <c r="P42" s="22"/>
    </row>
    <row r="43" spans="1:16" ht="39" customHeight="1" thickBot="1" x14ac:dyDescent="0.3">
      <c r="A43" s="22"/>
      <c r="B43" s="40"/>
      <c r="C43" s="1156" t="s">
        <v>531</v>
      </c>
      <c r="D43" s="1156"/>
      <c r="E43" s="1157"/>
      <c r="F43" s="41">
        <v>0.02</v>
      </c>
      <c r="G43" s="42">
        <v>0.03</v>
      </c>
      <c r="H43" s="42">
        <v>7.0000000000000007E-2</v>
      </c>
      <c r="I43" s="42">
        <v>0.02</v>
      </c>
      <c r="J43" s="43">
        <v>0</v>
      </c>
      <c r="K43" s="22"/>
      <c r="L43" s="22"/>
      <c r="M43" s="22"/>
      <c r="N43" s="22"/>
      <c r="O43" s="22"/>
      <c r="P43" s="22"/>
    </row>
    <row r="44" spans="1:16" ht="39" customHeight="1" x14ac:dyDescent="0.25">
      <c r="A44" s="22"/>
      <c r="B44" s="44" t="s">
        <v>8</v>
      </c>
      <c r="C44" s="45"/>
      <c r="D44" s="45"/>
      <c r="E44" s="45"/>
      <c r="F44" s="22"/>
      <c r="G44" s="22"/>
      <c r="H44" s="22"/>
      <c r="I44" s="22"/>
      <c r="J44" s="22"/>
      <c r="K44" s="22"/>
      <c r="L44" s="22"/>
      <c r="M44" s="22"/>
      <c r="N44" s="22"/>
      <c r="O44" s="22"/>
      <c r="P44" s="22"/>
    </row>
    <row r="45" spans="1:16" ht="16.149999999999999" x14ac:dyDescent="0.25">
      <c r="A45" s="22"/>
      <c r="B45" s="22"/>
      <c r="C45" s="22"/>
      <c r="D45" s="22"/>
      <c r="E45" s="22"/>
      <c r="F45" s="22"/>
      <c r="G45" s="22"/>
      <c r="H45" s="22"/>
      <c r="I45" s="22"/>
      <c r="J45" s="22"/>
      <c r="K45" s="22"/>
      <c r="L45" s="22"/>
      <c r="M45" s="22"/>
      <c r="N45" s="22"/>
      <c r="O45" s="22"/>
      <c r="P45" s="22"/>
    </row>
    <row r="49" s="23" customFormat="1" ht="13.5" hidden="1" customHeight="1" x14ac:dyDescent="0.25"/>
    <row r="50" s="23" customFormat="1" ht="13.5" hidden="1" customHeight="1" x14ac:dyDescent="0.25"/>
    <row r="51" s="23" customFormat="1" ht="13.5" hidden="1" customHeight="1" x14ac:dyDescent="0.25"/>
  </sheetData>
  <sheetProtection algorithmName="SHA-512" hashValue="IqgpTY0GtGYC7Jx4SypBYzH6NwVa6CAm97sSZYTMoguZqlkbFx3ZIxdMXslhVRxiOuARSKd7zZlmIey1w4huFg==" saltValue="h0xjtxQD82BveSX5KG67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55" zoomScaleNormal="55" zoomScaleSheetLayoutView="55" workbookViewId="0"/>
  </sheetViews>
  <sheetFormatPr defaultColWidth="0" defaultRowHeight="12.6" customHeight="1" zeroHeight="1" x14ac:dyDescent="0.25"/>
  <cols>
    <col min="1" max="1" width="6.59765625" style="47" customWidth="1"/>
    <col min="2" max="3" width="10.86328125" style="47" customWidth="1"/>
    <col min="4" max="4" width="10" style="47" customWidth="1"/>
    <col min="5" max="10" width="11" style="47" customWidth="1"/>
    <col min="11" max="15" width="13.1328125" style="47" customWidth="1"/>
    <col min="16" max="21" width="11.46484375" style="47" customWidth="1"/>
    <col min="22" max="16384" width="0" style="47" hidden="1"/>
  </cols>
  <sheetData>
    <row r="1" spans="1:21" ht="13.5" customHeight="1" x14ac:dyDescent="0.25">
      <c r="A1" s="46"/>
      <c r="B1" s="46"/>
      <c r="C1" s="46"/>
      <c r="D1" s="46"/>
      <c r="E1" s="46"/>
      <c r="F1" s="46"/>
      <c r="G1" s="46"/>
      <c r="H1" s="46"/>
      <c r="I1" s="46"/>
      <c r="J1" s="46"/>
      <c r="K1" s="46"/>
      <c r="L1" s="46"/>
      <c r="M1" s="46"/>
      <c r="N1" s="46"/>
      <c r="O1" s="46"/>
      <c r="P1" s="46"/>
      <c r="Q1" s="46"/>
      <c r="R1" s="46"/>
      <c r="S1" s="46"/>
      <c r="T1" s="46"/>
      <c r="U1" s="46"/>
    </row>
    <row r="2" spans="1:21" ht="13.5" customHeight="1" x14ac:dyDescent="0.25">
      <c r="A2" s="46"/>
      <c r="B2" s="46"/>
      <c r="C2" s="46"/>
      <c r="D2" s="46"/>
      <c r="E2" s="46"/>
      <c r="F2" s="46"/>
      <c r="G2" s="46"/>
      <c r="H2" s="46"/>
      <c r="I2" s="46"/>
      <c r="J2" s="46"/>
      <c r="K2" s="46"/>
      <c r="L2" s="46"/>
      <c r="M2" s="46"/>
      <c r="N2" s="46"/>
      <c r="O2" s="46"/>
      <c r="P2" s="46"/>
      <c r="Q2" s="46"/>
      <c r="R2" s="46"/>
      <c r="S2" s="46"/>
      <c r="T2" s="46"/>
      <c r="U2" s="46"/>
    </row>
    <row r="3" spans="1:21" ht="13.5" customHeight="1" x14ac:dyDescent="0.25">
      <c r="A3" s="46"/>
      <c r="B3" s="46"/>
      <c r="C3" s="46"/>
      <c r="D3" s="46"/>
      <c r="E3" s="46"/>
      <c r="F3" s="46"/>
      <c r="G3" s="46"/>
      <c r="H3" s="46"/>
      <c r="I3" s="46"/>
      <c r="J3" s="46"/>
      <c r="K3" s="46"/>
      <c r="L3" s="46"/>
      <c r="M3" s="46"/>
      <c r="N3" s="46"/>
      <c r="O3" s="46"/>
      <c r="P3" s="46"/>
      <c r="Q3" s="46"/>
      <c r="R3" s="46"/>
      <c r="S3" s="46"/>
      <c r="T3" s="46"/>
      <c r="U3" s="46"/>
    </row>
    <row r="4" spans="1:21" ht="13.5" customHeight="1" x14ac:dyDescent="0.25">
      <c r="A4" s="46"/>
      <c r="B4" s="46"/>
      <c r="C4" s="46"/>
      <c r="D4" s="46"/>
      <c r="E4" s="46"/>
      <c r="F4" s="46"/>
      <c r="G4" s="46"/>
      <c r="H4" s="46"/>
      <c r="I4" s="46"/>
      <c r="J4" s="46"/>
      <c r="K4" s="46"/>
      <c r="L4" s="46"/>
      <c r="M4" s="46"/>
      <c r="N4" s="46"/>
      <c r="O4" s="46"/>
      <c r="P4" s="46"/>
      <c r="Q4" s="46"/>
      <c r="R4" s="46"/>
      <c r="S4" s="46"/>
      <c r="T4" s="46"/>
      <c r="U4" s="46"/>
    </row>
    <row r="5" spans="1:21" ht="13.5" customHeight="1" x14ac:dyDescent="0.25">
      <c r="A5" s="46"/>
      <c r="B5" s="46"/>
      <c r="C5" s="46"/>
      <c r="D5" s="46"/>
      <c r="E5" s="46"/>
      <c r="F5" s="46"/>
      <c r="G5" s="46"/>
      <c r="H5" s="46"/>
      <c r="I5" s="46"/>
      <c r="J5" s="46"/>
      <c r="K5" s="46"/>
      <c r="L5" s="46"/>
      <c r="M5" s="46"/>
      <c r="N5" s="46"/>
      <c r="O5" s="46"/>
      <c r="P5" s="46"/>
      <c r="Q5" s="46"/>
      <c r="R5" s="46"/>
      <c r="S5" s="46"/>
      <c r="T5" s="46"/>
      <c r="U5" s="46"/>
    </row>
    <row r="6" spans="1:21" ht="13.5" customHeight="1" x14ac:dyDescent="0.25">
      <c r="A6" s="46"/>
      <c r="B6" s="46"/>
      <c r="C6" s="46"/>
      <c r="D6" s="46"/>
      <c r="E6" s="46"/>
      <c r="F6" s="46"/>
      <c r="G6" s="46"/>
      <c r="H6" s="46"/>
      <c r="I6" s="46"/>
      <c r="J6" s="46"/>
      <c r="K6" s="46"/>
      <c r="L6" s="46"/>
      <c r="M6" s="46"/>
      <c r="N6" s="46"/>
      <c r="O6" s="46"/>
      <c r="P6" s="46"/>
      <c r="Q6" s="46"/>
      <c r="R6" s="46"/>
      <c r="S6" s="46"/>
      <c r="T6" s="46"/>
      <c r="U6" s="46"/>
    </row>
    <row r="7" spans="1:21" ht="13.5" customHeight="1" x14ac:dyDescent="0.25">
      <c r="A7" s="46"/>
      <c r="B7" s="46"/>
      <c r="C7" s="46"/>
      <c r="D7" s="46"/>
      <c r="E7" s="46"/>
      <c r="F7" s="46"/>
      <c r="G7" s="46"/>
      <c r="H7" s="46"/>
      <c r="I7" s="46"/>
      <c r="J7" s="46"/>
      <c r="K7" s="46"/>
      <c r="L7" s="46"/>
      <c r="M7" s="46"/>
      <c r="N7" s="46"/>
      <c r="O7" s="46"/>
      <c r="P7" s="46"/>
      <c r="Q7" s="46"/>
      <c r="R7" s="46"/>
      <c r="S7" s="46"/>
      <c r="T7" s="46"/>
      <c r="U7" s="46"/>
    </row>
    <row r="8" spans="1:21" ht="13.5" customHeight="1" x14ac:dyDescent="0.25">
      <c r="A8" s="46"/>
      <c r="B8" s="46"/>
      <c r="C8" s="46"/>
      <c r="D8" s="46"/>
      <c r="E8" s="46"/>
      <c r="F8" s="46"/>
      <c r="G8" s="46"/>
      <c r="H8" s="46"/>
      <c r="I8" s="46"/>
      <c r="J8" s="46"/>
      <c r="K8" s="46"/>
      <c r="L8" s="46"/>
      <c r="M8" s="46"/>
      <c r="N8" s="46"/>
      <c r="O8" s="46"/>
      <c r="P8" s="46"/>
      <c r="Q8" s="46"/>
      <c r="R8" s="46"/>
      <c r="S8" s="46"/>
      <c r="T8" s="46"/>
      <c r="U8" s="46"/>
    </row>
    <row r="9" spans="1:21" ht="13.5" customHeight="1" x14ac:dyDescent="0.25">
      <c r="A9" s="46"/>
      <c r="B9" s="46"/>
      <c r="C9" s="46"/>
      <c r="D9" s="46"/>
      <c r="E9" s="46"/>
      <c r="F9" s="46"/>
      <c r="G9" s="46"/>
      <c r="H9" s="46"/>
      <c r="I9" s="46"/>
      <c r="J9" s="46"/>
      <c r="K9" s="46"/>
      <c r="L9" s="46"/>
      <c r="M9" s="46"/>
      <c r="N9" s="46"/>
      <c r="O9" s="46"/>
      <c r="P9" s="46"/>
      <c r="Q9" s="46"/>
      <c r="R9" s="46"/>
      <c r="S9" s="46"/>
      <c r="T9" s="46"/>
      <c r="U9" s="46"/>
    </row>
    <row r="10" spans="1:21" ht="13.5" customHeight="1" x14ac:dyDescent="0.2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3">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5">
      <c r="A44" s="46"/>
      <c r="B44" s="49" t="s">
        <v>10</v>
      </c>
      <c r="C44" s="50"/>
      <c r="D44" s="50"/>
      <c r="E44" s="51"/>
      <c r="F44" s="51"/>
      <c r="G44" s="51"/>
      <c r="H44" s="51"/>
      <c r="I44" s="51"/>
      <c r="J44" s="52" t="s">
        <v>2</v>
      </c>
      <c r="K44" s="53" t="s">
        <v>517</v>
      </c>
      <c r="L44" s="54" t="s">
        <v>518</v>
      </c>
      <c r="M44" s="54" t="s">
        <v>519</v>
      </c>
      <c r="N44" s="54" t="s">
        <v>520</v>
      </c>
      <c r="O44" s="55" t="s">
        <v>521</v>
      </c>
      <c r="P44" s="46"/>
      <c r="Q44" s="46"/>
      <c r="R44" s="46"/>
      <c r="S44" s="46"/>
      <c r="T44" s="46"/>
      <c r="U44" s="46"/>
    </row>
    <row r="45" spans="1:21" ht="30.75" customHeight="1" x14ac:dyDescent="0.25">
      <c r="A45" s="46"/>
      <c r="B45" s="1178" t="s">
        <v>11</v>
      </c>
      <c r="C45" s="1179"/>
      <c r="D45" s="56"/>
      <c r="E45" s="1184" t="s">
        <v>12</v>
      </c>
      <c r="F45" s="1184"/>
      <c r="G45" s="1184"/>
      <c r="H45" s="1184"/>
      <c r="I45" s="1184"/>
      <c r="J45" s="1185"/>
      <c r="K45" s="57">
        <v>12893</v>
      </c>
      <c r="L45" s="58">
        <v>12479</v>
      </c>
      <c r="M45" s="58">
        <v>11489</v>
      </c>
      <c r="N45" s="58">
        <v>11153</v>
      </c>
      <c r="O45" s="59">
        <v>10825</v>
      </c>
      <c r="P45" s="46"/>
      <c r="Q45" s="46"/>
      <c r="R45" s="46"/>
      <c r="S45" s="46"/>
      <c r="T45" s="46"/>
      <c r="U45" s="46"/>
    </row>
    <row r="46" spans="1:21" ht="30.75" customHeight="1" x14ac:dyDescent="0.25">
      <c r="A46" s="46"/>
      <c r="B46" s="1180"/>
      <c r="C46" s="1181"/>
      <c r="D46" s="60"/>
      <c r="E46" s="1162" t="s">
        <v>13</v>
      </c>
      <c r="F46" s="1162"/>
      <c r="G46" s="1162"/>
      <c r="H46" s="1162"/>
      <c r="I46" s="1162"/>
      <c r="J46" s="1163"/>
      <c r="K46" s="61" t="s">
        <v>476</v>
      </c>
      <c r="L46" s="62" t="s">
        <v>476</v>
      </c>
      <c r="M46" s="62" t="s">
        <v>476</v>
      </c>
      <c r="N46" s="62" t="s">
        <v>476</v>
      </c>
      <c r="O46" s="63" t="s">
        <v>476</v>
      </c>
      <c r="P46" s="46"/>
      <c r="Q46" s="46"/>
      <c r="R46" s="46"/>
      <c r="S46" s="46"/>
      <c r="T46" s="46"/>
      <c r="U46" s="46"/>
    </row>
    <row r="47" spans="1:21" ht="30.75" customHeight="1" x14ac:dyDescent="0.25">
      <c r="A47" s="46"/>
      <c r="B47" s="1180"/>
      <c r="C47" s="1181"/>
      <c r="D47" s="60"/>
      <c r="E47" s="1162" t="s">
        <v>14</v>
      </c>
      <c r="F47" s="1162"/>
      <c r="G47" s="1162"/>
      <c r="H47" s="1162"/>
      <c r="I47" s="1162"/>
      <c r="J47" s="1163"/>
      <c r="K47" s="61" t="s">
        <v>476</v>
      </c>
      <c r="L47" s="62" t="s">
        <v>476</v>
      </c>
      <c r="M47" s="62" t="s">
        <v>476</v>
      </c>
      <c r="N47" s="62" t="s">
        <v>476</v>
      </c>
      <c r="O47" s="63" t="s">
        <v>476</v>
      </c>
      <c r="P47" s="46"/>
      <c r="Q47" s="46"/>
      <c r="R47" s="46"/>
      <c r="S47" s="46"/>
      <c r="T47" s="46"/>
      <c r="U47" s="46"/>
    </row>
    <row r="48" spans="1:21" ht="30.75" customHeight="1" x14ac:dyDescent="0.25">
      <c r="A48" s="46"/>
      <c r="B48" s="1180"/>
      <c r="C48" s="1181"/>
      <c r="D48" s="60"/>
      <c r="E48" s="1162" t="s">
        <v>15</v>
      </c>
      <c r="F48" s="1162"/>
      <c r="G48" s="1162"/>
      <c r="H48" s="1162"/>
      <c r="I48" s="1162"/>
      <c r="J48" s="1163"/>
      <c r="K48" s="61">
        <v>1059</v>
      </c>
      <c r="L48" s="62">
        <v>1509</v>
      </c>
      <c r="M48" s="62">
        <v>583</v>
      </c>
      <c r="N48" s="62">
        <v>584</v>
      </c>
      <c r="O48" s="63">
        <v>1289</v>
      </c>
      <c r="P48" s="46"/>
      <c r="Q48" s="46"/>
      <c r="R48" s="46"/>
      <c r="S48" s="46"/>
      <c r="T48" s="46"/>
      <c r="U48" s="46"/>
    </row>
    <row r="49" spans="1:21" ht="30.75" customHeight="1" x14ac:dyDescent="0.25">
      <c r="A49" s="46"/>
      <c r="B49" s="1180"/>
      <c r="C49" s="1181"/>
      <c r="D49" s="60"/>
      <c r="E49" s="1162" t="s">
        <v>16</v>
      </c>
      <c r="F49" s="1162"/>
      <c r="G49" s="1162"/>
      <c r="H49" s="1162"/>
      <c r="I49" s="1162"/>
      <c r="J49" s="1163"/>
      <c r="K49" s="61" t="s">
        <v>476</v>
      </c>
      <c r="L49" s="62" t="s">
        <v>476</v>
      </c>
      <c r="M49" s="62" t="s">
        <v>476</v>
      </c>
      <c r="N49" s="62" t="s">
        <v>476</v>
      </c>
      <c r="O49" s="63" t="s">
        <v>476</v>
      </c>
      <c r="P49" s="46"/>
      <c r="Q49" s="46"/>
      <c r="R49" s="46"/>
      <c r="S49" s="46"/>
      <c r="T49" s="46"/>
      <c r="U49" s="46"/>
    </row>
    <row r="50" spans="1:21" ht="30.75" customHeight="1" x14ac:dyDescent="0.25">
      <c r="A50" s="46"/>
      <c r="B50" s="1180"/>
      <c r="C50" s="1181"/>
      <c r="D50" s="60"/>
      <c r="E50" s="1162" t="s">
        <v>17</v>
      </c>
      <c r="F50" s="1162"/>
      <c r="G50" s="1162"/>
      <c r="H50" s="1162"/>
      <c r="I50" s="1162"/>
      <c r="J50" s="1163"/>
      <c r="K50" s="61">
        <v>116</v>
      </c>
      <c r="L50" s="62">
        <v>108</v>
      </c>
      <c r="M50" s="62">
        <v>4082</v>
      </c>
      <c r="N50" s="62">
        <v>111</v>
      </c>
      <c r="O50" s="63">
        <v>94</v>
      </c>
      <c r="P50" s="46"/>
      <c r="Q50" s="46"/>
      <c r="R50" s="46"/>
      <c r="S50" s="46"/>
      <c r="T50" s="46"/>
      <c r="U50" s="46"/>
    </row>
    <row r="51" spans="1:21" ht="30.75" customHeight="1" x14ac:dyDescent="0.25">
      <c r="A51" s="46"/>
      <c r="B51" s="1182"/>
      <c r="C51" s="1183"/>
      <c r="D51" s="64"/>
      <c r="E51" s="1162" t="s">
        <v>18</v>
      </c>
      <c r="F51" s="1162"/>
      <c r="G51" s="1162"/>
      <c r="H51" s="1162"/>
      <c r="I51" s="1162"/>
      <c r="J51" s="1163"/>
      <c r="K51" s="61">
        <v>1</v>
      </c>
      <c r="L51" s="62">
        <v>0</v>
      </c>
      <c r="M51" s="62">
        <v>0</v>
      </c>
      <c r="N51" s="62">
        <v>1</v>
      </c>
      <c r="O51" s="63">
        <v>1</v>
      </c>
      <c r="P51" s="46"/>
      <c r="Q51" s="46"/>
      <c r="R51" s="46"/>
      <c r="S51" s="46"/>
      <c r="T51" s="46"/>
      <c r="U51" s="46"/>
    </row>
    <row r="52" spans="1:21" ht="30.75" customHeight="1" x14ac:dyDescent="0.25">
      <c r="A52" s="46"/>
      <c r="B52" s="1160" t="s">
        <v>19</v>
      </c>
      <c r="C52" s="1161"/>
      <c r="D52" s="64"/>
      <c r="E52" s="1162" t="s">
        <v>20</v>
      </c>
      <c r="F52" s="1162"/>
      <c r="G52" s="1162"/>
      <c r="H52" s="1162"/>
      <c r="I52" s="1162"/>
      <c r="J52" s="1163"/>
      <c r="K52" s="61">
        <v>13666</v>
      </c>
      <c r="L52" s="62">
        <v>13862</v>
      </c>
      <c r="M52" s="62">
        <v>12927</v>
      </c>
      <c r="N52" s="62">
        <v>12092</v>
      </c>
      <c r="O52" s="63">
        <v>12631</v>
      </c>
      <c r="P52" s="46"/>
      <c r="Q52" s="46"/>
      <c r="R52" s="46"/>
      <c r="S52" s="46"/>
      <c r="T52" s="46"/>
      <c r="U52" s="46"/>
    </row>
    <row r="53" spans="1:21" ht="30.75" customHeight="1" thickBot="1" x14ac:dyDescent="0.3">
      <c r="A53" s="46"/>
      <c r="B53" s="1164" t="s">
        <v>21</v>
      </c>
      <c r="C53" s="1165"/>
      <c r="D53" s="65"/>
      <c r="E53" s="1166" t="s">
        <v>22</v>
      </c>
      <c r="F53" s="1166"/>
      <c r="G53" s="1166"/>
      <c r="H53" s="1166"/>
      <c r="I53" s="1166"/>
      <c r="J53" s="1167"/>
      <c r="K53" s="66">
        <v>403</v>
      </c>
      <c r="L53" s="67">
        <v>234</v>
      </c>
      <c r="M53" s="67">
        <v>3227</v>
      </c>
      <c r="N53" s="67">
        <v>-243</v>
      </c>
      <c r="O53" s="68">
        <v>-422</v>
      </c>
      <c r="P53" s="46"/>
      <c r="Q53" s="46"/>
      <c r="R53" s="46"/>
      <c r="S53" s="46"/>
      <c r="T53" s="46"/>
      <c r="U53" s="46"/>
    </row>
    <row r="54" spans="1:21" ht="24" customHeight="1" x14ac:dyDescent="0.3">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35">
      <c r="A55" s="46"/>
      <c r="B55" s="70" t="s">
        <v>24</v>
      </c>
      <c r="C55" s="71"/>
      <c r="D55" s="71"/>
      <c r="E55" s="71"/>
      <c r="F55" s="71"/>
      <c r="G55" s="71"/>
      <c r="H55" s="71"/>
      <c r="I55" s="71"/>
      <c r="J55" s="71"/>
      <c r="K55" s="72"/>
      <c r="L55" s="72"/>
      <c r="M55" s="72"/>
      <c r="N55" s="72"/>
      <c r="O55" s="73" t="s">
        <v>532</v>
      </c>
      <c r="P55" s="46"/>
      <c r="Q55" s="46"/>
      <c r="R55" s="46"/>
      <c r="S55" s="46"/>
      <c r="T55" s="46"/>
      <c r="U55" s="46"/>
    </row>
    <row r="56" spans="1:21" ht="31.5" customHeight="1" thickBot="1" x14ac:dyDescent="0.35">
      <c r="A56" s="46"/>
      <c r="B56" s="74"/>
      <c r="C56" s="75"/>
      <c r="D56" s="75"/>
      <c r="E56" s="76"/>
      <c r="F56" s="76"/>
      <c r="G56" s="76"/>
      <c r="H56" s="76"/>
      <c r="I56" s="76"/>
      <c r="J56" s="77" t="s">
        <v>2</v>
      </c>
      <c r="K56" s="78" t="s">
        <v>533</v>
      </c>
      <c r="L56" s="79" t="s">
        <v>534</v>
      </c>
      <c r="M56" s="79" t="s">
        <v>535</v>
      </c>
      <c r="N56" s="79" t="s">
        <v>536</v>
      </c>
      <c r="O56" s="80" t="s">
        <v>537</v>
      </c>
      <c r="P56" s="46"/>
      <c r="Q56" s="46"/>
      <c r="R56" s="46"/>
      <c r="S56" s="46"/>
      <c r="T56" s="46"/>
      <c r="U56" s="46"/>
    </row>
    <row r="57" spans="1:21" ht="31.5" customHeight="1" x14ac:dyDescent="0.25">
      <c r="B57" s="1168" t="s">
        <v>25</v>
      </c>
      <c r="C57" s="1169"/>
      <c r="D57" s="1172" t="s">
        <v>26</v>
      </c>
      <c r="E57" s="1173"/>
      <c r="F57" s="1173"/>
      <c r="G57" s="1173"/>
      <c r="H57" s="1173"/>
      <c r="I57" s="1173"/>
      <c r="J57" s="1174"/>
      <c r="K57" s="81" t="s">
        <v>538</v>
      </c>
      <c r="L57" s="82" t="s">
        <v>476</v>
      </c>
      <c r="M57" s="82" t="s">
        <v>476</v>
      </c>
      <c r="N57" s="82" t="s">
        <v>476</v>
      </c>
      <c r="O57" s="83" t="s">
        <v>538</v>
      </c>
    </row>
    <row r="58" spans="1:21" ht="31.5" customHeight="1" thickBot="1" x14ac:dyDescent="0.3">
      <c r="B58" s="1170"/>
      <c r="C58" s="1171"/>
      <c r="D58" s="1175" t="s">
        <v>27</v>
      </c>
      <c r="E58" s="1176"/>
      <c r="F58" s="1176"/>
      <c r="G58" s="1176"/>
      <c r="H58" s="1176"/>
      <c r="I58" s="1176"/>
      <c r="J58" s="1177"/>
      <c r="K58" s="84" t="s">
        <v>476</v>
      </c>
      <c r="L58" s="85" t="s">
        <v>476</v>
      </c>
      <c r="M58" s="85" t="s">
        <v>476</v>
      </c>
      <c r="N58" s="85" t="s">
        <v>476</v>
      </c>
      <c r="O58" s="86" t="s">
        <v>538</v>
      </c>
    </row>
    <row r="59" spans="1:21" ht="24" customHeight="1" x14ac:dyDescent="0.25">
      <c r="B59" s="87"/>
      <c r="C59" s="87"/>
      <c r="D59" s="88" t="s">
        <v>28</v>
      </c>
      <c r="E59" s="89"/>
      <c r="F59" s="89"/>
      <c r="G59" s="89"/>
      <c r="H59" s="89"/>
      <c r="I59" s="89"/>
      <c r="J59" s="89"/>
      <c r="K59" s="89"/>
      <c r="L59" s="89"/>
      <c r="M59" s="89"/>
      <c r="N59" s="89"/>
      <c r="O59" s="89"/>
    </row>
    <row r="60" spans="1:21" ht="24" customHeight="1" x14ac:dyDescent="0.25">
      <c r="B60" s="90"/>
      <c r="C60" s="90"/>
      <c r="D60" s="88" t="s">
        <v>29</v>
      </c>
      <c r="E60" s="89"/>
      <c r="F60" s="89"/>
      <c r="G60" s="89"/>
      <c r="H60" s="89"/>
      <c r="I60" s="89"/>
      <c r="J60" s="89"/>
      <c r="K60" s="89"/>
      <c r="L60" s="89"/>
      <c r="M60" s="89"/>
      <c r="N60" s="89"/>
      <c r="O60" s="89"/>
    </row>
    <row r="61" spans="1:21" ht="24" customHeight="1" x14ac:dyDescent="0.3">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3">
      <c r="A62" s="46"/>
      <c r="B62" s="69"/>
      <c r="C62" s="46"/>
      <c r="D62" s="46"/>
      <c r="E62" s="46"/>
      <c r="F62" s="46"/>
      <c r="G62" s="46"/>
      <c r="H62" s="46"/>
      <c r="I62" s="46"/>
      <c r="J62" s="46"/>
      <c r="K62" s="46"/>
      <c r="L62" s="46"/>
      <c r="M62" s="46"/>
      <c r="N62" s="46"/>
      <c r="O62" s="46"/>
      <c r="P62" s="46"/>
      <c r="Q62" s="46"/>
      <c r="R62" s="46"/>
      <c r="S62" s="46"/>
      <c r="T62" s="46"/>
      <c r="U62" s="46"/>
    </row>
    <row r="65" s="47" customFormat="1" ht="12.6" hidden="1" customHeight="1" x14ac:dyDescent="0.25"/>
    <row r="66" s="47" customFormat="1" ht="12.6" hidden="1" customHeight="1" x14ac:dyDescent="0.25"/>
    <row r="67" s="47" customFormat="1" ht="12.6" hidden="1" customHeight="1" x14ac:dyDescent="0.25"/>
    <row r="68" s="47" customFormat="1" ht="12.6" hidden="1" customHeight="1" x14ac:dyDescent="0.25"/>
  </sheetData>
  <sheetProtection algorithmName="SHA-512" hashValue="rLMN3WAJ12X2C6iS/W2PrxZvwx9tQb+wnhEqn3LwAzgySsPpP88APH+wlimBjDG4zhIJveGKJCapSo6aB9cSAA==" saltValue="PwwFkI03Uuy7Dlt9gY325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5"/>
  <cols>
    <col min="1" max="1" width="6.59765625" style="91" customWidth="1"/>
    <col min="2" max="3" width="12.59765625" style="91" customWidth="1"/>
    <col min="4" max="4" width="11.59765625" style="91" customWidth="1"/>
    <col min="5" max="8" width="10.3984375" style="91" customWidth="1"/>
    <col min="9" max="13" width="16.3984375" style="91" customWidth="1"/>
    <col min="14" max="19" width="12.59765625" style="91" customWidth="1"/>
    <col min="20" max="16384" width="0" style="91"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2" t="s">
        <v>9</v>
      </c>
    </row>
    <row r="40" spans="2:13" ht="27.75" customHeight="1" thickBot="1" x14ac:dyDescent="0.35">
      <c r="B40" s="93" t="s">
        <v>10</v>
      </c>
      <c r="C40" s="94"/>
      <c r="D40" s="94"/>
      <c r="E40" s="95"/>
      <c r="F40" s="95"/>
      <c r="G40" s="95"/>
      <c r="H40" s="96" t="s">
        <v>2</v>
      </c>
      <c r="I40" s="97" t="s">
        <v>517</v>
      </c>
      <c r="J40" s="98" t="s">
        <v>518</v>
      </c>
      <c r="K40" s="98" t="s">
        <v>519</v>
      </c>
      <c r="L40" s="98" t="s">
        <v>520</v>
      </c>
      <c r="M40" s="99" t="s">
        <v>521</v>
      </c>
    </row>
    <row r="41" spans="2:13" ht="27.75" customHeight="1" x14ac:dyDescent="0.25">
      <c r="B41" s="1198" t="s">
        <v>30</v>
      </c>
      <c r="C41" s="1199"/>
      <c r="D41" s="100"/>
      <c r="E41" s="1200" t="s">
        <v>31</v>
      </c>
      <c r="F41" s="1200"/>
      <c r="G41" s="1200"/>
      <c r="H41" s="1201"/>
      <c r="I41" s="332">
        <v>118861</v>
      </c>
      <c r="J41" s="333">
        <v>116139</v>
      </c>
      <c r="K41" s="333">
        <v>120617</v>
      </c>
      <c r="L41" s="333">
        <v>124855</v>
      </c>
      <c r="M41" s="334">
        <v>129336</v>
      </c>
    </row>
    <row r="42" spans="2:13" ht="27.75" customHeight="1" x14ac:dyDescent="0.25">
      <c r="B42" s="1188"/>
      <c r="C42" s="1189"/>
      <c r="D42" s="101"/>
      <c r="E42" s="1192" t="s">
        <v>32</v>
      </c>
      <c r="F42" s="1192"/>
      <c r="G42" s="1192"/>
      <c r="H42" s="1193"/>
      <c r="I42" s="335">
        <v>307</v>
      </c>
      <c r="J42" s="336">
        <v>1350</v>
      </c>
      <c r="K42" s="336">
        <v>1274</v>
      </c>
      <c r="L42" s="336">
        <v>1164</v>
      </c>
      <c r="M42" s="337">
        <v>1070</v>
      </c>
    </row>
    <row r="43" spans="2:13" ht="27.75" customHeight="1" x14ac:dyDescent="0.25">
      <c r="B43" s="1188"/>
      <c r="C43" s="1189"/>
      <c r="D43" s="101"/>
      <c r="E43" s="1192" t="s">
        <v>33</v>
      </c>
      <c r="F43" s="1192"/>
      <c r="G43" s="1192"/>
      <c r="H43" s="1193"/>
      <c r="I43" s="335">
        <v>15280</v>
      </c>
      <c r="J43" s="336">
        <v>10715</v>
      </c>
      <c r="K43" s="336">
        <v>7759</v>
      </c>
      <c r="L43" s="336">
        <v>6436</v>
      </c>
      <c r="M43" s="337">
        <v>5853</v>
      </c>
    </row>
    <row r="44" spans="2:13" ht="27.75" customHeight="1" x14ac:dyDescent="0.25">
      <c r="B44" s="1188"/>
      <c r="C44" s="1189"/>
      <c r="D44" s="101"/>
      <c r="E44" s="1192" t="s">
        <v>34</v>
      </c>
      <c r="F44" s="1192"/>
      <c r="G44" s="1192"/>
      <c r="H44" s="1193"/>
      <c r="I44" s="335" t="s">
        <v>476</v>
      </c>
      <c r="J44" s="336" t="s">
        <v>476</v>
      </c>
      <c r="K44" s="336" t="s">
        <v>476</v>
      </c>
      <c r="L44" s="336" t="s">
        <v>476</v>
      </c>
      <c r="M44" s="337" t="s">
        <v>476</v>
      </c>
    </row>
    <row r="45" spans="2:13" ht="27.75" customHeight="1" x14ac:dyDescent="0.25">
      <c r="B45" s="1188"/>
      <c r="C45" s="1189"/>
      <c r="D45" s="101"/>
      <c r="E45" s="1192" t="s">
        <v>35</v>
      </c>
      <c r="F45" s="1192"/>
      <c r="G45" s="1192"/>
      <c r="H45" s="1193"/>
      <c r="I45" s="335">
        <v>14891</v>
      </c>
      <c r="J45" s="336">
        <v>14105</v>
      </c>
      <c r="K45" s="336">
        <v>14056</v>
      </c>
      <c r="L45" s="336">
        <v>14697</v>
      </c>
      <c r="M45" s="337">
        <v>14113</v>
      </c>
    </row>
    <row r="46" spans="2:13" ht="27.75" customHeight="1" x14ac:dyDescent="0.25">
      <c r="B46" s="1188"/>
      <c r="C46" s="1189"/>
      <c r="D46" s="102"/>
      <c r="E46" s="1192" t="s">
        <v>36</v>
      </c>
      <c r="F46" s="1192"/>
      <c r="G46" s="1192"/>
      <c r="H46" s="1193"/>
      <c r="I46" s="335">
        <v>5637</v>
      </c>
      <c r="J46" s="336">
        <v>4769</v>
      </c>
      <c r="K46" s="336">
        <v>731</v>
      </c>
      <c r="L46" s="336" t="s">
        <v>476</v>
      </c>
      <c r="M46" s="337" t="s">
        <v>476</v>
      </c>
    </row>
    <row r="47" spans="2:13" ht="27.75" customHeight="1" x14ac:dyDescent="0.25">
      <c r="B47" s="1188"/>
      <c r="C47" s="1189"/>
      <c r="D47" s="103"/>
      <c r="E47" s="1202" t="s">
        <v>37</v>
      </c>
      <c r="F47" s="1203"/>
      <c r="G47" s="1203"/>
      <c r="H47" s="1204"/>
      <c r="I47" s="335" t="s">
        <v>476</v>
      </c>
      <c r="J47" s="336" t="s">
        <v>476</v>
      </c>
      <c r="K47" s="336" t="s">
        <v>476</v>
      </c>
      <c r="L47" s="336" t="s">
        <v>476</v>
      </c>
      <c r="M47" s="337" t="s">
        <v>476</v>
      </c>
    </row>
    <row r="48" spans="2:13" ht="27.75" customHeight="1" x14ac:dyDescent="0.25">
      <c r="B48" s="1188"/>
      <c r="C48" s="1189"/>
      <c r="D48" s="101"/>
      <c r="E48" s="1192" t="s">
        <v>38</v>
      </c>
      <c r="F48" s="1192"/>
      <c r="G48" s="1192"/>
      <c r="H48" s="1193"/>
      <c r="I48" s="335" t="s">
        <v>476</v>
      </c>
      <c r="J48" s="336" t="s">
        <v>476</v>
      </c>
      <c r="K48" s="336" t="s">
        <v>476</v>
      </c>
      <c r="L48" s="336" t="s">
        <v>476</v>
      </c>
      <c r="M48" s="337" t="s">
        <v>476</v>
      </c>
    </row>
    <row r="49" spans="2:13" ht="27.75" customHeight="1" x14ac:dyDescent="0.25">
      <c r="B49" s="1190"/>
      <c r="C49" s="1191"/>
      <c r="D49" s="101"/>
      <c r="E49" s="1192" t="s">
        <v>39</v>
      </c>
      <c r="F49" s="1192"/>
      <c r="G49" s="1192"/>
      <c r="H49" s="1193"/>
      <c r="I49" s="335" t="s">
        <v>476</v>
      </c>
      <c r="J49" s="336" t="s">
        <v>476</v>
      </c>
      <c r="K49" s="336" t="s">
        <v>476</v>
      </c>
      <c r="L49" s="336" t="s">
        <v>476</v>
      </c>
      <c r="M49" s="337" t="s">
        <v>476</v>
      </c>
    </row>
    <row r="50" spans="2:13" ht="27.75" customHeight="1" x14ac:dyDescent="0.25">
      <c r="B50" s="1186" t="s">
        <v>40</v>
      </c>
      <c r="C50" s="1187"/>
      <c r="D50" s="104"/>
      <c r="E50" s="1192" t="s">
        <v>41</v>
      </c>
      <c r="F50" s="1192"/>
      <c r="G50" s="1192"/>
      <c r="H50" s="1193"/>
      <c r="I50" s="335">
        <v>9900</v>
      </c>
      <c r="J50" s="336">
        <v>9881</v>
      </c>
      <c r="K50" s="336">
        <v>17679</v>
      </c>
      <c r="L50" s="336">
        <v>20898</v>
      </c>
      <c r="M50" s="337">
        <v>24447</v>
      </c>
    </row>
    <row r="51" spans="2:13" ht="27.75" customHeight="1" x14ac:dyDescent="0.25">
      <c r="B51" s="1188"/>
      <c r="C51" s="1189"/>
      <c r="D51" s="101"/>
      <c r="E51" s="1192" t="s">
        <v>42</v>
      </c>
      <c r="F51" s="1192"/>
      <c r="G51" s="1192"/>
      <c r="H51" s="1193"/>
      <c r="I51" s="335">
        <v>27413</v>
      </c>
      <c r="J51" s="336">
        <v>26547</v>
      </c>
      <c r="K51" s="336">
        <v>28154</v>
      </c>
      <c r="L51" s="336">
        <v>37835</v>
      </c>
      <c r="M51" s="337">
        <v>35914</v>
      </c>
    </row>
    <row r="52" spans="2:13" ht="27.75" customHeight="1" x14ac:dyDescent="0.25">
      <c r="B52" s="1190"/>
      <c r="C52" s="1191"/>
      <c r="D52" s="101"/>
      <c r="E52" s="1192" t="s">
        <v>43</v>
      </c>
      <c r="F52" s="1192"/>
      <c r="G52" s="1192"/>
      <c r="H52" s="1193"/>
      <c r="I52" s="335">
        <v>107626</v>
      </c>
      <c r="J52" s="336">
        <v>106551</v>
      </c>
      <c r="K52" s="336">
        <v>107192</v>
      </c>
      <c r="L52" s="336">
        <v>108876</v>
      </c>
      <c r="M52" s="337">
        <v>111802</v>
      </c>
    </row>
    <row r="53" spans="2:13" ht="27.75" customHeight="1" thickBot="1" x14ac:dyDescent="0.3">
      <c r="B53" s="1194" t="s">
        <v>44</v>
      </c>
      <c r="C53" s="1195"/>
      <c r="D53" s="105"/>
      <c r="E53" s="1196" t="s">
        <v>45</v>
      </c>
      <c r="F53" s="1196"/>
      <c r="G53" s="1196"/>
      <c r="H53" s="1197"/>
      <c r="I53" s="338">
        <v>10037</v>
      </c>
      <c r="J53" s="339">
        <v>4098</v>
      </c>
      <c r="K53" s="339">
        <v>-8588</v>
      </c>
      <c r="L53" s="339">
        <v>-20456</v>
      </c>
      <c r="M53" s="340">
        <v>-21792</v>
      </c>
    </row>
    <row r="54" spans="2:13" ht="27.75" customHeight="1" x14ac:dyDescent="0.3">
      <c r="B54" s="106" t="s">
        <v>46</v>
      </c>
      <c r="C54" s="107"/>
      <c r="D54" s="107"/>
      <c r="E54" s="108"/>
      <c r="F54" s="108"/>
      <c r="G54" s="108"/>
      <c r="H54" s="108"/>
      <c r="I54" s="109"/>
      <c r="J54" s="109"/>
      <c r="K54" s="109"/>
      <c r="L54" s="109"/>
      <c r="M54" s="109"/>
    </row>
    <row r="55" spans="2:13" ht="12.75" x14ac:dyDescent="0.25"/>
  </sheetData>
  <sheetProtection algorithmName="SHA-512" hashValue="5LOdsrgfM70jvV92Au6RIdshBlH9v2tvn++ldZWtIYsbHIEUpDlxHakGOnifF4N1QF99MURzATv2bwt10mOQmg==" saltValue="H1S6e75+aHxuy1mWurvi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55" zoomScaleNormal="55" zoomScaleSheetLayoutView="100" workbookViewId="0"/>
  </sheetViews>
  <sheetFormatPr defaultColWidth="0" defaultRowHeight="13.5"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5"/>
    <row r="2" s="1" customFormat="1" ht="16.5" customHeight="1" x14ac:dyDescent="0.25"/>
    <row r="3" s="1" customFormat="1" ht="16.5" customHeight="1" x14ac:dyDescent="0.25"/>
    <row r="4" s="1" customFormat="1" ht="16.5" customHeight="1" x14ac:dyDescent="0.25"/>
    <row r="5" s="1" customFormat="1" ht="16.5" customHeight="1" x14ac:dyDescent="0.25"/>
    <row r="6" s="1" customFormat="1" ht="16.5" customHeight="1" x14ac:dyDescent="0.25"/>
    <row r="7" s="1" customFormat="1" ht="16.5" customHeight="1" x14ac:dyDescent="0.25"/>
    <row r="8" s="1" customFormat="1" ht="16.5" customHeight="1" x14ac:dyDescent="0.25"/>
    <row r="9" s="1" customFormat="1" ht="16.5" customHeight="1" x14ac:dyDescent="0.25"/>
    <row r="10" s="1" customFormat="1" ht="16.5" customHeight="1" x14ac:dyDescent="0.25"/>
    <row r="11" s="1" customFormat="1" ht="16.5" customHeight="1" x14ac:dyDescent="0.25"/>
    <row r="12" s="1" customFormat="1" ht="16.5" customHeight="1" x14ac:dyDescent="0.25"/>
    <row r="13" s="1" customFormat="1" ht="16.5" customHeight="1" x14ac:dyDescent="0.25"/>
    <row r="14" s="1" customFormat="1" ht="16.5" customHeight="1" x14ac:dyDescent="0.25"/>
    <row r="15" s="1" customFormat="1" ht="16.5" customHeight="1" x14ac:dyDescent="0.25"/>
    <row r="16" s="1" customFormat="1" ht="16.5" customHeight="1" x14ac:dyDescent="0.25"/>
    <row r="17" s="1" customFormat="1" ht="16.5" customHeight="1" x14ac:dyDescent="0.25"/>
    <row r="18" s="1" customFormat="1" ht="16.5" customHeight="1" x14ac:dyDescent="0.25"/>
    <row r="19" s="1" customFormat="1" ht="16.5" customHeight="1" x14ac:dyDescent="0.25"/>
    <row r="20" s="1" customFormat="1" ht="16.5" customHeight="1" x14ac:dyDescent="0.25"/>
    <row r="21" s="1" customFormat="1" ht="16.5" customHeight="1" x14ac:dyDescent="0.25"/>
    <row r="22" s="1" customFormat="1" ht="16.5" customHeight="1" x14ac:dyDescent="0.25"/>
    <row r="23" s="1" customFormat="1" ht="16.5" customHeight="1" x14ac:dyDescent="0.25"/>
    <row r="24" s="1" customFormat="1" ht="16.5" customHeight="1" x14ac:dyDescent="0.25"/>
    <row r="25" s="1" customFormat="1" ht="16.5" customHeight="1" x14ac:dyDescent="0.25"/>
    <row r="26" s="1" customFormat="1" ht="16.5" customHeight="1" x14ac:dyDescent="0.25"/>
    <row r="27" s="1" customFormat="1" ht="16.5" customHeight="1" x14ac:dyDescent="0.25"/>
    <row r="28" s="1" customFormat="1" ht="16.5" customHeight="1" x14ac:dyDescent="0.25"/>
    <row r="29" s="1" customFormat="1" ht="16.5" customHeight="1" x14ac:dyDescent="0.25"/>
    <row r="30" s="1" customFormat="1" ht="16.5" customHeight="1" x14ac:dyDescent="0.25"/>
    <row r="31" s="1" customFormat="1" ht="16.5" customHeight="1" x14ac:dyDescent="0.25"/>
    <row r="32" s="1" customFormat="1" ht="16.5" customHeight="1" x14ac:dyDescent="0.25"/>
    <row r="33" s="1" customFormat="1" ht="16.5" customHeight="1" x14ac:dyDescent="0.25"/>
    <row r="34" s="1" customFormat="1" ht="16.5" customHeight="1" x14ac:dyDescent="0.25"/>
    <row r="35" s="1" customFormat="1" ht="16.5" customHeight="1" x14ac:dyDescent="0.25"/>
    <row r="36" s="1" customFormat="1" ht="16.5" customHeight="1" x14ac:dyDescent="0.25"/>
    <row r="37" s="1" customFormat="1" ht="16.5" customHeight="1" x14ac:dyDescent="0.25"/>
    <row r="38" s="1" customFormat="1" ht="16.5" customHeight="1" x14ac:dyDescent="0.25"/>
    <row r="39" s="1" customFormat="1" ht="16.5" customHeight="1" x14ac:dyDescent="0.25"/>
    <row r="40" s="1" customFormat="1" ht="16.5" customHeight="1" x14ac:dyDescent="0.25"/>
    <row r="41" s="1" customFormat="1" ht="16.5" customHeight="1" x14ac:dyDescent="0.25"/>
    <row r="42" s="1" customFormat="1" ht="16.5" customHeight="1" x14ac:dyDescent="0.25"/>
    <row r="43" s="1" customFormat="1" ht="16.5" customHeight="1" x14ac:dyDescent="0.25"/>
    <row r="44" s="1" customFormat="1" ht="16.5" customHeight="1" x14ac:dyDescent="0.25"/>
    <row r="45" s="1" customFormat="1" ht="16.5" customHeight="1" x14ac:dyDescent="0.25"/>
    <row r="46" s="1" customFormat="1" ht="16.5" customHeight="1" x14ac:dyDescent="0.25"/>
    <row r="47" s="1" customFormat="1" ht="16.5" customHeight="1" x14ac:dyDescent="0.25"/>
    <row r="48" s="1" customFormat="1"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10" t="s">
        <v>47</v>
      </c>
    </row>
    <row r="54" spans="2:8" ht="29.25" customHeight="1" thickBot="1" x14ac:dyDescent="0.4">
      <c r="B54" s="111" t="s">
        <v>1</v>
      </c>
      <c r="C54" s="112"/>
      <c r="D54" s="112"/>
      <c r="E54" s="113" t="s">
        <v>2</v>
      </c>
      <c r="F54" s="114" t="s">
        <v>519</v>
      </c>
      <c r="G54" s="114" t="s">
        <v>520</v>
      </c>
      <c r="H54" s="115" t="s">
        <v>521</v>
      </c>
    </row>
    <row r="55" spans="2:8" ht="52.5" customHeight="1" x14ac:dyDescent="0.25">
      <c r="B55" s="116"/>
      <c r="C55" s="1213" t="s">
        <v>48</v>
      </c>
      <c r="D55" s="1213"/>
      <c r="E55" s="1214"/>
      <c r="F55" s="117">
        <v>4983</v>
      </c>
      <c r="G55" s="117">
        <v>6622</v>
      </c>
      <c r="H55" s="118">
        <v>7903</v>
      </c>
    </row>
    <row r="56" spans="2:8" ht="52.5" customHeight="1" x14ac:dyDescent="0.25">
      <c r="B56" s="119"/>
      <c r="C56" s="1215" t="s">
        <v>49</v>
      </c>
      <c r="D56" s="1215"/>
      <c r="E56" s="1216"/>
      <c r="F56" s="120">
        <v>662</v>
      </c>
      <c r="G56" s="120">
        <v>972</v>
      </c>
      <c r="H56" s="121">
        <v>565</v>
      </c>
    </row>
    <row r="57" spans="2:8" ht="53.25" customHeight="1" x14ac:dyDescent="0.25">
      <c r="B57" s="119"/>
      <c r="C57" s="1217" t="s">
        <v>50</v>
      </c>
      <c r="D57" s="1217"/>
      <c r="E57" s="1218"/>
      <c r="F57" s="122">
        <v>15107</v>
      </c>
      <c r="G57" s="122">
        <v>16008</v>
      </c>
      <c r="H57" s="123">
        <v>18672</v>
      </c>
    </row>
    <row r="58" spans="2:8" ht="45.75" customHeight="1" x14ac:dyDescent="0.25">
      <c r="B58" s="124"/>
      <c r="C58" s="1205" t="s">
        <v>548</v>
      </c>
      <c r="D58" s="1206"/>
      <c r="E58" s="1207"/>
      <c r="F58" s="125">
        <v>6000</v>
      </c>
      <c r="G58" s="125">
        <v>5507</v>
      </c>
      <c r="H58" s="126">
        <v>5012</v>
      </c>
    </row>
    <row r="59" spans="2:8" ht="45.75" customHeight="1" x14ac:dyDescent="0.25">
      <c r="B59" s="124"/>
      <c r="C59" s="1205" t="s">
        <v>549</v>
      </c>
      <c r="D59" s="1206"/>
      <c r="E59" s="1207"/>
      <c r="F59" s="125">
        <v>1143</v>
      </c>
      <c r="G59" s="125">
        <v>2144</v>
      </c>
      <c r="H59" s="126">
        <v>4744</v>
      </c>
    </row>
    <row r="60" spans="2:8" ht="45.75" customHeight="1" x14ac:dyDescent="0.25">
      <c r="B60" s="124"/>
      <c r="C60" s="1205" t="s">
        <v>550</v>
      </c>
      <c r="D60" s="1206"/>
      <c r="E60" s="1207"/>
      <c r="F60" s="125">
        <v>3655</v>
      </c>
      <c r="G60" s="125">
        <v>3655</v>
      </c>
      <c r="H60" s="126">
        <v>3655</v>
      </c>
    </row>
    <row r="61" spans="2:8" ht="45.75" customHeight="1" x14ac:dyDescent="0.25">
      <c r="B61" s="124"/>
      <c r="C61" s="1205" t="s">
        <v>551</v>
      </c>
      <c r="D61" s="1206"/>
      <c r="E61" s="1207"/>
      <c r="F61" s="125">
        <v>1294</v>
      </c>
      <c r="G61" s="125">
        <v>1595</v>
      </c>
      <c r="H61" s="126">
        <v>1895</v>
      </c>
    </row>
    <row r="62" spans="2:8" ht="45.75" customHeight="1" thickBot="1" x14ac:dyDescent="0.3">
      <c r="B62" s="127"/>
      <c r="C62" s="1208" t="s">
        <v>552</v>
      </c>
      <c r="D62" s="1209"/>
      <c r="E62" s="1210"/>
      <c r="F62" s="128">
        <v>1188</v>
      </c>
      <c r="G62" s="128">
        <v>1189</v>
      </c>
      <c r="H62" s="129">
        <v>1189</v>
      </c>
    </row>
    <row r="63" spans="2:8" ht="52.5" customHeight="1" thickBot="1" x14ac:dyDescent="0.3">
      <c r="B63" s="130"/>
      <c r="C63" s="1211" t="s">
        <v>51</v>
      </c>
      <c r="D63" s="1211"/>
      <c r="E63" s="1212"/>
      <c r="F63" s="131">
        <v>20751</v>
      </c>
      <c r="G63" s="131">
        <v>23601</v>
      </c>
      <c r="H63" s="132">
        <v>27140</v>
      </c>
    </row>
    <row r="64" spans="2:8" ht="12.75" x14ac:dyDescent="0.25"/>
    <row r="65" s="1" customFormat="1" ht="13.5" hidden="1" customHeight="1" x14ac:dyDescent="0.25"/>
    <row r="66" s="1" customFormat="1" ht="13.5" hidden="1" customHeight="1" x14ac:dyDescent="0.25"/>
    <row r="67" s="1" customFormat="1" ht="13.5" hidden="1" customHeight="1" x14ac:dyDescent="0.25"/>
    <row r="68" s="1" customFormat="1" ht="13.5" hidden="1" customHeight="1" x14ac:dyDescent="0.25"/>
    <row r="69" s="1" customFormat="1" ht="13.5" hidden="1" customHeight="1" x14ac:dyDescent="0.25"/>
    <row r="70" s="1" customFormat="1" ht="13.5" hidden="1" customHeight="1" x14ac:dyDescent="0.25"/>
  </sheetData>
  <sheetProtection algorithmName="SHA-512" hashValue="hVnOmVKPWfG05qsJNUT9mBQUqXDPb0yvw6WG4aG2ln+5aivMxIu0ztamK/scendo4YaebZmjJ4mNQiliILIDyw==" saltValue="fKlHxxLP2gkW66tHqGzM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5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622E3-19E7-407A-AA9B-E14EEBF84467}">
  <sheetPr>
    <pageSetUpPr fitToPage="1"/>
  </sheetPr>
  <dimension ref="A1:DE85"/>
  <sheetViews>
    <sheetView showGridLines="0" tabSelected="1" topLeftCell="B3" zoomScale="80" zoomScaleNormal="80" zoomScaleSheetLayoutView="55" workbookViewId="0">
      <selection activeCell="AN65" sqref="AN65:DC69"/>
    </sheetView>
  </sheetViews>
  <sheetFormatPr defaultColWidth="0" defaultRowHeight="13.5" customHeight="1" zeroHeight="1" x14ac:dyDescent="0.25"/>
  <cols>
    <col min="1" max="1" width="6.3984375" style="245" customWidth="1"/>
    <col min="2" max="107" width="2.46484375" style="245" customWidth="1"/>
    <col min="108" max="108" width="6.1328125" style="251" customWidth="1"/>
    <col min="109" max="109" width="5.86328125" style="249" customWidth="1"/>
    <col min="110" max="16384" width="8.59765625" style="245" hidden="1"/>
  </cols>
  <sheetData>
    <row r="1" spans="1:109" ht="42.75" customHeight="1" x14ac:dyDescent="0.25">
      <c r="A1" s="348"/>
      <c r="B1" s="349"/>
      <c r="DD1" s="245"/>
      <c r="DE1" s="245"/>
    </row>
    <row r="2" spans="1:109" ht="25.5" customHeight="1" x14ac:dyDescent="0.2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5"/>
      <c r="DE2" s="245"/>
    </row>
    <row r="3" spans="1:109" ht="25.5" customHeight="1" x14ac:dyDescent="0.2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5"/>
      <c r="DE3" s="245"/>
    </row>
    <row r="4" spans="1:109" s="243" customFormat="1" ht="12.75" x14ac:dyDescent="0.2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3" customFormat="1" ht="12.75" x14ac:dyDescent="0.2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3" customFormat="1" ht="12.75" x14ac:dyDescent="0.2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3" customFormat="1" ht="12.75" x14ac:dyDescent="0.2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3" customFormat="1" ht="12.75" x14ac:dyDescent="0.2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3" customFormat="1" ht="12.75" x14ac:dyDescent="0.2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3" customFormat="1" ht="12.75" x14ac:dyDescent="0.2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3" customFormat="1" ht="12.75" x14ac:dyDescent="0.2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3" customFormat="1" ht="12.75" x14ac:dyDescent="0.2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3" customFormat="1" ht="12.75" x14ac:dyDescent="0.2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3" customFormat="1" ht="12.75" x14ac:dyDescent="0.2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3" customFormat="1" ht="12.75" x14ac:dyDescent="0.25">
      <c r="A15" s="245"/>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3" customFormat="1" ht="12.75" x14ac:dyDescent="0.25">
      <c r="A16" s="245"/>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3" customFormat="1" ht="12.75" x14ac:dyDescent="0.25">
      <c r="A17" s="245"/>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3" customFormat="1" ht="12.75" x14ac:dyDescent="0.25">
      <c r="A18" s="245"/>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2.75" x14ac:dyDescent="0.25">
      <c r="DD19" s="245"/>
      <c r="DE19" s="245"/>
    </row>
    <row r="20" spans="1:109" ht="12.75" x14ac:dyDescent="0.25">
      <c r="DD20" s="245"/>
      <c r="DE20" s="245"/>
    </row>
    <row r="21" spans="1:109" ht="17.25" customHeight="1" x14ac:dyDescent="0.25">
      <c r="B21" s="351"/>
      <c r="C21" s="247"/>
      <c r="D21" s="247"/>
      <c r="E21" s="247"/>
      <c r="F21" s="247"/>
      <c r="G21" s="247"/>
      <c r="H21" s="247"/>
      <c r="I21" s="247"/>
      <c r="J21" s="247"/>
      <c r="K21" s="247"/>
      <c r="L21" s="247"/>
      <c r="M21" s="247"/>
      <c r="N21" s="352"/>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2"/>
      <c r="AU21" s="247"/>
      <c r="AV21" s="247"/>
      <c r="AW21" s="247"/>
      <c r="AX21" s="247"/>
      <c r="AY21" s="247"/>
      <c r="AZ21" s="247"/>
      <c r="BA21" s="247"/>
      <c r="BB21" s="247"/>
      <c r="BC21" s="247"/>
      <c r="BD21" s="247"/>
      <c r="BE21" s="247"/>
      <c r="BF21" s="352"/>
      <c r="BG21" s="247"/>
      <c r="BH21" s="247"/>
      <c r="BI21" s="247"/>
      <c r="BJ21" s="247"/>
      <c r="BK21" s="247"/>
      <c r="BL21" s="247"/>
      <c r="BM21" s="247"/>
      <c r="BN21" s="247"/>
      <c r="BO21" s="247"/>
      <c r="BP21" s="247"/>
      <c r="BQ21" s="247"/>
      <c r="BR21" s="352"/>
      <c r="BS21" s="247"/>
      <c r="BT21" s="247"/>
      <c r="BU21" s="247"/>
      <c r="BV21" s="247"/>
      <c r="BW21" s="247"/>
      <c r="BX21" s="247"/>
      <c r="BY21" s="247"/>
      <c r="BZ21" s="247"/>
      <c r="CA21" s="247"/>
      <c r="CB21" s="247"/>
      <c r="CC21" s="247"/>
      <c r="CD21" s="352"/>
      <c r="CE21" s="247"/>
      <c r="CF21" s="247"/>
      <c r="CG21" s="247"/>
      <c r="CH21" s="247"/>
      <c r="CI21" s="247"/>
      <c r="CJ21" s="247"/>
      <c r="CK21" s="247"/>
      <c r="CL21" s="247"/>
      <c r="CM21" s="247"/>
      <c r="CN21" s="247"/>
      <c r="CO21" s="247"/>
      <c r="CP21" s="352"/>
      <c r="CQ21" s="247"/>
      <c r="CR21" s="247"/>
      <c r="CS21" s="247"/>
      <c r="CT21" s="247"/>
      <c r="CU21" s="247"/>
      <c r="CV21" s="247"/>
      <c r="CW21" s="247"/>
      <c r="CX21" s="247"/>
      <c r="CY21" s="247"/>
      <c r="CZ21" s="247"/>
      <c r="DA21" s="247"/>
      <c r="DB21" s="352"/>
      <c r="DC21" s="247"/>
      <c r="DD21" s="248"/>
      <c r="DE21" s="245"/>
    </row>
    <row r="22" spans="1:109" ht="17.25" customHeight="1" x14ac:dyDescent="0.25">
      <c r="B22" s="249"/>
    </row>
    <row r="23" spans="1:109" ht="12.75" x14ac:dyDescent="0.25">
      <c r="B23" s="249"/>
    </row>
    <row r="24" spans="1:109" ht="12.75" x14ac:dyDescent="0.25">
      <c r="B24" s="249"/>
    </row>
    <row r="25" spans="1:109" ht="12.75" x14ac:dyDescent="0.25">
      <c r="B25" s="249"/>
    </row>
    <row r="26" spans="1:109" ht="12.75" x14ac:dyDescent="0.25">
      <c r="B26" s="249"/>
    </row>
    <row r="27" spans="1:109" ht="12.75" x14ac:dyDescent="0.25">
      <c r="B27" s="249"/>
    </row>
    <row r="28" spans="1:109" ht="12.75" x14ac:dyDescent="0.25">
      <c r="B28" s="249"/>
    </row>
    <row r="29" spans="1:109" ht="12.75" x14ac:dyDescent="0.25">
      <c r="B29" s="249"/>
    </row>
    <row r="30" spans="1:109" ht="12.75" x14ac:dyDescent="0.25">
      <c r="B30" s="249"/>
    </row>
    <row r="31" spans="1:109" ht="12.75" x14ac:dyDescent="0.25">
      <c r="B31" s="249"/>
    </row>
    <row r="32" spans="1:109" ht="12.75" x14ac:dyDescent="0.25">
      <c r="B32" s="249"/>
    </row>
    <row r="33" spans="2:109" ht="12.75" x14ac:dyDescent="0.25">
      <c r="B33" s="249"/>
    </row>
    <row r="34" spans="2:109" ht="12.75" x14ac:dyDescent="0.25">
      <c r="B34" s="249"/>
    </row>
    <row r="35" spans="2:109" ht="12.75" x14ac:dyDescent="0.25">
      <c r="B35" s="249"/>
    </row>
    <row r="36" spans="2:109" ht="12.75" x14ac:dyDescent="0.25">
      <c r="B36" s="249"/>
    </row>
    <row r="37" spans="2:109" ht="12.75" x14ac:dyDescent="0.25">
      <c r="B37" s="249"/>
    </row>
    <row r="38" spans="2:109" ht="12.75" x14ac:dyDescent="0.25">
      <c r="B38" s="249"/>
    </row>
    <row r="39" spans="2:109" ht="12.75" x14ac:dyDescent="0.2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2.75" x14ac:dyDescent="0.25">
      <c r="B40" s="353"/>
      <c r="DD40" s="353"/>
      <c r="DE40" s="245"/>
    </row>
    <row r="41" spans="2:109" ht="16.149999999999999" x14ac:dyDescent="0.25">
      <c r="B41" s="246" t="s">
        <v>629</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2.75" x14ac:dyDescent="0.25">
      <c r="B42" s="249"/>
      <c r="G42" s="354"/>
      <c r="I42" s="355"/>
      <c r="J42" s="355"/>
      <c r="K42" s="355"/>
      <c r="AM42" s="354"/>
      <c r="AN42" s="354" t="s">
        <v>630</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5">
      <c r="B43" s="249"/>
      <c r="AN43" s="1231" t="s">
        <v>631</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ht="12.75" x14ac:dyDescent="0.25">
      <c r="B44" s="249"/>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ht="12.75" x14ac:dyDescent="0.25">
      <c r="B45" s="249"/>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ht="12.75" x14ac:dyDescent="0.25">
      <c r="B46" s="249"/>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ht="12.75" x14ac:dyDescent="0.25">
      <c r="B47" s="249"/>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ht="12.75" x14ac:dyDescent="0.25">
      <c r="B48" s="249"/>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2.75" x14ac:dyDescent="0.25">
      <c r="B49" s="249"/>
      <c r="AN49" s="245" t="s">
        <v>632</v>
      </c>
    </row>
    <row r="50" spans="1:109" ht="12.75" x14ac:dyDescent="0.25">
      <c r="B50" s="249"/>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517</v>
      </c>
      <c r="BQ50" s="1224"/>
      <c r="BR50" s="1224"/>
      <c r="BS50" s="1224"/>
      <c r="BT50" s="1224"/>
      <c r="BU50" s="1224"/>
      <c r="BV50" s="1224"/>
      <c r="BW50" s="1224"/>
      <c r="BX50" s="1224" t="s">
        <v>518</v>
      </c>
      <c r="BY50" s="1224"/>
      <c r="BZ50" s="1224"/>
      <c r="CA50" s="1224"/>
      <c r="CB50" s="1224"/>
      <c r="CC50" s="1224"/>
      <c r="CD50" s="1224"/>
      <c r="CE50" s="1224"/>
      <c r="CF50" s="1224" t="s">
        <v>519</v>
      </c>
      <c r="CG50" s="1224"/>
      <c r="CH50" s="1224"/>
      <c r="CI50" s="1224"/>
      <c r="CJ50" s="1224"/>
      <c r="CK50" s="1224"/>
      <c r="CL50" s="1224"/>
      <c r="CM50" s="1224"/>
      <c r="CN50" s="1224" t="s">
        <v>520</v>
      </c>
      <c r="CO50" s="1224"/>
      <c r="CP50" s="1224"/>
      <c r="CQ50" s="1224"/>
      <c r="CR50" s="1224"/>
      <c r="CS50" s="1224"/>
      <c r="CT50" s="1224"/>
      <c r="CU50" s="1224"/>
      <c r="CV50" s="1224" t="s">
        <v>521</v>
      </c>
      <c r="CW50" s="1224"/>
      <c r="CX50" s="1224"/>
      <c r="CY50" s="1224"/>
      <c r="CZ50" s="1224"/>
      <c r="DA50" s="1224"/>
      <c r="DB50" s="1224"/>
      <c r="DC50" s="1224"/>
    </row>
    <row r="51" spans="1:109" ht="13.5" customHeight="1" x14ac:dyDescent="0.25">
      <c r="B51" s="249"/>
      <c r="G51" s="1227"/>
      <c r="H51" s="1227"/>
      <c r="I51" s="1240"/>
      <c r="J51" s="1240"/>
      <c r="K51" s="1226"/>
      <c r="L51" s="1226"/>
      <c r="M51" s="1226"/>
      <c r="N51" s="1226"/>
      <c r="AM51" s="356"/>
      <c r="AN51" s="1222" t="s">
        <v>633</v>
      </c>
      <c r="AO51" s="1222"/>
      <c r="AP51" s="1222"/>
      <c r="AQ51" s="1222"/>
      <c r="AR51" s="1222"/>
      <c r="AS51" s="1222"/>
      <c r="AT51" s="1222"/>
      <c r="AU51" s="1222"/>
      <c r="AV51" s="1222"/>
      <c r="AW51" s="1222"/>
      <c r="AX51" s="1222"/>
      <c r="AY51" s="1222"/>
      <c r="AZ51" s="1222"/>
      <c r="BA51" s="1222"/>
      <c r="BB51" s="1222" t="s">
        <v>634</v>
      </c>
      <c r="BC51" s="1222"/>
      <c r="BD51" s="1222"/>
      <c r="BE51" s="1222"/>
      <c r="BF51" s="1222"/>
      <c r="BG51" s="1222"/>
      <c r="BH51" s="1222"/>
      <c r="BI51" s="1222"/>
      <c r="BJ51" s="1222"/>
      <c r="BK51" s="1222"/>
      <c r="BL51" s="1222"/>
      <c r="BM51" s="1222"/>
      <c r="BN51" s="1222"/>
      <c r="BO51" s="1222"/>
      <c r="BP51" s="1219">
        <v>16.899999999999999</v>
      </c>
      <c r="BQ51" s="1219"/>
      <c r="BR51" s="1219"/>
      <c r="BS51" s="1219"/>
      <c r="BT51" s="1219"/>
      <c r="BU51" s="1219"/>
      <c r="BV51" s="1219"/>
      <c r="BW51" s="1219"/>
      <c r="BX51" s="1219">
        <v>6.8</v>
      </c>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ht="12.75" x14ac:dyDescent="0.25">
      <c r="B52" s="249"/>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2.75" x14ac:dyDescent="0.25">
      <c r="A53" s="355"/>
      <c r="B53" s="249"/>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635</v>
      </c>
      <c r="BC53" s="1222"/>
      <c r="BD53" s="1222"/>
      <c r="BE53" s="1222"/>
      <c r="BF53" s="1222"/>
      <c r="BG53" s="1222"/>
      <c r="BH53" s="1222"/>
      <c r="BI53" s="1222"/>
      <c r="BJ53" s="1222"/>
      <c r="BK53" s="1222"/>
      <c r="BL53" s="1222"/>
      <c r="BM53" s="1222"/>
      <c r="BN53" s="1222"/>
      <c r="BO53" s="1222"/>
      <c r="BP53" s="1219">
        <v>58.4</v>
      </c>
      <c r="BQ53" s="1219"/>
      <c r="BR53" s="1219"/>
      <c r="BS53" s="1219"/>
      <c r="BT53" s="1219"/>
      <c r="BU53" s="1219"/>
      <c r="BV53" s="1219"/>
      <c r="BW53" s="1219"/>
      <c r="BX53" s="1219">
        <v>60.1</v>
      </c>
      <c r="BY53" s="1219"/>
      <c r="BZ53" s="1219"/>
      <c r="CA53" s="1219"/>
      <c r="CB53" s="1219"/>
      <c r="CC53" s="1219"/>
      <c r="CD53" s="1219"/>
      <c r="CE53" s="1219"/>
      <c r="CF53" s="1219">
        <v>61.1</v>
      </c>
      <c r="CG53" s="1219"/>
      <c r="CH53" s="1219"/>
      <c r="CI53" s="1219"/>
      <c r="CJ53" s="1219"/>
      <c r="CK53" s="1219"/>
      <c r="CL53" s="1219"/>
      <c r="CM53" s="1219"/>
      <c r="CN53" s="1219">
        <v>62.8</v>
      </c>
      <c r="CO53" s="1219"/>
      <c r="CP53" s="1219"/>
      <c r="CQ53" s="1219"/>
      <c r="CR53" s="1219"/>
      <c r="CS53" s="1219"/>
      <c r="CT53" s="1219"/>
      <c r="CU53" s="1219"/>
      <c r="CV53" s="1219">
        <v>60</v>
      </c>
      <c r="CW53" s="1219"/>
      <c r="CX53" s="1219"/>
      <c r="CY53" s="1219"/>
      <c r="CZ53" s="1219"/>
      <c r="DA53" s="1219"/>
      <c r="DB53" s="1219"/>
      <c r="DC53" s="1219"/>
    </row>
    <row r="54" spans="1:109" ht="12.75" x14ac:dyDescent="0.25">
      <c r="A54" s="355"/>
      <c r="B54" s="249"/>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2.75" x14ac:dyDescent="0.25">
      <c r="A55" s="355"/>
      <c r="B55" s="249"/>
      <c r="G55" s="1225"/>
      <c r="H55" s="1225"/>
      <c r="I55" s="1225"/>
      <c r="J55" s="1225"/>
      <c r="K55" s="1226"/>
      <c r="L55" s="1226"/>
      <c r="M55" s="1226"/>
      <c r="N55" s="1226"/>
      <c r="AN55" s="1224" t="s">
        <v>636</v>
      </c>
      <c r="AO55" s="1224"/>
      <c r="AP55" s="1224"/>
      <c r="AQ55" s="1224"/>
      <c r="AR55" s="1224"/>
      <c r="AS55" s="1224"/>
      <c r="AT55" s="1224"/>
      <c r="AU55" s="1224"/>
      <c r="AV55" s="1224"/>
      <c r="AW55" s="1224"/>
      <c r="AX55" s="1224"/>
      <c r="AY55" s="1224"/>
      <c r="AZ55" s="1224"/>
      <c r="BA55" s="1224"/>
      <c r="BB55" s="1222" t="s">
        <v>634</v>
      </c>
      <c r="BC55" s="1222"/>
      <c r="BD55" s="1222"/>
      <c r="BE55" s="1222"/>
      <c r="BF55" s="1222"/>
      <c r="BG55" s="1222"/>
      <c r="BH55" s="1222"/>
      <c r="BI55" s="1222"/>
      <c r="BJ55" s="1222"/>
      <c r="BK55" s="1222"/>
      <c r="BL55" s="1222"/>
      <c r="BM55" s="1222"/>
      <c r="BN55" s="1222"/>
      <c r="BO55" s="1222"/>
      <c r="BP55" s="1219">
        <v>37.6</v>
      </c>
      <c r="BQ55" s="1219"/>
      <c r="BR55" s="1219"/>
      <c r="BS55" s="1219"/>
      <c r="BT55" s="1219"/>
      <c r="BU55" s="1219"/>
      <c r="BV55" s="1219"/>
      <c r="BW55" s="1219"/>
      <c r="BX55" s="1219">
        <v>34</v>
      </c>
      <c r="BY55" s="1219"/>
      <c r="BZ55" s="1219"/>
      <c r="CA55" s="1219"/>
      <c r="CB55" s="1219"/>
      <c r="CC55" s="1219"/>
      <c r="CD55" s="1219"/>
      <c r="CE55" s="1219"/>
      <c r="CF55" s="1219">
        <v>33.9</v>
      </c>
      <c r="CG55" s="1219"/>
      <c r="CH55" s="1219"/>
      <c r="CI55" s="1219"/>
      <c r="CJ55" s="1219"/>
      <c r="CK55" s="1219"/>
      <c r="CL55" s="1219"/>
      <c r="CM55" s="1219"/>
      <c r="CN55" s="1219">
        <v>31.5</v>
      </c>
      <c r="CO55" s="1219"/>
      <c r="CP55" s="1219"/>
      <c r="CQ55" s="1219"/>
      <c r="CR55" s="1219"/>
      <c r="CS55" s="1219"/>
      <c r="CT55" s="1219"/>
      <c r="CU55" s="1219"/>
      <c r="CV55" s="1219">
        <v>23.4</v>
      </c>
      <c r="CW55" s="1219"/>
      <c r="CX55" s="1219"/>
      <c r="CY55" s="1219"/>
      <c r="CZ55" s="1219"/>
      <c r="DA55" s="1219"/>
      <c r="DB55" s="1219"/>
      <c r="DC55" s="1219"/>
    </row>
    <row r="56" spans="1:109" ht="12.75" x14ac:dyDescent="0.25">
      <c r="A56" s="355"/>
      <c r="B56" s="249"/>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ht="12.75" x14ac:dyDescent="0.25">
      <c r="B57" s="359"/>
      <c r="G57" s="1225"/>
      <c r="H57" s="1225"/>
      <c r="I57" s="1220"/>
      <c r="J57" s="1220"/>
      <c r="K57" s="1226"/>
      <c r="L57" s="1226"/>
      <c r="M57" s="1226"/>
      <c r="N57" s="1226"/>
      <c r="AM57" s="245"/>
      <c r="AN57" s="1224"/>
      <c r="AO57" s="1224"/>
      <c r="AP57" s="1224"/>
      <c r="AQ57" s="1224"/>
      <c r="AR57" s="1224"/>
      <c r="AS57" s="1224"/>
      <c r="AT57" s="1224"/>
      <c r="AU57" s="1224"/>
      <c r="AV57" s="1224"/>
      <c r="AW57" s="1224"/>
      <c r="AX57" s="1224"/>
      <c r="AY57" s="1224"/>
      <c r="AZ57" s="1224"/>
      <c r="BA57" s="1224"/>
      <c r="BB57" s="1222" t="s">
        <v>635</v>
      </c>
      <c r="BC57" s="1222"/>
      <c r="BD57" s="1222"/>
      <c r="BE57" s="1222"/>
      <c r="BF57" s="1222"/>
      <c r="BG57" s="1222"/>
      <c r="BH57" s="1222"/>
      <c r="BI57" s="1222"/>
      <c r="BJ57" s="1222"/>
      <c r="BK57" s="1222"/>
      <c r="BL57" s="1222"/>
      <c r="BM57" s="1222"/>
      <c r="BN57" s="1222"/>
      <c r="BO57" s="1222"/>
      <c r="BP57" s="1219">
        <v>60</v>
      </c>
      <c r="BQ57" s="1219"/>
      <c r="BR57" s="1219"/>
      <c r="BS57" s="1219"/>
      <c r="BT57" s="1219"/>
      <c r="BU57" s="1219"/>
      <c r="BV57" s="1219"/>
      <c r="BW57" s="1219"/>
      <c r="BX57" s="1219">
        <v>61.1</v>
      </c>
      <c r="BY57" s="1219"/>
      <c r="BZ57" s="1219"/>
      <c r="CA57" s="1219"/>
      <c r="CB57" s="1219"/>
      <c r="CC57" s="1219"/>
      <c r="CD57" s="1219"/>
      <c r="CE57" s="1219"/>
      <c r="CF57" s="1219">
        <v>61.9</v>
      </c>
      <c r="CG57" s="1219"/>
      <c r="CH57" s="1219"/>
      <c r="CI57" s="1219"/>
      <c r="CJ57" s="1219"/>
      <c r="CK57" s="1219"/>
      <c r="CL57" s="1219"/>
      <c r="CM57" s="1219"/>
      <c r="CN57" s="1219">
        <v>62.7</v>
      </c>
      <c r="CO57" s="1219"/>
      <c r="CP57" s="1219"/>
      <c r="CQ57" s="1219"/>
      <c r="CR57" s="1219"/>
      <c r="CS57" s="1219"/>
      <c r="CT57" s="1219"/>
      <c r="CU57" s="1219"/>
      <c r="CV57" s="1219">
        <v>63.9</v>
      </c>
      <c r="CW57" s="1219"/>
      <c r="CX57" s="1219"/>
      <c r="CY57" s="1219"/>
      <c r="CZ57" s="1219"/>
      <c r="DA57" s="1219"/>
      <c r="DB57" s="1219"/>
      <c r="DC57" s="1219"/>
      <c r="DD57" s="360"/>
      <c r="DE57" s="359"/>
    </row>
    <row r="58" spans="1:109" s="355" customFormat="1" ht="12.75" x14ac:dyDescent="0.25">
      <c r="A58" s="245"/>
      <c r="B58" s="359"/>
      <c r="G58" s="1225"/>
      <c r="H58" s="1225"/>
      <c r="I58" s="1220"/>
      <c r="J58" s="1220"/>
      <c r="K58" s="1226"/>
      <c r="L58" s="1226"/>
      <c r="M58" s="1226"/>
      <c r="N58" s="1226"/>
      <c r="AM58" s="245"/>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ht="12.75" x14ac:dyDescent="0.25">
      <c r="A59" s="245"/>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2.75" x14ac:dyDescent="0.25">
      <c r="A60" s="245"/>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2.75" x14ac:dyDescent="0.25">
      <c r="A61" s="245"/>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2.75" x14ac:dyDescent="0.2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5"/>
    </row>
    <row r="63" spans="1:109" ht="16.149999999999999" x14ac:dyDescent="0.25">
      <c r="B63" s="302" t="s">
        <v>637</v>
      </c>
    </row>
    <row r="64" spans="1:109" ht="12.75" x14ac:dyDescent="0.25">
      <c r="B64" s="249"/>
      <c r="G64" s="354"/>
      <c r="I64" s="366"/>
      <c r="J64" s="366"/>
      <c r="K64" s="366"/>
      <c r="L64" s="366"/>
      <c r="M64" s="366"/>
      <c r="N64" s="367"/>
      <c r="AM64" s="354"/>
      <c r="AN64" s="354" t="s">
        <v>630</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2.75" x14ac:dyDescent="0.25">
      <c r="B65" s="249"/>
      <c r="AN65" s="1231" t="s">
        <v>638</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ht="12.75" x14ac:dyDescent="0.25">
      <c r="B66" s="249"/>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ht="12.75" x14ac:dyDescent="0.25">
      <c r="B67" s="249"/>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ht="12.75" x14ac:dyDescent="0.25">
      <c r="B68" s="249"/>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ht="12.75" x14ac:dyDescent="0.25">
      <c r="B69" s="249"/>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ht="12.75" x14ac:dyDescent="0.25">
      <c r="B70" s="249"/>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2.75" x14ac:dyDescent="0.25">
      <c r="B71" s="249"/>
      <c r="G71" s="371"/>
      <c r="I71" s="372"/>
      <c r="J71" s="369"/>
      <c r="K71" s="369"/>
      <c r="L71" s="370"/>
      <c r="M71" s="369"/>
      <c r="N71" s="370"/>
      <c r="AM71" s="371"/>
      <c r="AN71" s="245" t="s">
        <v>632</v>
      </c>
    </row>
    <row r="72" spans="2:107" ht="12.75" x14ac:dyDescent="0.25">
      <c r="B72" s="249"/>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517</v>
      </c>
      <c r="BQ72" s="1224"/>
      <c r="BR72" s="1224"/>
      <c r="BS72" s="1224"/>
      <c r="BT72" s="1224"/>
      <c r="BU72" s="1224"/>
      <c r="BV72" s="1224"/>
      <c r="BW72" s="1224"/>
      <c r="BX72" s="1224" t="s">
        <v>518</v>
      </c>
      <c r="BY72" s="1224"/>
      <c r="BZ72" s="1224"/>
      <c r="CA72" s="1224"/>
      <c r="CB72" s="1224"/>
      <c r="CC72" s="1224"/>
      <c r="CD72" s="1224"/>
      <c r="CE72" s="1224"/>
      <c r="CF72" s="1224" t="s">
        <v>519</v>
      </c>
      <c r="CG72" s="1224"/>
      <c r="CH72" s="1224"/>
      <c r="CI72" s="1224"/>
      <c r="CJ72" s="1224"/>
      <c r="CK72" s="1224"/>
      <c r="CL72" s="1224"/>
      <c r="CM72" s="1224"/>
      <c r="CN72" s="1224" t="s">
        <v>520</v>
      </c>
      <c r="CO72" s="1224"/>
      <c r="CP72" s="1224"/>
      <c r="CQ72" s="1224"/>
      <c r="CR72" s="1224"/>
      <c r="CS72" s="1224"/>
      <c r="CT72" s="1224"/>
      <c r="CU72" s="1224"/>
      <c r="CV72" s="1224" t="s">
        <v>521</v>
      </c>
      <c r="CW72" s="1224"/>
      <c r="CX72" s="1224"/>
      <c r="CY72" s="1224"/>
      <c r="CZ72" s="1224"/>
      <c r="DA72" s="1224"/>
      <c r="DB72" s="1224"/>
      <c r="DC72" s="1224"/>
    </row>
    <row r="73" spans="2:107" ht="12.75" x14ac:dyDescent="0.25">
      <c r="B73" s="249"/>
      <c r="G73" s="1227"/>
      <c r="H73" s="1227"/>
      <c r="I73" s="1227"/>
      <c r="J73" s="1227"/>
      <c r="K73" s="1223"/>
      <c r="L73" s="1223"/>
      <c r="M73" s="1223"/>
      <c r="N73" s="1223"/>
      <c r="AM73" s="356"/>
      <c r="AN73" s="1222" t="s">
        <v>633</v>
      </c>
      <c r="AO73" s="1222"/>
      <c r="AP73" s="1222"/>
      <c r="AQ73" s="1222"/>
      <c r="AR73" s="1222"/>
      <c r="AS73" s="1222"/>
      <c r="AT73" s="1222"/>
      <c r="AU73" s="1222"/>
      <c r="AV73" s="1222"/>
      <c r="AW73" s="1222"/>
      <c r="AX73" s="1222"/>
      <c r="AY73" s="1222"/>
      <c r="AZ73" s="1222"/>
      <c r="BA73" s="1222"/>
      <c r="BB73" s="1222" t="s">
        <v>634</v>
      </c>
      <c r="BC73" s="1222"/>
      <c r="BD73" s="1222"/>
      <c r="BE73" s="1222"/>
      <c r="BF73" s="1222"/>
      <c r="BG73" s="1222"/>
      <c r="BH73" s="1222"/>
      <c r="BI73" s="1222"/>
      <c r="BJ73" s="1222"/>
      <c r="BK73" s="1222"/>
      <c r="BL73" s="1222"/>
      <c r="BM73" s="1222"/>
      <c r="BN73" s="1222"/>
      <c r="BO73" s="1222"/>
      <c r="BP73" s="1219">
        <v>16.899999999999999</v>
      </c>
      <c r="BQ73" s="1219"/>
      <c r="BR73" s="1219"/>
      <c r="BS73" s="1219"/>
      <c r="BT73" s="1219"/>
      <c r="BU73" s="1219"/>
      <c r="BV73" s="1219"/>
      <c r="BW73" s="1219"/>
      <c r="BX73" s="1219">
        <v>6.8</v>
      </c>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ht="12.75" x14ac:dyDescent="0.25">
      <c r="B74" s="249"/>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2.75" x14ac:dyDescent="0.25">
      <c r="B75" s="249"/>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639</v>
      </c>
      <c r="BC75" s="1222"/>
      <c r="BD75" s="1222"/>
      <c r="BE75" s="1222"/>
      <c r="BF75" s="1222"/>
      <c r="BG75" s="1222"/>
      <c r="BH75" s="1222"/>
      <c r="BI75" s="1222"/>
      <c r="BJ75" s="1222"/>
      <c r="BK75" s="1222"/>
      <c r="BL75" s="1222"/>
      <c r="BM75" s="1222"/>
      <c r="BN75" s="1222"/>
      <c r="BO75" s="1222"/>
      <c r="BP75" s="1219">
        <v>2.8</v>
      </c>
      <c r="BQ75" s="1219"/>
      <c r="BR75" s="1219"/>
      <c r="BS75" s="1219"/>
      <c r="BT75" s="1219"/>
      <c r="BU75" s="1219"/>
      <c r="BV75" s="1219"/>
      <c r="BW75" s="1219"/>
      <c r="BX75" s="1219">
        <v>1.2</v>
      </c>
      <c r="BY75" s="1219"/>
      <c r="BZ75" s="1219"/>
      <c r="CA75" s="1219"/>
      <c r="CB75" s="1219"/>
      <c r="CC75" s="1219"/>
      <c r="CD75" s="1219"/>
      <c r="CE75" s="1219"/>
      <c r="CF75" s="1219">
        <v>2.1</v>
      </c>
      <c r="CG75" s="1219"/>
      <c r="CH75" s="1219"/>
      <c r="CI75" s="1219"/>
      <c r="CJ75" s="1219"/>
      <c r="CK75" s="1219"/>
      <c r="CL75" s="1219"/>
      <c r="CM75" s="1219"/>
      <c r="CN75" s="1219">
        <v>1.7</v>
      </c>
      <c r="CO75" s="1219"/>
      <c r="CP75" s="1219"/>
      <c r="CQ75" s="1219"/>
      <c r="CR75" s="1219"/>
      <c r="CS75" s="1219"/>
      <c r="CT75" s="1219"/>
      <c r="CU75" s="1219"/>
      <c r="CV75" s="1219">
        <v>1.4</v>
      </c>
      <c r="CW75" s="1219"/>
      <c r="CX75" s="1219"/>
      <c r="CY75" s="1219"/>
      <c r="CZ75" s="1219"/>
      <c r="DA75" s="1219"/>
      <c r="DB75" s="1219"/>
      <c r="DC75" s="1219"/>
    </row>
    <row r="76" spans="2:107" ht="12.75" x14ac:dyDescent="0.25">
      <c r="B76" s="249"/>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2.75" x14ac:dyDescent="0.25">
      <c r="B77" s="249"/>
      <c r="G77" s="1225"/>
      <c r="H77" s="1225"/>
      <c r="I77" s="1225"/>
      <c r="J77" s="1225"/>
      <c r="K77" s="1223"/>
      <c r="L77" s="1223"/>
      <c r="M77" s="1223"/>
      <c r="N77" s="1223"/>
      <c r="AN77" s="1224" t="s">
        <v>636</v>
      </c>
      <c r="AO77" s="1224"/>
      <c r="AP77" s="1224"/>
      <c r="AQ77" s="1224"/>
      <c r="AR77" s="1224"/>
      <c r="AS77" s="1224"/>
      <c r="AT77" s="1224"/>
      <c r="AU77" s="1224"/>
      <c r="AV77" s="1224"/>
      <c r="AW77" s="1224"/>
      <c r="AX77" s="1224"/>
      <c r="AY77" s="1224"/>
      <c r="AZ77" s="1224"/>
      <c r="BA77" s="1224"/>
      <c r="BB77" s="1222" t="s">
        <v>634</v>
      </c>
      <c r="BC77" s="1222"/>
      <c r="BD77" s="1222"/>
      <c r="BE77" s="1222"/>
      <c r="BF77" s="1222"/>
      <c r="BG77" s="1222"/>
      <c r="BH77" s="1222"/>
      <c r="BI77" s="1222"/>
      <c r="BJ77" s="1222"/>
      <c r="BK77" s="1222"/>
      <c r="BL77" s="1222"/>
      <c r="BM77" s="1222"/>
      <c r="BN77" s="1222"/>
      <c r="BO77" s="1222"/>
      <c r="BP77" s="1219">
        <v>37.6</v>
      </c>
      <c r="BQ77" s="1219"/>
      <c r="BR77" s="1219"/>
      <c r="BS77" s="1219"/>
      <c r="BT77" s="1219"/>
      <c r="BU77" s="1219"/>
      <c r="BV77" s="1219"/>
      <c r="BW77" s="1219"/>
      <c r="BX77" s="1219">
        <v>34</v>
      </c>
      <c r="BY77" s="1219"/>
      <c r="BZ77" s="1219"/>
      <c r="CA77" s="1219"/>
      <c r="CB77" s="1219"/>
      <c r="CC77" s="1219"/>
      <c r="CD77" s="1219"/>
      <c r="CE77" s="1219"/>
      <c r="CF77" s="1219">
        <v>33.9</v>
      </c>
      <c r="CG77" s="1219"/>
      <c r="CH77" s="1219"/>
      <c r="CI77" s="1219"/>
      <c r="CJ77" s="1219"/>
      <c r="CK77" s="1219"/>
      <c r="CL77" s="1219"/>
      <c r="CM77" s="1219"/>
      <c r="CN77" s="1219">
        <v>31.5</v>
      </c>
      <c r="CO77" s="1219"/>
      <c r="CP77" s="1219"/>
      <c r="CQ77" s="1219"/>
      <c r="CR77" s="1219"/>
      <c r="CS77" s="1219"/>
      <c r="CT77" s="1219"/>
      <c r="CU77" s="1219"/>
      <c r="CV77" s="1219">
        <v>23.4</v>
      </c>
      <c r="CW77" s="1219"/>
      <c r="CX77" s="1219"/>
      <c r="CY77" s="1219"/>
      <c r="CZ77" s="1219"/>
      <c r="DA77" s="1219"/>
      <c r="DB77" s="1219"/>
      <c r="DC77" s="1219"/>
    </row>
    <row r="78" spans="2:107" ht="12.75" x14ac:dyDescent="0.25">
      <c r="B78" s="249"/>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2.75" x14ac:dyDescent="0.25">
      <c r="B79" s="249"/>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639</v>
      </c>
      <c r="BC79" s="1222"/>
      <c r="BD79" s="1222"/>
      <c r="BE79" s="1222"/>
      <c r="BF79" s="1222"/>
      <c r="BG79" s="1222"/>
      <c r="BH79" s="1222"/>
      <c r="BI79" s="1222"/>
      <c r="BJ79" s="1222"/>
      <c r="BK79" s="1222"/>
      <c r="BL79" s="1222"/>
      <c r="BM79" s="1222"/>
      <c r="BN79" s="1222"/>
      <c r="BO79" s="1222"/>
      <c r="BP79" s="1219">
        <v>6.1</v>
      </c>
      <c r="BQ79" s="1219"/>
      <c r="BR79" s="1219"/>
      <c r="BS79" s="1219"/>
      <c r="BT79" s="1219"/>
      <c r="BU79" s="1219"/>
      <c r="BV79" s="1219"/>
      <c r="BW79" s="1219"/>
      <c r="BX79" s="1219">
        <v>5.9</v>
      </c>
      <c r="BY79" s="1219"/>
      <c r="BZ79" s="1219"/>
      <c r="CA79" s="1219"/>
      <c r="CB79" s="1219"/>
      <c r="CC79" s="1219"/>
      <c r="CD79" s="1219"/>
      <c r="CE79" s="1219"/>
      <c r="CF79" s="1219">
        <v>5.7</v>
      </c>
      <c r="CG79" s="1219"/>
      <c r="CH79" s="1219"/>
      <c r="CI79" s="1219"/>
      <c r="CJ79" s="1219"/>
      <c r="CK79" s="1219"/>
      <c r="CL79" s="1219"/>
      <c r="CM79" s="1219"/>
      <c r="CN79" s="1219">
        <v>5.4</v>
      </c>
      <c r="CO79" s="1219"/>
      <c r="CP79" s="1219"/>
      <c r="CQ79" s="1219"/>
      <c r="CR79" s="1219"/>
      <c r="CS79" s="1219"/>
      <c r="CT79" s="1219"/>
      <c r="CU79" s="1219"/>
      <c r="CV79" s="1219">
        <v>5.2</v>
      </c>
      <c r="CW79" s="1219"/>
      <c r="CX79" s="1219"/>
      <c r="CY79" s="1219"/>
      <c r="CZ79" s="1219"/>
      <c r="DA79" s="1219"/>
      <c r="DB79" s="1219"/>
      <c r="DC79" s="1219"/>
    </row>
    <row r="80" spans="2:107" ht="12.75" x14ac:dyDescent="0.25">
      <c r="B80" s="249"/>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2.75" x14ac:dyDescent="0.25">
      <c r="B81" s="249"/>
    </row>
    <row r="82" spans="2:109" ht="16.149999999999999" x14ac:dyDescent="0.25">
      <c r="B82" s="249"/>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2.75" x14ac:dyDescent="0.2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2.75" x14ac:dyDescent="0.25">
      <c r="DD84" s="245"/>
      <c r="DE84" s="245"/>
    </row>
    <row r="85" spans="2:109" ht="12.75" x14ac:dyDescent="0.25">
      <c r="DD85" s="245"/>
      <c r="DE85" s="245"/>
    </row>
  </sheetData>
  <sheetProtection algorithmName="SHA-512" hashValue="ge8LUr33CTfQheLps8DFrPNBj29gRHboWI+tz9jPSH7m7OdW7D59ITCZOdeBIg7njooMvbWaPfeYWysHQNkeYw==" saltValue="qs2gEKInl5nvqXweQ6V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70F45-A896-4B15-A85F-280BC232EEBD}">
  <sheetPr>
    <pageSetUpPr fitToPage="1"/>
  </sheetPr>
  <dimension ref="A1:DR125"/>
  <sheetViews>
    <sheetView showGridLines="0" topLeftCell="A54" zoomScale="80" zoomScaleNormal="80" zoomScaleSheetLayoutView="70" workbookViewId="0">
      <selection activeCell="AN65" sqref="AN65:DC69"/>
    </sheetView>
  </sheetViews>
  <sheetFormatPr defaultColWidth="0" defaultRowHeight="13.5" customHeight="1" zeroHeight="1" x14ac:dyDescent="0.25"/>
  <cols>
    <col min="1" max="34" width="2.46484375" style="244" customWidth="1"/>
    <col min="35" max="122" width="2.46484375" style="243" customWidth="1"/>
    <col min="123" max="16384" width="2.46484375" style="243" hidden="1"/>
  </cols>
  <sheetData>
    <row r="1" spans="1:34" ht="13.5" customHeight="1" x14ac:dyDescent="0.2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2.75" x14ac:dyDescent="0.25">
      <c r="S2" s="243"/>
      <c r="AH2" s="243"/>
    </row>
    <row r="3" spans="1:34" ht="12.75" x14ac:dyDescent="0.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2.75" x14ac:dyDescent="0.25"/>
    <row r="5" spans="1:34" ht="12.75" x14ac:dyDescent="0.25"/>
    <row r="6" spans="1:34" ht="12.75" x14ac:dyDescent="0.25"/>
    <row r="7" spans="1:34" ht="12.75" x14ac:dyDescent="0.25"/>
    <row r="8" spans="1:34" ht="12.75" x14ac:dyDescent="0.25"/>
    <row r="9" spans="1:34" ht="12.75" x14ac:dyDescent="0.25">
      <c r="AH9" s="243"/>
    </row>
    <row r="10" spans="1:34" ht="12.75" x14ac:dyDescent="0.25"/>
    <row r="11" spans="1:34" ht="12.75" x14ac:dyDescent="0.25"/>
    <row r="12" spans="1:34" ht="12.75" x14ac:dyDescent="0.25"/>
    <row r="13" spans="1:34" ht="12.75" x14ac:dyDescent="0.25"/>
    <row r="14" spans="1:34" ht="12.75" x14ac:dyDescent="0.25"/>
    <row r="15" spans="1:34" ht="12.75" x14ac:dyDescent="0.25"/>
    <row r="16" spans="1:34" ht="12.75" x14ac:dyDescent="0.25"/>
    <row r="17" spans="12:34" ht="12.75" x14ac:dyDescent="0.25">
      <c r="AH17" s="243"/>
    </row>
    <row r="18" spans="12:34" ht="12.75" x14ac:dyDescent="0.25"/>
    <row r="19" spans="12:34" ht="12.75" x14ac:dyDescent="0.25"/>
    <row r="20" spans="12:34" ht="12.75" x14ac:dyDescent="0.25">
      <c r="AH20" s="243"/>
    </row>
    <row r="21" spans="12:34" ht="12.75" x14ac:dyDescent="0.25">
      <c r="AH21" s="243"/>
    </row>
    <row r="22" spans="12:34" ht="12.75" x14ac:dyDescent="0.25"/>
    <row r="23" spans="12:34" ht="12.75" x14ac:dyDescent="0.25"/>
    <row r="24" spans="12:34" ht="12.75" x14ac:dyDescent="0.25">
      <c r="Q24" s="243"/>
    </row>
    <row r="25" spans="12:34" ht="12.75" x14ac:dyDescent="0.25"/>
    <row r="26" spans="12:34" ht="12.75" x14ac:dyDescent="0.25"/>
    <row r="27" spans="12:34" ht="12.75" x14ac:dyDescent="0.25"/>
    <row r="28" spans="12:34" ht="12.75" x14ac:dyDescent="0.25">
      <c r="O28" s="243"/>
      <c r="T28" s="243"/>
      <c r="AH28" s="243"/>
    </row>
    <row r="29" spans="12:34" ht="12.75" x14ac:dyDescent="0.25"/>
    <row r="30" spans="12:34" ht="12.75" x14ac:dyDescent="0.25"/>
    <row r="31" spans="12:34" ht="12.75" x14ac:dyDescent="0.25">
      <c r="Q31" s="243"/>
    </row>
    <row r="32" spans="12:34" ht="12.75" x14ac:dyDescent="0.25">
      <c r="L32" s="243"/>
    </row>
    <row r="33" spans="2:34" ht="12.75" x14ac:dyDescent="0.25">
      <c r="C33" s="243"/>
      <c r="E33" s="243"/>
      <c r="G33" s="243"/>
      <c r="I33" s="243"/>
      <c r="X33" s="243"/>
    </row>
    <row r="34" spans="2:34" ht="12.75" x14ac:dyDescent="0.25">
      <c r="B34" s="243"/>
      <c r="P34" s="243"/>
      <c r="R34" s="243"/>
      <c r="T34" s="243"/>
    </row>
    <row r="35" spans="2:34" ht="12.75" x14ac:dyDescent="0.25">
      <c r="D35" s="243"/>
      <c r="W35" s="243"/>
      <c r="AC35" s="243"/>
      <c r="AD35" s="243"/>
      <c r="AE35" s="243"/>
      <c r="AF35" s="243"/>
      <c r="AG35" s="243"/>
      <c r="AH35" s="243"/>
    </row>
    <row r="36" spans="2:34" ht="12.75" x14ac:dyDescent="0.25">
      <c r="H36" s="243"/>
      <c r="J36" s="243"/>
      <c r="K36" s="243"/>
      <c r="M36" s="243"/>
      <c r="Y36" s="243"/>
      <c r="Z36" s="243"/>
      <c r="AA36" s="243"/>
      <c r="AB36" s="243"/>
      <c r="AC36" s="243"/>
      <c r="AD36" s="243"/>
      <c r="AE36" s="243"/>
      <c r="AF36" s="243"/>
      <c r="AG36" s="243"/>
      <c r="AH36" s="243"/>
    </row>
    <row r="37" spans="2:34" ht="12.75" x14ac:dyDescent="0.25">
      <c r="AH37" s="243"/>
    </row>
    <row r="38" spans="2:34" ht="12.75" x14ac:dyDescent="0.25">
      <c r="AG38" s="243"/>
      <c r="AH38" s="243"/>
    </row>
    <row r="39" spans="2:34" ht="12.75" x14ac:dyDescent="0.25"/>
    <row r="40" spans="2:34" ht="12.75" x14ac:dyDescent="0.25">
      <c r="X40" s="243"/>
    </row>
    <row r="41" spans="2:34" ht="12.75" x14ac:dyDescent="0.25">
      <c r="R41" s="243"/>
    </row>
    <row r="42" spans="2:34" ht="12.75" x14ac:dyDescent="0.25">
      <c r="W42" s="243"/>
    </row>
    <row r="43" spans="2:34" ht="12.75" x14ac:dyDescent="0.25">
      <c r="Y43" s="243"/>
      <c r="Z43" s="243"/>
      <c r="AA43" s="243"/>
      <c r="AB43" s="243"/>
      <c r="AC43" s="243"/>
      <c r="AD43" s="243"/>
      <c r="AE43" s="243"/>
      <c r="AF43" s="243"/>
      <c r="AG43" s="243"/>
      <c r="AH43" s="243"/>
    </row>
    <row r="44" spans="2:34" ht="12.75" x14ac:dyDescent="0.25">
      <c r="AH44" s="243"/>
    </row>
    <row r="45" spans="2:34" ht="12.75" x14ac:dyDescent="0.25">
      <c r="X45" s="243"/>
    </row>
    <row r="46" spans="2:34" ht="12.75" x14ac:dyDescent="0.25"/>
    <row r="47" spans="2:34" ht="12.75" x14ac:dyDescent="0.25"/>
    <row r="48" spans="2:34" ht="12.75" x14ac:dyDescent="0.25">
      <c r="W48" s="243"/>
      <c r="Y48" s="243"/>
      <c r="Z48" s="243"/>
      <c r="AA48" s="243"/>
      <c r="AB48" s="243"/>
      <c r="AC48" s="243"/>
      <c r="AD48" s="243"/>
      <c r="AE48" s="243"/>
      <c r="AF48" s="243"/>
      <c r="AG48" s="243"/>
      <c r="AH48" s="243"/>
    </row>
    <row r="49" spans="28:34" ht="12.75" x14ac:dyDescent="0.25"/>
    <row r="50" spans="28:34" ht="12.75" x14ac:dyDescent="0.25">
      <c r="AE50" s="243"/>
      <c r="AF50" s="243"/>
      <c r="AG50" s="243"/>
      <c r="AH50" s="243"/>
    </row>
    <row r="51" spans="28:34" ht="12.75" x14ac:dyDescent="0.25">
      <c r="AC51" s="243"/>
      <c r="AD51" s="243"/>
      <c r="AE51" s="243"/>
      <c r="AF51" s="243"/>
      <c r="AG51" s="243"/>
      <c r="AH51" s="243"/>
    </row>
    <row r="52" spans="28:34" ht="12.75" x14ac:dyDescent="0.25"/>
    <row r="53" spans="28:34" ht="12.75" x14ac:dyDescent="0.25">
      <c r="AF53" s="243"/>
      <c r="AG53" s="243"/>
      <c r="AH53" s="243"/>
    </row>
    <row r="54" spans="28:34" ht="12.75" x14ac:dyDescent="0.25">
      <c r="AH54" s="243"/>
    </row>
    <row r="55" spans="28:34" ht="12.75" x14ac:dyDescent="0.25"/>
    <row r="56" spans="28:34" ht="12.75" x14ac:dyDescent="0.25">
      <c r="AB56" s="243"/>
      <c r="AC56" s="243"/>
      <c r="AD56" s="243"/>
      <c r="AE56" s="243"/>
      <c r="AF56" s="243"/>
      <c r="AG56" s="243"/>
      <c r="AH56" s="243"/>
    </row>
    <row r="57" spans="28:34" ht="12.75" x14ac:dyDescent="0.25">
      <c r="AH57" s="243"/>
    </row>
    <row r="58" spans="28:34" ht="12.75" x14ac:dyDescent="0.25">
      <c r="AH58" s="243"/>
    </row>
    <row r="59" spans="28:34" ht="12.75" x14ac:dyDescent="0.25"/>
    <row r="60" spans="28:34" ht="12.75" x14ac:dyDescent="0.25"/>
    <row r="61" spans="28:34" ht="12.75" x14ac:dyDescent="0.25"/>
    <row r="62" spans="28:34" ht="12.75" x14ac:dyDescent="0.25"/>
    <row r="63" spans="28:34" ht="12.75" x14ac:dyDescent="0.25">
      <c r="AH63" s="243"/>
    </row>
    <row r="64" spans="28:34" ht="12.75" x14ac:dyDescent="0.25">
      <c r="AG64" s="243"/>
      <c r="AH64" s="243"/>
    </row>
    <row r="65" spans="28:34" ht="12.75" x14ac:dyDescent="0.25"/>
    <row r="66" spans="28:34" ht="12.75" x14ac:dyDescent="0.25"/>
    <row r="67" spans="28:34" ht="12.75" x14ac:dyDescent="0.25"/>
    <row r="68" spans="28:34" ht="12.75" x14ac:dyDescent="0.25">
      <c r="AB68" s="243"/>
      <c r="AC68" s="243"/>
      <c r="AD68" s="243"/>
      <c r="AE68" s="243"/>
      <c r="AF68" s="243"/>
      <c r="AG68" s="243"/>
      <c r="AH68" s="243"/>
    </row>
    <row r="69" spans="28:34" ht="12.75" x14ac:dyDescent="0.25">
      <c r="AF69" s="243"/>
      <c r="AG69" s="243"/>
      <c r="AH69" s="243"/>
    </row>
    <row r="70" spans="28:34" ht="12.75" x14ac:dyDescent="0.25"/>
    <row r="71" spans="28:34" ht="12.75" x14ac:dyDescent="0.25"/>
    <row r="72" spans="28:34" ht="12.75" x14ac:dyDescent="0.25"/>
    <row r="73" spans="28:34" ht="12.75" x14ac:dyDescent="0.25"/>
    <row r="74" spans="28:34" ht="12.75" x14ac:dyDescent="0.25"/>
    <row r="75" spans="28:34" ht="12.75" x14ac:dyDescent="0.25">
      <c r="AH75" s="243"/>
    </row>
    <row r="76" spans="28:34" ht="12.75" x14ac:dyDescent="0.25">
      <c r="AF76" s="243"/>
      <c r="AG76" s="243"/>
      <c r="AH76" s="243"/>
    </row>
    <row r="77" spans="28:34" ht="12.75" x14ac:dyDescent="0.25">
      <c r="AG77" s="243"/>
      <c r="AH77" s="243"/>
    </row>
    <row r="78" spans="28:34" ht="12.75" x14ac:dyDescent="0.25"/>
    <row r="79" spans="28:34" ht="12.75" x14ac:dyDescent="0.25"/>
    <row r="80" spans="28:34" ht="12.75" x14ac:dyDescent="0.25"/>
    <row r="81" spans="25:34" ht="12.75" x14ac:dyDescent="0.25"/>
    <row r="82" spans="25:34" ht="12.75" x14ac:dyDescent="0.25">
      <c r="Y82" s="243"/>
    </row>
    <row r="83" spans="25:34" ht="12.75" x14ac:dyDescent="0.25">
      <c r="Y83" s="243"/>
      <c r="Z83" s="243"/>
      <c r="AA83" s="243"/>
      <c r="AB83" s="243"/>
      <c r="AC83" s="243"/>
      <c r="AD83" s="243"/>
      <c r="AE83" s="243"/>
      <c r="AF83" s="243"/>
      <c r="AG83" s="243"/>
      <c r="AH83" s="243"/>
    </row>
    <row r="84" spans="25:34" ht="12.75" x14ac:dyDescent="0.25"/>
    <row r="85" spans="25:34" ht="12.75" x14ac:dyDescent="0.25"/>
    <row r="86" spans="25:34" ht="12.75" x14ac:dyDescent="0.25"/>
    <row r="87" spans="25:34" ht="12.75" x14ac:dyDescent="0.25"/>
    <row r="88" spans="25:34" ht="12.75" x14ac:dyDescent="0.25">
      <c r="AH88" s="243"/>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43"/>
      <c r="AG94" s="243"/>
      <c r="AH94" s="243"/>
    </row>
    <row r="95" spans="25:34" ht="13.5" customHeight="1" x14ac:dyDescent="0.25">
      <c r="AH95" s="243"/>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43"/>
    </row>
    <row r="102" spans="33:34" ht="13.5" customHeight="1" x14ac:dyDescent="0.25"/>
    <row r="103" spans="33:34" ht="13.5" customHeight="1" x14ac:dyDescent="0.25"/>
    <row r="104" spans="33:34" ht="13.5" customHeight="1" x14ac:dyDescent="0.25">
      <c r="AG104" s="243"/>
      <c r="AH104" s="243"/>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43"/>
    </row>
    <row r="117" spans="34:122" ht="13.5" customHeight="1" x14ac:dyDescent="0.25"/>
    <row r="118" spans="34:122" ht="13.5" customHeight="1" x14ac:dyDescent="0.25"/>
    <row r="119" spans="34:122" ht="13.5" customHeight="1" x14ac:dyDescent="0.25"/>
    <row r="120" spans="34:122" ht="13.5" customHeight="1" x14ac:dyDescent="0.25">
      <c r="AH120" s="243"/>
    </row>
    <row r="121" spans="34:122" ht="13.5" customHeight="1" x14ac:dyDescent="0.25">
      <c r="AH121" s="243"/>
    </row>
    <row r="122" spans="34:122" ht="13.5" customHeight="1" x14ac:dyDescent="0.25"/>
    <row r="123" spans="34:122" ht="13.5" customHeight="1" x14ac:dyDescent="0.25"/>
    <row r="124" spans="34:122" ht="13.5" customHeight="1" x14ac:dyDescent="0.25"/>
    <row r="125" spans="34:122" ht="13.5" customHeight="1" x14ac:dyDescent="0.25">
      <c r="DR125" s="243" t="s">
        <v>464</v>
      </c>
    </row>
  </sheetData>
  <sheetProtection algorithmName="SHA-512" hashValue="dFKlYs2b5n+sMHh8aAHKYsNUF0oTKOp7LzUN8fwBi6SpSYjF0DQFao/zjycUEwk1Ixtj12su9RBxvu3sVX9gFQ==" saltValue="aJc+ljWtgMJOSzh4Ug6i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72E9E-A3C4-4D7E-8AE0-C7C7648ACE31}">
  <sheetPr>
    <pageSetUpPr fitToPage="1"/>
  </sheetPr>
  <dimension ref="A1:DR125"/>
  <sheetViews>
    <sheetView showGridLines="0" topLeftCell="A26" zoomScale="80" zoomScaleNormal="80" zoomScaleSheetLayoutView="55" workbookViewId="0">
      <selection activeCell="AN65" sqref="AN65:DC69"/>
    </sheetView>
  </sheetViews>
  <sheetFormatPr defaultColWidth="0" defaultRowHeight="13.5" customHeight="1" zeroHeight="1" x14ac:dyDescent="0.25"/>
  <cols>
    <col min="1" max="34" width="2.46484375" style="244" customWidth="1"/>
    <col min="35" max="122" width="2.46484375" style="243" customWidth="1"/>
    <col min="123" max="16384" width="2.46484375" style="243" hidden="1"/>
  </cols>
  <sheetData>
    <row r="1" spans="2:34" ht="13.5" customHeight="1" x14ac:dyDescent="0.2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2.75" x14ac:dyDescent="0.25">
      <c r="S2" s="243"/>
      <c r="AH2" s="243"/>
    </row>
    <row r="3" spans="2:34" ht="12.75" x14ac:dyDescent="0.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2.75" x14ac:dyDescent="0.25"/>
    <row r="5" spans="2:34" ht="12.75" x14ac:dyDescent="0.25"/>
    <row r="6" spans="2:34" ht="12.75" x14ac:dyDescent="0.25"/>
    <row r="7" spans="2:34" ht="12.75" x14ac:dyDescent="0.25"/>
    <row r="8" spans="2:34" ht="12.75" x14ac:dyDescent="0.25"/>
    <row r="9" spans="2:34" ht="12.75" x14ac:dyDescent="0.25">
      <c r="AH9" s="243"/>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12:34" ht="12.75" x14ac:dyDescent="0.25">
      <c r="AH17" s="243"/>
    </row>
    <row r="18" spans="12:34" ht="12.75" x14ac:dyDescent="0.25"/>
    <row r="19" spans="12:34" ht="12.75" x14ac:dyDescent="0.25"/>
    <row r="20" spans="12:34" ht="12.75" x14ac:dyDescent="0.25">
      <c r="AH20" s="243"/>
    </row>
    <row r="21" spans="12:34" ht="12.75" x14ac:dyDescent="0.25">
      <c r="AH21" s="243"/>
    </row>
    <row r="22" spans="12:34" ht="12.75" x14ac:dyDescent="0.25"/>
    <row r="23" spans="12:34" ht="12.75" x14ac:dyDescent="0.25"/>
    <row r="24" spans="12:34" ht="12.75" x14ac:dyDescent="0.25">
      <c r="Q24" s="243"/>
    </row>
    <row r="25" spans="12:34" ht="12.75" x14ac:dyDescent="0.25"/>
    <row r="26" spans="12:34" ht="12.75" x14ac:dyDescent="0.25"/>
    <row r="27" spans="12:34" ht="12.75" x14ac:dyDescent="0.25"/>
    <row r="28" spans="12:34" ht="12.75" x14ac:dyDescent="0.25">
      <c r="O28" s="243"/>
      <c r="T28" s="243"/>
      <c r="AH28" s="243"/>
    </row>
    <row r="29" spans="12:34" ht="12.75" x14ac:dyDescent="0.25"/>
    <row r="30" spans="12:34" ht="12.75" x14ac:dyDescent="0.25"/>
    <row r="31" spans="12:34" ht="12.75" x14ac:dyDescent="0.25">
      <c r="Q31" s="243"/>
    </row>
    <row r="32" spans="12:34" ht="12.75" x14ac:dyDescent="0.25">
      <c r="L32" s="243"/>
    </row>
    <row r="33" spans="2:34" ht="12.75" x14ac:dyDescent="0.25">
      <c r="C33" s="243"/>
      <c r="E33" s="243"/>
      <c r="G33" s="243"/>
      <c r="I33" s="243"/>
      <c r="X33" s="243"/>
    </row>
    <row r="34" spans="2:34" ht="12.75" x14ac:dyDescent="0.25">
      <c r="B34" s="243"/>
      <c r="P34" s="243"/>
      <c r="R34" s="243"/>
      <c r="T34" s="243"/>
    </row>
    <row r="35" spans="2:34" ht="12.75" x14ac:dyDescent="0.25">
      <c r="D35" s="243"/>
      <c r="W35" s="243"/>
      <c r="AC35" s="243"/>
      <c r="AD35" s="243"/>
      <c r="AE35" s="243"/>
      <c r="AF35" s="243"/>
      <c r="AG35" s="243"/>
      <c r="AH35" s="243"/>
    </row>
    <row r="36" spans="2:34" ht="12.75" x14ac:dyDescent="0.25">
      <c r="H36" s="243"/>
      <c r="J36" s="243"/>
      <c r="K36" s="243"/>
      <c r="M36" s="243"/>
      <c r="Y36" s="243"/>
      <c r="Z36" s="243"/>
      <c r="AA36" s="243"/>
      <c r="AB36" s="243"/>
      <c r="AC36" s="243"/>
      <c r="AD36" s="243"/>
      <c r="AE36" s="243"/>
      <c r="AF36" s="243"/>
      <c r="AG36" s="243"/>
      <c r="AH36" s="243"/>
    </row>
    <row r="37" spans="2:34" ht="12.75" x14ac:dyDescent="0.25">
      <c r="AH37" s="243"/>
    </row>
    <row r="38" spans="2:34" ht="12.75" x14ac:dyDescent="0.25">
      <c r="AG38" s="243"/>
      <c r="AH38" s="243"/>
    </row>
    <row r="39" spans="2:34" ht="12.75" x14ac:dyDescent="0.25"/>
    <row r="40" spans="2:34" ht="12.75" x14ac:dyDescent="0.25">
      <c r="X40" s="243"/>
    </row>
    <row r="41" spans="2:34" ht="12.75" x14ac:dyDescent="0.25">
      <c r="R41" s="243"/>
    </row>
    <row r="42" spans="2:34" ht="12.75" x14ac:dyDescent="0.25">
      <c r="W42" s="243"/>
    </row>
    <row r="43" spans="2:34" ht="12.75" x14ac:dyDescent="0.25">
      <c r="Y43" s="243"/>
      <c r="Z43" s="243"/>
      <c r="AA43" s="243"/>
      <c r="AB43" s="243"/>
      <c r="AC43" s="243"/>
      <c r="AD43" s="243"/>
      <c r="AE43" s="243"/>
      <c r="AF43" s="243"/>
      <c r="AG43" s="243"/>
      <c r="AH43" s="243"/>
    </row>
    <row r="44" spans="2:34" ht="12.75" x14ac:dyDescent="0.25">
      <c r="AH44" s="243"/>
    </row>
    <row r="45" spans="2:34" ht="12.75" x14ac:dyDescent="0.25">
      <c r="X45" s="243"/>
    </row>
    <row r="46" spans="2:34" ht="12.75" x14ac:dyDescent="0.25"/>
    <row r="47" spans="2:34" ht="12.75" x14ac:dyDescent="0.25"/>
    <row r="48" spans="2:34" ht="12.75" x14ac:dyDescent="0.25">
      <c r="W48" s="243"/>
      <c r="Y48" s="243"/>
      <c r="Z48" s="243"/>
      <c r="AA48" s="243"/>
      <c r="AB48" s="243"/>
      <c r="AC48" s="243"/>
      <c r="AD48" s="243"/>
      <c r="AE48" s="243"/>
      <c r="AF48" s="243"/>
      <c r="AG48" s="243"/>
      <c r="AH48" s="243"/>
    </row>
    <row r="49" spans="28:34" ht="12.75" x14ac:dyDescent="0.25"/>
    <row r="50" spans="28:34" ht="12.75" x14ac:dyDescent="0.25">
      <c r="AE50" s="243"/>
      <c r="AF50" s="243"/>
      <c r="AG50" s="243"/>
      <c r="AH50" s="243"/>
    </row>
    <row r="51" spans="28:34" ht="12.75" x14ac:dyDescent="0.25">
      <c r="AC51" s="243"/>
      <c r="AD51" s="243"/>
      <c r="AE51" s="243"/>
      <c r="AF51" s="243"/>
      <c r="AG51" s="243"/>
      <c r="AH51" s="243"/>
    </row>
    <row r="52" spans="28:34" ht="12.75" x14ac:dyDescent="0.25"/>
    <row r="53" spans="28:34" ht="12.75" x14ac:dyDescent="0.25">
      <c r="AF53" s="243"/>
      <c r="AG53" s="243"/>
      <c r="AH53" s="243"/>
    </row>
    <row r="54" spans="28:34" ht="12.75" x14ac:dyDescent="0.25">
      <c r="AH54" s="243"/>
    </row>
    <row r="55" spans="28:34" ht="12.75" x14ac:dyDescent="0.25"/>
    <row r="56" spans="28:34" ht="12.75" x14ac:dyDescent="0.25">
      <c r="AB56" s="243"/>
      <c r="AC56" s="243"/>
      <c r="AD56" s="243"/>
      <c r="AE56" s="243"/>
      <c r="AF56" s="243"/>
      <c r="AG56" s="243"/>
      <c r="AH56" s="243"/>
    </row>
    <row r="57" spans="28:34" ht="12.75" x14ac:dyDescent="0.25">
      <c r="AH57" s="243"/>
    </row>
    <row r="58" spans="28:34" ht="12.75" x14ac:dyDescent="0.25">
      <c r="AH58" s="243"/>
    </row>
    <row r="59" spans="28:34" ht="12.75" x14ac:dyDescent="0.25">
      <c r="AG59" s="243"/>
      <c r="AH59" s="243"/>
    </row>
    <row r="60" spans="28:34" ht="12.75" x14ac:dyDescent="0.25"/>
    <row r="61" spans="28:34" ht="12.75" x14ac:dyDescent="0.25"/>
    <row r="62" spans="28:34" ht="12.75" x14ac:dyDescent="0.25"/>
    <row r="63" spans="28:34" ht="12.75" x14ac:dyDescent="0.25">
      <c r="AH63" s="243"/>
    </row>
    <row r="64" spans="28:34" ht="12.75" x14ac:dyDescent="0.25">
      <c r="AG64" s="243"/>
      <c r="AH64" s="243"/>
    </row>
    <row r="65" spans="28:34" ht="12.75" x14ac:dyDescent="0.25"/>
    <row r="66" spans="28:34" ht="12.75" x14ac:dyDescent="0.25"/>
    <row r="67" spans="28:34" ht="12.75" x14ac:dyDescent="0.25"/>
    <row r="68" spans="28:34" ht="12.75" x14ac:dyDescent="0.25">
      <c r="AB68" s="243"/>
      <c r="AC68" s="243"/>
      <c r="AD68" s="243"/>
      <c r="AE68" s="243"/>
      <c r="AF68" s="243"/>
      <c r="AG68" s="243"/>
      <c r="AH68" s="243"/>
    </row>
    <row r="69" spans="28:34" ht="12.75" x14ac:dyDescent="0.25">
      <c r="AF69" s="243"/>
      <c r="AG69" s="243"/>
      <c r="AH69" s="243"/>
    </row>
    <row r="70" spans="28:34" ht="12.75" x14ac:dyDescent="0.25"/>
    <row r="71" spans="28:34" ht="12.75" x14ac:dyDescent="0.25"/>
    <row r="72" spans="28:34" ht="12.75" x14ac:dyDescent="0.25"/>
    <row r="73" spans="28:34" ht="12.75" x14ac:dyDescent="0.25"/>
    <row r="74" spans="28:34" ht="12.75" x14ac:dyDescent="0.25"/>
    <row r="75" spans="28:34" ht="12.75" x14ac:dyDescent="0.25">
      <c r="AH75" s="243"/>
    </row>
    <row r="76" spans="28:34" ht="12.75" x14ac:dyDescent="0.25">
      <c r="AF76" s="243"/>
      <c r="AG76" s="243"/>
      <c r="AH76" s="243"/>
    </row>
    <row r="77" spans="28:34" ht="12.75" x14ac:dyDescent="0.25">
      <c r="AG77" s="243"/>
      <c r="AH77" s="243"/>
    </row>
    <row r="78" spans="28:34" ht="12.75" x14ac:dyDescent="0.25"/>
    <row r="79" spans="28:34" ht="12.75" x14ac:dyDescent="0.25"/>
    <row r="80" spans="28:34" ht="12.75" x14ac:dyDescent="0.25"/>
    <row r="81" spans="25:34" ht="12.75" x14ac:dyDescent="0.25"/>
    <row r="82" spans="25:34" ht="12.75" x14ac:dyDescent="0.25">
      <c r="Y82" s="243"/>
    </row>
    <row r="83" spans="25:34" ht="12.75" x14ac:dyDescent="0.25">
      <c r="Y83" s="243"/>
      <c r="Z83" s="243"/>
      <c r="AA83" s="243"/>
      <c r="AB83" s="243"/>
      <c r="AC83" s="243"/>
      <c r="AD83" s="243"/>
      <c r="AE83" s="243"/>
      <c r="AF83" s="243"/>
      <c r="AG83" s="243"/>
      <c r="AH83" s="243"/>
    </row>
    <row r="84" spans="25:34" ht="12.75" x14ac:dyDescent="0.25"/>
    <row r="85" spans="25:34" ht="12.75" x14ac:dyDescent="0.25"/>
    <row r="86" spans="25:34" ht="12.75" x14ac:dyDescent="0.25"/>
    <row r="87" spans="25:34" ht="12.75" x14ac:dyDescent="0.25"/>
    <row r="88" spans="25:34" ht="12.75" x14ac:dyDescent="0.25">
      <c r="AH88" s="243"/>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43"/>
      <c r="AG94" s="243"/>
      <c r="AH94" s="243"/>
    </row>
    <row r="95" spans="25:34" ht="13.5" customHeight="1" x14ac:dyDescent="0.25">
      <c r="AH95" s="243"/>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43"/>
    </row>
    <row r="102" spans="33:34" ht="13.5" customHeight="1" x14ac:dyDescent="0.25"/>
    <row r="103" spans="33:34" ht="13.5" customHeight="1" x14ac:dyDescent="0.25"/>
    <row r="104" spans="33:34" ht="13.5" customHeight="1" x14ac:dyDescent="0.25">
      <c r="AG104" s="243"/>
      <c r="AH104" s="243"/>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43"/>
    </row>
    <row r="117" spans="34:122" ht="13.5" customHeight="1" x14ac:dyDescent="0.25"/>
    <row r="118" spans="34:122" ht="13.5" customHeight="1" x14ac:dyDescent="0.25"/>
    <row r="119" spans="34:122" ht="13.5" customHeight="1" x14ac:dyDescent="0.25"/>
    <row r="120" spans="34:122" ht="13.5" customHeight="1" x14ac:dyDescent="0.25">
      <c r="AH120" s="243"/>
    </row>
    <row r="121" spans="34:122" ht="13.5" customHeight="1" x14ac:dyDescent="0.25">
      <c r="AH121" s="243"/>
    </row>
    <row r="122" spans="34:122" ht="13.5" customHeight="1" x14ac:dyDescent="0.25"/>
    <row r="123" spans="34:122" ht="13.5" customHeight="1" x14ac:dyDescent="0.25"/>
    <row r="124" spans="34:122" ht="13.5" customHeight="1" x14ac:dyDescent="0.25"/>
    <row r="125" spans="34:122" ht="13.5" customHeight="1" x14ac:dyDescent="0.25">
      <c r="DR125" s="243" t="s">
        <v>464</v>
      </c>
    </row>
  </sheetData>
  <sheetProtection algorithmName="SHA-512" hashValue="mcOZboHM3yUaht4SA/iEHWyaKZXTuXV4lBWU/QKOBW90r6NUZiRAefx9xxiFZOuCVRp5BuRbp1+5m7M/6XC8Jg==" saltValue="bLn2G7SJF5uQZV2G2y8t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328125" defaultRowHeight="12.75" x14ac:dyDescent="0.25"/>
  <cols>
    <col min="1" max="1" width="45.86328125" style="139" customWidth="1"/>
    <col min="2" max="8" width="13.3984375" style="139" customWidth="1"/>
    <col min="9" max="16384" width="11.1328125" style="139"/>
  </cols>
  <sheetData>
    <row r="1" spans="1:8" x14ac:dyDescent="0.25">
      <c r="A1" s="133"/>
      <c r="B1" s="134"/>
      <c r="C1" s="135"/>
      <c r="D1" s="136"/>
      <c r="E1" s="137"/>
      <c r="F1" s="137"/>
      <c r="G1" s="137"/>
      <c r="H1" s="138"/>
    </row>
    <row r="2" spans="1:8" x14ac:dyDescent="0.25">
      <c r="A2" s="140"/>
      <c r="B2" s="141"/>
      <c r="C2" s="142"/>
      <c r="D2" s="143" t="s">
        <v>52</v>
      </c>
      <c r="E2" s="144"/>
      <c r="F2" s="145" t="s">
        <v>514</v>
      </c>
      <c r="G2" s="146"/>
      <c r="H2" s="147"/>
    </row>
    <row r="3" spans="1:8" x14ac:dyDescent="0.25">
      <c r="A3" s="143" t="s">
        <v>507</v>
      </c>
      <c r="B3" s="148"/>
      <c r="C3" s="149"/>
      <c r="D3" s="150">
        <v>31288</v>
      </c>
      <c r="E3" s="151"/>
      <c r="F3" s="152">
        <v>48088</v>
      </c>
      <c r="G3" s="153"/>
      <c r="H3" s="154"/>
    </row>
    <row r="4" spans="1:8" x14ac:dyDescent="0.25">
      <c r="A4" s="155"/>
      <c r="B4" s="156"/>
      <c r="C4" s="157"/>
      <c r="D4" s="158">
        <v>17011</v>
      </c>
      <c r="E4" s="159"/>
      <c r="F4" s="160">
        <v>25183</v>
      </c>
      <c r="G4" s="161"/>
      <c r="H4" s="162"/>
    </row>
    <row r="5" spans="1:8" x14ac:dyDescent="0.25">
      <c r="A5" s="143" t="s">
        <v>509</v>
      </c>
      <c r="B5" s="148"/>
      <c r="C5" s="149"/>
      <c r="D5" s="150">
        <v>38726</v>
      </c>
      <c r="E5" s="151"/>
      <c r="F5" s="152">
        <v>46457</v>
      </c>
      <c r="G5" s="153"/>
      <c r="H5" s="154"/>
    </row>
    <row r="6" spans="1:8" x14ac:dyDescent="0.25">
      <c r="A6" s="155"/>
      <c r="B6" s="156"/>
      <c r="C6" s="157"/>
      <c r="D6" s="158">
        <v>11730</v>
      </c>
      <c r="E6" s="159"/>
      <c r="F6" s="160">
        <v>24020</v>
      </c>
      <c r="G6" s="161"/>
      <c r="H6" s="162"/>
    </row>
    <row r="7" spans="1:8" x14ac:dyDescent="0.25">
      <c r="A7" s="143" t="s">
        <v>510</v>
      </c>
      <c r="B7" s="148"/>
      <c r="C7" s="149"/>
      <c r="D7" s="150">
        <v>46459</v>
      </c>
      <c r="E7" s="151"/>
      <c r="F7" s="152">
        <v>51849</v>
      </c>
      <c r="G7" s="153"/>
      <c r="H7" s="154"/>
    </row>
    <row r="8" spans="1:8" x14ac:dyDescent="0.25">
      <c r="A8" s="155"/>
      <c r="B8" s="156"/>
      <c r="C8" s="157"/>
      <c r="D8" s="158">
        <v>15557</v>
      </c>
      <c r="E8" s="159"/>
      <c r="F8" s="160">
        <v>26326</v>
      </c>
      <c r="G8" s="161"/>
      <c r="H8" s="162"/>
    </row>
    <row r="9" spans="1:8" x14ac:dyDescent="0.25">
      <c r="A9" s="143" t="s">
        <v>511</v>
      </c>
      <c r="B9" s="148"/>
      <c r="C9" s="149"/>
      <c r="D9" s="150">
        <v>48710</v>
      </c>
      <c r="E9" s="151"/>
      <c r="F9" s="152">
        <v>52191</v>
      </c>
      <c r="G9" s="153"/>
      <c r="H9" s="154"/>
    </row>
    <row r="10" spans="1:8" x14ac:dyDescent="0.25">
      <c r="A10" s="155"/>
      <c r="B10" s="156"/>
      <c r="C10" s="157"/>
      <c r="D10" s="158">
        <v>13122</v>
      </c>
      <c r="E10" s="159"/>
      <c r="F10" s="160">
        <v>26807</v>
      </c>
      <c r="G10" s="161"/>
      <c r="H10" s="162"/>
    </row>
    <row r="11" spans="1:8" x14ac:dyDescent="0.25">
      <c r="A11" s="143" t="s">
        <v>512</v>
      </c>
      <c r="B11" s="148"/>
      <c r="C11" s="149"/>
      <c r="D11" s="150">
        <v>47475</v>
      </c>
      <c r="E11" s="151"/>
      <c r="F11" s="152">
        <v>48105</v>
      </c>
      <c r="G11" s="153"/>
      <c r="H11" s="154"/>
    </row>
    <row r="12" spans="1:8" x14ac:dyDescent="0.25">
      <c r="A12" s="155"/>
      <c r="B12" s="156"/>
      <c r="C12" s="163"/>
      <c r="D12" s="158">
        <v>12002</v>
      </c>
      <c r="E12" s="159"/>
      <c r="F12" s="160">
        <v>24072</v>
      </c>
      <c r="G12" s="161"/>
      <c r="H12" s="162"/>
    </row>
    <row r="13" spans="1:8" x14ac:dyDescent="0.25">
      <c r="A13" s="143"/>
      <c r="B13" s="148"/>
      <c r="C13" s="149"/>
      <c r="D13" s="150">
        <v>42532</v>
      </c>
      <c r="E13" s="151"/>
      <c r="F13" s="152">
        <v>49338</v>
      </c>
      <c r="G13" s="164"/>
      <c r="H13" s="154"/>
    </row>
    <row r="14" spans="1:8" x14ac:dyDescent="0.25">
      <c r="A14" s="155"/>
      <c r="B14" s="156"/>
      <c r="C14" s="157"/>
      <c r="D14" s="158">
        <v>13884</v>
      </c>
      <c r="E14" s="159"/>
      <c r="F14" s="160">
        <v>25282</v>
      </c>
      <c r="G14" s="161"/>
      <c r="H14" s="162"/>
    </row>
    <row r="17" spans="1:11" x14ac:dyDescent="0.25">
      <c r="A17" s="139" t="s">
        <v>53</v>
      </c>
    </row>
    <row r="18" spans="1:11" x14ac:dyDescent="0.2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5">
      <c r="A19" s="165" t="s">
        <v>54</v>
      </c>
      <c r="B19" s="165">
        <f>ROUND(VALUE(SUBSTITUTE(実質収支比率等に係る経年分析!F$48,"▲","-")),2)</f>
        <v>5.09</v>
      </c>
      <c r="C19" s="165">
        <f>ROUND(VALUE(SUBSTITUTE(実質収支比率等に係る経年分析!G$48,"▲","-")),2)</f>
        <v>1.89</v>
      </c>
      <c r="D19" s="165">
        <f>ROUND(VALUE(SUBSTITUTE(実質収支比率等に係る経年分析!H$48,"▲","-")),2)</f>
        <v>3.94</v>
      </c>
      <c r="E19" s="165">
        <f>ROUND(VALUE(SUBSTITUTE(実質収支比率等に係る経年分析!I$48,"▲","-")),2)</f>
        <v>4.5999999999999996</v>
      </c>
      <c r="F19" s="165">
        <f>ROUND(VALUE(SUBSTITUTE(実質収支比率等に係る経年分析!J$48,"▲","-")),2)</f>
        <v>6.2</v>
      </c>
    </row>
    <row r="20" spans="1:11" x14ac:dyDescent="0.25">
      <c r="A20" s="165" t="s">
        <v>55</v>
      </c>
      <c r="B20" s="165">
        <f>ROUND(VALUE(SUBSTITUTE(実質収支比率等に係る経年分析!F$47,"▲","-")),2)</f>
        <v>4.91</v>
      </c>
      <c r="C20" s="165">
        <f>ROUND(VALUE(SUBSTITUTE(実質収支比率等に係る経年分析!G$47,"▲","-")),2)</f>
        <v>4.8600000000000003</v>
      </c>
      <c r="D20" s="165">
        <f>ROUND(VALUE(SUBSTITUTE(実質収支比率等に係る経年分析!H$47,"▲","-")),2)</f>
        <v>7.18</v>
      </c>
      <c r="E20" s="165">
        <f>ROUND(VALUE(SUBSTITUTE(実質収支比率等に係る経年分析!I$47,"▲","-")),2)</f>
        <v>9.27</v>
      </c>
      <c r="F20" s="165">
        <f>ROUND(VALUE(SUBSTITUTE(実質収支比率等に係る経年分析!J$47,"▲","-")),2)</f>
        <v>10.57</v>
      </c>
    </row>
    <row r="21" spans="1:11" x14ac:dyDescent="0.25">
      <c r="A21" s="165" t="s">
        <v>56</v>
      </c>
      <c r="B21" s="165">
        <f>IF(ISNUMBER(VALUE(SUBSTITUTE(実質収支比率等に係る経年分析!F$49,"▲","-"))),ROUND(VALUE(SUBSTITUTE(実質収支比率等に係る経年分析!F$49,"▲","-")),2),NA())</f>
        <v>3.95</v>
      </c>
      <c r="C21" s="165">
        <f>IF(ISNUMBER(VALUE(SUBSTITUTE(実質収支比率等に係る経年分析!G$49,"▲","-"))),ROUND(VALUE(SUBSTITUTE(実質収支比率等に係る経年分析!G$49,"▲","-")),2),NA())</f>
        <v>3.3</v>
      </c>
      <c r="D21" s="165">
        <f>IF(ISNUMBER(VALUE(SUBSTITUTE(実質収支比率等に係る経年分析!H$49,"▲","-"))),ROUND(VALUE(SUBSTITUTE(実質収支比率等に係る経年分析!H$49,"▲","-")),2),NA())</f>
        <v>4.3899999999999997</v>
      </c>
      <c r="E21" s="165">
        <f>IF(ISNUMBER(VALUE(SUBSTITUTE(実質収支比率等に係る経年分析!I$49,"▲","-"))),ROUND(VALUE(SUBSTITUTE(実質収支比率等に係る経年分析!I$49,"▲","-")),2),NA())</f>
        <v>3.06</v>
      </c>
      <c r="F21" s="165">
        <f>IF(ISNUMBER(VALUE(SUBSTITUTE(実質収支比率等に係る経年分析!J$49,"▲","-"))),ROUND(VALUE(SUBSTITUTE(実質収支比率等に係る経年分析!J$49,"▲","-")),2),NA())</f>
        <v>3.52</v>
      </c>
    </row>
    <row r="24" spans="1:11" x14ac:dyDescent="0.25">
      <c r="A24" s="139" t="s">
        <v>57</v>
      </c>
    </row>
    <row r="25" spans="1:11" x14ac:dyDescent="0.2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5">
      <c r="A26" s="166"/>
      <c r="B26" s="166" t="s">
        <v>58</v>
      </c>
      <c r="C26" s="166" t="s">
        <v>59</v>
      </c>
      <c r="D26" s="166" t="s">
        <v>58</v>
      </c>
      <c r="E26" s="166" t="s">
        <v>59</v>
      </c>
      <c r="F26" s="166" t="s">
        <v>58</v>
      </c>
      <c r="G26" s="166" t="s">
        <v>59</v>
      </c>
      <c r="H26" s="166" t="s">
        <v>58</v>
      </c>
      <c r="I26" s="166" t="s">
        <v>59</v>
      </c>
      <c r="J26" s="166" t="s">
        <v>58</v>
      </c>
      <c r="K26" s="166" t="s">
        <v>59</v>
      </c>
    </row>
    <row r="27" spans="1:11" x14ac:dyDescent="0.2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0.03</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7.0000000000000007E-2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5">
      <c r="A29" s="166" t="str">
        <f>IF(連結実質赤字比率に係る赤字・黒字の構成分析!C$41="",NA(),連結実質赤字比率に係る赤字・黒字の構成分析!C$41)</f>
        <v>卸売市場事業特別会計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5">
      <c r="A30" s="166" t="str">
        <f>IF(連結実質赤字比率に係る赤字・黒字の構成分析!C$40="",NA(),連結実質赤字比率に係る赤字・黒字の構成分析!C$40)</f>
        <v>後期高齢者医療事業特別会計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0.12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0.03</v>
      </c>
    </row>
    <row r="31" spans="1:11" x14ac:dyDescent="0.25">
      <c r="A31" s="166" t="str">
        <f>IF(連結実質赤字比率に係る赤字・黒字の構成分析!C$39="",NA(),連結実質赤字比率に係る赤字・黒字の構成分析!C$39)</f>
        <v>国民健康保険事業特別会計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1.65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0.75</v>
      </c>
    </row>
    <row r="32" spans="1:11" x14ac:dyDescent="0.25">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1.42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1.35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0.99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1.21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0.97</v>
      </c>
    </row>
    <row r="33" spans="1:16" x14ac:dyDescent="0.25">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6.09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5.14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3.81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3.87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5.0599999999999996</v>
      </c>
    </row>
    <row r="34" spans="1:16" x14ac:dyDescent="0.25">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6.08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6.34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6.16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5.58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5.78</v>
      </c>
    </row>
    <row r="35" spans="1:16" x14ac:dyDescent="0.2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5.08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1.86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3.91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4.58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6.19</v>
      </c>
    </row>
    <row r="36" spans="1:16" x14ac:dyDescent="0.25">
      <c r="A36" s="166" t="str">
        <f>IF(連結実質赤字比率に係る赤字・黒字の構成分析!C$34="",NA(),連結実質赤字比率に係る赤字・黒字の構成分析!C$34)</f>
        <v>ガス事業会計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20.83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34.07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22.49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12.28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12.75</v>
      </c>
    </row>
    <row r="39" spans="1:16" x14ac:dyDescent="0.25">
      <c r="A39" s="139" t="s">
        <v>60</v>
      </c>
    </row>
    <row r="40" spans="1:16" x14ac:dyDescent="0.2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5">
      <c r="A42" s="167" t="s">
        <v>63</v>
      </c>
      <c r="B42" s="167"/>
      <c r="C42" s="167"/>
      <c r="D42" s="167">
        <f>'実質公債費比率（分子）の構造'!K$52</f>
        <v>13666</v>
      </c>
      <c r="E42" s="167"/>
      <c r="F42" s="167"/>
      <c r="G42" s="167">
        <f>'実質公債費比率（分子）の構造'!L$52</f>
        <v>13862</v>
      </c>
      <c r="H42" s="167"/>
      <c r="I42" s="167"/>
      <c r="J42" s="167">
        <f>'実質公債費比率（分子）の構造'!M$52</f>
        <v>12927</v>
      </c>
      <c r="K42" s="167"/>
      <c r="L42" s="167"/>
      <c r="M42" s="167">
        <f>'実質公債費比率（分子）の構造'!N$52</f>
        <v>12092</v>
      </c>
      <c r="N42" s="167"/>
      <c r="O42" s="167"/>
      <c r="P42" s="167">
        <f>'実質公債費比率（分子）の構造'!O$52</f>
        <v>12631</v>
      </c>
    </row>
    <row r="43" spans="1:16" x14ac:dyDescent="0.25">
      <c r="A43" s="167" t="s">
        <v>64</v>
      </c>
      <c r="B43" s="167">
        <f>'実質公債費比率（分子）の構造'!K$51</f>
        <v>1</v>
      </c>
      <c r="C43" s="167"/>
      <c r="D43" s="167"/>
      <c r="E43" s="167">
        <f>'実質公債費比率（分子）の構造'!L$51</f>
        <v>0</v>
      </c>
      <c r="F43" s="167"/>
      <c r="G43" s="167"/>
      <c r="H43" s="167">
        <f>'実質公債費比率（分子）の構造'!M$51</f>
        <v>0</v>
      </c>
      <c r="I43" s="167"/>
      <c r="J43" s="167"/>
      <c r="K43" s="167">
        <f>'実質公債費比率（分子）の構造'!N$51</f>
        <v>1</v>
      </c>
      <c r="L43" s="167"/>
      <c r="M43" s="167"/>
      <c r="N43" s="167">
        <f>'実質公債費比率（分子）の構造'!O$51</f>
        <v>1</v>
      </c>
      <c r="O43" s="167"/>
      <c r="P43" s="167"/>
    </row>
    <row r="44" spans="1:16" x14ac:dyDescent="0.25">
      <c r="A44" s="167" t="s">
        <v>65</v>
      </c>
      <c r="B44" s="167">
        <f>'実質公債費比率（分子）の構造'!K$50</f>
        <v>116</v>
      </c>
      <c r="C44" s="167"/>
      <c r="D44" s="167"/>
      <c r="E44" s="167">
        <f>'実質公債費比率（分子）の構造'!L$50</f>
        <v>108</v>
      </c>
      <c r="F44" s="167"/>
      <c r="G44" s="167"/>
      <c r="H44" s="167">
        <f>'実質公債費比率（分子）の構造'!M$50</f>
        <v>4082</v>
      </c>
      <c r="I44" s="167"/>
      <c r="J44" s="167"/>
      <c r="K44" s="167">
        <f>'実質公債費比率（分子）の構造'!N$50</f>
        <v>111</v>
      </c>
      <c r="L44" s="167"/>
      <c r="M44" s="167"/>
      <c r="N44" s="167">
        <f>'実質公債費比率（分子）の構造'!O$50</f>
        <v>94</v>
      </c>
      <c r="O44" s="167"/>
      <c r="P44" s="167"/>
    </row>
    <row r="45" spans="1:16" x14ac:dyDescent="0.25">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5">
      <c r="A46" s="167" t="s">
        <v>67</v>
      </c>
      <c r="B46" s="167">
        <f>'実質公債費比率（分子）の構造'!K$48</f>
        <v>1059</v>
      </c>
      <c r="C46" s="167"/>
      <c r="D46" s="167"/>
      <c r="E46" s="167">
        <f>'実質公債費比率（分子）の構造'!L$48</f>
        <v>1509</v>
      </c>
      <c r="F46" s="167"/>
      <c r="G46" s="167"/>
      <c r="H46" s="167">
        <f>'実質公債費比率（分子）の構造'!M$48</f>
        <v>583</v>
      </c>
      <c r="I46" s="167"/>
      <c r="J46" s="167"/>
      <c r="K46" s="167">
        <f>'実質公債費比率（分子）の構造'!N$48</f>
        <v>584</v>
      </c>
      <c r="L46" s="167"/>
      <c r="M46" s="167"/>
      <c r="N46" s="167">
        <f>'実質公債費比率（分子）の構造'!O$48</f>
        <v>1289</v>
      </c>
      <c r="O46" s="167"/>
      <c r="P46" s="167"/>
    </row>
    <row r="47" spans="1:16" x14ac:dyDescent="0.2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5">
      <c r="A49" s="167" t="s">
        <v>70</v>
      </c>
      <c r="B49" s="167">
        <f>'実質公債費比率（分子）の構造'!K$45</f>
        <v>12893</v>
      </c>
      <c r="C49" s="167"/>
      <c r="D49" s="167"/>
      <c r="E49" s="167">
        <f>'実質公債費比率（分子）の構造'!L$45</f>
        <v>12479</v>
      </c>
      <c r="F49" s="167"/>
      <c r="G49" s="167"/>
      <c r="H49" s="167">
        <f>'実質公債費比率（分子）の構造'!M$45</f>
        <v>11489</v>
      </c>
      <c r="I49" s="167"/>
      <c r="J49" s="167"/>
      <c r="K49" s="167">
        <f>'実質公債費比率（分子）の構造'!N$45</f>
        <v>11153</v>
      </c>
      <c r="L49" s="167"/>
      <c r="M49" s="167"/>
      <c r="N49" s="167">
        <f>'実質公債費比率（分子）の構造'!O$45</f>
        <v>10825</v>
      </c>
      <c r="O49" s="167"/>
      <c r="P49" s="167"/>
    </row>
    <row r="50" spans="1:16" x14ac:dyDescent="0.25">
      <c r="A50" s="167" t="s">
        <v>71</v>
      </c>
      <c r="B50" s="167" t="e">
        <f>NA()</f>
        <v>#N/A</v>
      </c>
      <c r="C50" s="167">
        <f>IF(ISNUMBER('実質公債費比率（分子）の構造'!K$53),'実質公債費比率（分子）の構造'!K$53,NA())</f>
        <v>403</v>
      </c>
      <c r="D50" s="167" t="e">
        <f>NA()</f>
        <v>#N/A</v>
      </c>
      <c r="E50" s="167" t="e">
        <f>NA()</f>
        <v>#N/A</v>
      </c>
      <c r="F50" s="167">
        <f>IF(ISNUMBER('実質公債費比率（分子）の構造'!L$53),'実質公債費比率（分子）の構造'!L$53,NA())</f>
        <v>234</v>
      </c>
      <c r="G50" s="167" t="e">
        <f>NA()</f>
        <v>#N/A</v>
      </c>
      <c r="H50" s="167" t="e">
        <f>NA()</f>
        <v>#N/A</v>
      </c>
      <c r="I50" s="167">
        <f>IF(ISNUMBER('実質公債費比率（分子）の構造'!M$53),'実質公債費比率（分子）の構造'!M$53,NA())</f>
        <v>3227</v>
      </c>
      <c r="J50" s="167" t="e">
        <f>NA()</f>
        <v>#N/A</v>
      </c>
      <c r="K50" s="167" t="e">
        <f>NA()</f>
        <v>#N/A</v>
      </c>
      <c r="L50" s="167">
        <f>IF(ISNUMBER('実質公債費比率（分子）の構造'!N$53),'実質公債費比率（分子）の構造'!N$53,NA())</f>
        <v>-243</v>
      </c>
      <c r="M50" s="167" t="e">
        <f>NA()</f>
        <v>#N/A</v>
      </c>
      <c r="N50" s="167" t="e">
        <f>NA()</f>
        <v>#N/A</v>
      </c>
      <c r="O50" s="167">
        <f>IF(ISNUMBER('実質公債費比率（分子）の構造'!O$53),'実質公債費比率（分子）の構造'!O$53,NA())</f>
        <v>-422</v>
      </c>
      <c r="P50" s="167" t="e">
        <f>NA()</f>
        <v>#N/A</v>
      </c>
    </row>
    <row r="53" spans="1:16" x14ac:dyDescent="0.25">
      <c r="A53" s="139" t="s">
        <v>72</v>
      </c>
    </row>
    <row r="54" spans="1:16" x14ac:dyDescent="0.2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5">
      <c r="A56" s="166" t="s">
        <v>43</v>
      </c>
      <c r="B56" s="166"/>
      <c r="C56" s="166"/>
      <c r="D56" s="166">
        <f>'将来負担比率（分子）の構造'!I$52</f>
        <v>107626</v>
      </c>
      <c r="E56" s="166"/>
      <c r="F56" s="166"/>
      <c r="G56" s="166">
        <f>'将来負担比率（分子）の構造'!J$52</f>
        <v>106551</v>
      </c>
      <c r="H56" s="166"/>
      <c r="I56" s="166"/>
      <c r="J56" s="166">
        <f>'将来負担比率（分子）の構造'!K$52</f>
        <v>107192</v>
      </c>
      <c r="K56" s="166"/>
      <c r="L56" s="166"/>
      <c r="M56" s="166">
        <f>'将来負担比率（分子）の構造'!L$52</f>
        <v>108876</v>
      </c>
      <c r="N56" s="166"/>
      <c r="O56" s="166"/>
      <c r="P56" s="166">
        <f>'将来負担比率（分子）の構造'!M$52</f>
        <v>111802</v>
      </c>
    </row>
    <row r="57" spans="1:16" x14ac:dyDescent="0.25">
      <c r="A57" s="166" t="s">
        <v>42</v>
      </c>
      <c r="B57" s="166"/>
      <c r="C57" s="166"/>
      <c r="D57" s="166">
        <f>'将来負担比率（分子）の構造'!I$51</f>
        <v>27413</v>
      </c>
      <c r="E57" s="166"/>
      <c r="F57" s="166"/>
      <c r="G57" s="166">
        <f>'将来負担比率（分子）の構造'!J$51</f>
        <v>26547</v>
      </c>
      <c r="H57" s="166"/>
      <c r="I57" s="166"/>
      <c r="J57" s="166">
        <f>'将来負担比率（分子）の構造'!K$51</f>
        <v>28154</v>
      </c>
      <c r="K57" s="166"/>
      <c r="L57" s="166"/>
      <c r="M57" s="166">
        <f>'将来負担比率（分子）の構造'!L$51</f>
        <v>37835</v>
      </c>
      <c r="N57" s="166"/>
      <c r="O57" s="166"/>
      <c r="P57" s="166">
        <f>'将来負担比率（分子）の構造'!M$51</f>
        <v>35914</v>
      </c>
    </row>
    <row r="58" spans="1:16" x14ac:dyDescent="0.25">
      <c r="A58" s="166" t="s">
        <v>41</v>
      </c>
      <c r="B58" s="166"/>
      <c r="C58" s="166"/>
      <c r="D58" s="166">
        <f>'将来負担比率（分子）の構造'!I$50</f>
        <v>9900</v>
      </c>
      <c r="E58" s="166"/>
      <c r="F58" s="166"/>
      <c r="G58" s="166">
        <f>'将来負担比率（分子）の構造'!J$50</f>
        <v>9881</v>
      </c>
      <c r="H58" s="166"/>
      <c r="I58" s="166"/>
      <c r="J58" s="166">
        <f>'将来負担比率（分子）の構造'!K$50</f>
        <v>17679</v>
      </c>
      <c r="K58" s="166"/>
      <c r="L58" s="166"/>
      <c r="M58" s="166">
        <f>'将来負担比率（分子）の構造'!L$50</f>
        <v>20898</v>
      </c>
      <c r="N58" s="166"/>
      <c r="O58" s="166"/>
      <c r="P58" s="166">
        <f>'将来負担比率（分子）の構造'!M$50</f>
        <v>24447</v>
      </c>
    </row>
    <row r="59" spans="1:16" x14ac:dyDescent="0.2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5">
      <c r="A61" s="166" t="s">
        <v>36</v>
      </c>
      <c r="B61" s="166">
        <f>'将来負担比率（分子）の構造'!I$46</f>
        <v>5637</v>
      </c>
      <c r="C61" s="166"/>
      <c r="D61" s="166"/>
      <c r="E61" s="166">
        <f>'将来負担比率（分子）の構造'!J$46</f>
        <v>4769</v>
      </c>
      <c r="F61" s="166"/>
      <c r="G61" s="166"/>
      <c r="H61" s="166">
        <f>'将来負担比率（分子）の構造'!K$46</f>
        <v>731</v>
      </c>
      <c r="I61" s="166"/>
      <c r="J61" s="166"/>
      <c r="K61" s="166" t="str">
        <f>'将来負担比率（分子）の構造'!L$46</f>
        <v>-</v>
      </c>
      <c r="L61" s="166"/>
      <c r="M61" s="166"/>
      <c r="N61" s="166" t="str">
        <f>'将来負担比率（分子）の構造'!M$46</f>
        <v>-</v>
      </c>
      <c r="O61" s="166"/>
      <c r="P61" s="166"/>
    </row>
    <row r="62" spans="1:16" x14ac:dyDescent="0.25">
      <c r="A62" s="166" t="s">
        <v>35</v>
      </c>
      <c r="B62" s="166">
        <f>'将来負担比率（分子）の構造'!I$45</f>
        <v>14891</v>
      </c>
      <c r="C62" s="166"/>
      <c r="D62" s="166"/>
      <c r="E62" s="166">
        <f>'将来負担比率（分子）の構造'!J$45</f>
        <v>14105</v>
      </c>
      <c r="F62" s="166"/>
      <c r="G62" s="166"/>
      <c r="H62" s="166">
        <f>'将来負担比率（分子）の構造'!K$45</f>
        <v>14056</v>
      </c>
      <c r="I62" s="166"/>
      <c r="J62" s="166"/>
      <c r="K62" s="166">
        <f>'将来負担比率（分子）の構造'!L$45</f>
        <v>14697</v>
      </c>
      <c r="L62" s="166"/>
      <c r="M62" s="166"/>
      <c r="N62" s="166">
        <f>'将来負担比率（分子）の構造'!M$45</f>
        <v>14113</v>
      </c>
      <c r="O62" s="166"/>
      <c r="P62" s="166"/>
    </row>
    <row r="63" spans="1:16" x14ac:dyDescent="0.2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5">
      <c r="A64" s="166" t="s">
        <v>33</v>
      </c>
      <c r="B64" s="166">
        <f>'将来負担比率（分子）の構造'!I$43</f>
        <v>15280</v>
      </c>
      <c r="C64" s="166"/>
      <c r="D64" s="166"/>
      <c r="E64" s="166">
        <f>'将来負担比率（分子）の構造'!J$43</f>
        <v>10715</v>
      </c>
      <c r="F64" s="166"/>
      <c r="G64" s="166"/>
      <c r="H64" s="166">
        <f>'将来負担比率（分子）の構造'!K$43</f>
        <v>7759</v>
      </c>
      <c r="I64" s="166"/>
      <c r="J64" s="166"/>
      <c r="K64" s="166">
        <f>'将来負担比率（分子）の構造'!L$43</f>
        <v>6436</v>
      </c>
      <c r="L64" s="166"/>
      <c r="M64" s="166"/>
      <c r="N64" s="166">
        <f>'将来負担比率（分子）の構造'!M$43</f>
        <v>5853</v>
      </c>
      <c r="O64" s="166"/>
      <c r="P64" s="166"/>
    </row>
    <row r="65" spans="1:16" x14ac:dyDescent="0.25">
      <c r="A65" s="166" t="s">
        <v>32</v>
      </c>
      <c r="B65" s="166">
        <f>'将来負担比率（分子）の構造'!I$42</f>
        <v>307</v>
      </c>
      <c r="C65" s="166"/>
      <c r="D65" s="166"/>
      <c r="E65" s="166">
        <f>'将来負担比率（分子）の構造'!J$42</f>
        <v>1350</v>
      </c>
      <c r="F65" s="166"/>
      <c r="G65" s="166"/>
      <c r="H65" s="166">
        <f>'将来負担比率（分子）の構造'!K$42</f>
        <v>1274</v>
      </c>
      <c r="I65" s="166"/>
      <c r="J65" s="166"/>
      <c r="K65" s="166">
        <f>'将来負担比率（分子）の構造'!L$42</f>
        <v>1164</v>
      </c>
      <c r="L65" s="166"/>
      <c r="M65" s="166"/>
      <c r="N65" s="166">
        <f>'将来負担比率（分子）の構造'!M$42</f>
        <v>1070</v>
      </c>
      <c r="O65" s="166"/>
      <c r="P65" s="166"/>
    </row>
    <row r="66" spans="1:16" x14ac:dyDescent="0.25">
      <c r="A66" s="166" t="s">
        <v>31</v>
      </c>
      <c r="B66" s="166">
        <f>'将来負担比率（分子）の構造'!I$41</f>
        <v>118861</v>
      </c>
      <c r="C66" s="166"/>
      <c r="D66" s="166"/>
      <c r="E66" s="166">
        <f>'将来負担比率（分子）の構造'!J$41</f>
        <v>116139</v>
      </c>
      <c r="F66" s="166"/>
      <c r="G66" s="166"/>
      <c r="H66" s="166">
        <f>'将来負担比率（分子）の構造'!K$41</f>
        <v>120617</v>
      </c>
      <c r="I66" s="166"/>
      <c r="J66" s="166"/>
      <c r="K66" s="166">
        <f>'将来負担比率（分子）の構造'!L$41</f>
        <v>124855</v>
      </c>
      <c r="L66" s="166"/>
      <c r="M66" s="166"/>
      <c r="N66" s="166">
        <f>'将来負担比率（分子）の構造'!M$41</f>
        <v>129336</v>
      </c>
      <c r="O66" s="166"/>
      <c r="P66" s="166"/>
    </row>
    <row r="67" spans="1:16" x14ac:dyDescent="0.25">
      <c r="A67" s="166" t="s">
        <v>75</v>
      </c>
      <c r="B67" s="166" t="e">
        <f>NA()</f>
        <v>#N/A</v>
      </c>
      <c r="C67" s="166">
        <f>IF(ISNUMBER('将来負担比率（分子）の構造'!I$53), IF('将来負担比率（分子）の構造'!I$53 &lt; 0, 0, '将来負担比率（分子）の構造'!I$53), NA())</f>
        <v>10037</v>
      </c>
      <c r="D67" s="166" t="e">
        <f>NA()</f>
        <v>#N/A</v>
      </c>
      <c r="E67" s="166" t="e">
        <f>NA()</f>
        <v>#N/A</v>
      </c>
      <c r="F67" s="166">
        <f>IF(ISNUMBER('将来負担比率（分子）の構造'!J$53), IF('将来負担比率（分子）の構造'!J$53 &lt; 0, 0, '将来負担比率（分子）の構造'!J$53), NA())</f>
        <v>4098</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5">
      <c r="A70" s="168" t="s">
        <v>76</v>
      </c>
      <c r="B70" s="168"/>
      <c r="C70" s="168"/>
      <c r="D70" s="168"/>
      <c r="E70" s="168"/>
      <c r="F70" s="168"/>
    </row>
    <row r="71" spans="1:16" x14ac:dyDescent="0.25">
      <c r="A71" s="169"/>
      <c r="B71" s="169" t="str">
        <f>基金残高に係る経年分析!F54</f>
        <v>R01</v>
      </c>
      <c r="C71" s="169" t="str">
        <f>基金残高に係る経年分析!G54</f>
        <v>R02</v>
      </c>
      <c r="D71" s="169" t="str">
        <f>基金残高に係る経年分析!H54</f>
        <v>R03</v>
      </c>
    </row>
    <row r="72" spans="1:16" x14ac:dyDescent="0.25">
      <c r="A72" s="169" t="s">
        <v>77</v>
      </c>
      <c r="B72" s="170">
        <f>基金残高に係る経年分析!F55</f>
        <v>4983</v>
      </c>
      <c r="C72" s="170">
        <f>基金残高に係る経年分析!G55</f>
        <v>6622</v>
      </c>
      <c r="D72" s="170">
        <f>基金残高に係る経年分析!H55</f>
        <v>7903</v>
      </c>
    </row>
    <row r="73" spans="1:16" x14ac:dyDescent="0.25">
      <c r="A73" s="169" t="s">
        <v>78</v>
      </c>
      <c r="B73" s="170">
        <f>基金残高に係る経年分析!F56</f>
        <v>662</v>
      </c>
      <c r="C73" s="170">
        <f>基金残高に係る経年分析!G56</f>
        <v>972</v>
      </c>
      <c r="D73" s="170">
        <f>基金残高に係る経年分析!H56</f>
        <v>565</v>
      </c>
    </row>
    <row r="74" spans="1:16" x14ac:dyDescent="0.25">
      <c r="A74" s="169" t="s">
        <v>79</v>
      </c>
      <c r="B74" s="170">
        <f>基金残高に係る経年分析!F57</f>
        <v>15107</v>
      </c>
      <c r="C74" s="170">
        <f>基金残高に係る経年分析!G57</f>
        <v>16008</v>
      </c>
      <c r="D74" s="170">
        <f>基金残高に係る経年分析!H57</f>
        <v>18672</v>
      </c>
    </row>
  </sheetData>
  <sheetProtection algorithmName="SHA-512" hashValue="3xW1SaaeX0gCWa2JtvrXP7gTQMt+8A8Xp0VYNjHdXYfV1SmlMj33DZsY/H8YitcNwUJJK5e7c4zQyGbbVCcSoQ==" saltValue="D+v8NxTAxsx68oCIsGhy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5"/>
  <cols>
    <col min="1" max="1" width="1.59765625" style="342" customWidth="1"/>
    <col min="2" max="2" width="2.3984375" style="342" customWidth="1"/>
    <col min="3" max="16" width="2.59765625" style="342" customWidth="1"/>
    <col min="17" max="17" width="2.3984375" style="342" customWidth="1"/>
    <col min="18" max="95" width="1.59765625" style="342" customWidth="1"/>
    <col min="96" max="133" width="1.59765625" style="210" customWidth="1"/>
    <col min="134" max="143" width="1.59765625" style="342" customWidth="1"/>
    <col min="144" max="16384" width="0" style="342" hidden="1"/>
  </cols>
  <sheetData>
    <row r="1" spans="2:143" ht="22.5" customHeight="1" thickBot="1" x14ac:dyDescent="0.3">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215</v>
      </c>
      <c r="DI1" s="727"/>
      <c r="DJ1" s="727"/>
      <c r="DK1" s="727"/>
      <c r="DL1" s="727"/>
      <c r="DM1" s="727"/>
      <c r="DN1" s="728"/>
      <c r="DO1" s="342"/>
      <c r="DP1" s="726" t="s">
        <v>216</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5">
      <c r="B2" s="205" t="s">
        <v>217</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5">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554</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5">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29" t="s">
        <v>223</v>
      </c>
      <c r="AQ4" s="729"/>
      <c r="AR4" s="729"/>
      <c r="AS4" s="729"/>
      <c r="AT4" s="729"/>
      <c r="AU4" s="729"/>
      <c r="AV4" s="729"/>
      <c r="AW4" s="729"/>
      <c r="AX4" s="729"/>
      <c r="AY4" s="729"/>
      <c r="AZ4" s="729"/>
      <c r="BA4" s="729"/>
      <c r="BB4" s="729"/>
      <c r="BC4" s="729"/>
      <c r="BD4" s="729"/>
      <c r="BE4" s="729"/>
      <c r="BF4" s="729"/>
      <c r="BG4" s="729" t="s">
        <v>224</v>
      </c>
      <c r="BH4" s="729"/>
      <c r="BI4" s="729"/>
      <c r="BJ4" s="729"/>
      <c r="BK4" s="729"/>
      <c r="BL4" s="729"/>
      <c r="BM4" s="729"/>
      <c r="BN4" s="729"/>
      <c r="BO4" s="729" t="s">
        <v>221</v>
      </c>
      <c r="BP4" s="729"/>
      <c r="BQ4" s="729"/>
      <c r="BR4" s="729"/>
      <c r="BS4" s="729" t="s">
        <v>225</v>
      </c>
      <c r="BT4" s="729"/>
      <c r="BU4" s="729"/>
      <c r="BV4" s="729"/>
      <c r="BW4" s="729"/>
      <c r="BX4" s="729"/>
      <c r="BY4" s="729"/>
      <c r="BZ4" s="729"/>
      <c r="CA4" s="729"/>
      <c r="CB4" s="729"/>
      <c r="CD4" s="688" t="s">
        <v>555</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5">
      <c r="B5" s="685" t="s">
        <v>226</v>
      </c>
      <c r="C5" s="686"/>
      <c r="D5" s="686"/>
      <c r="E5" s="686"/>
      <c r="F5" s="686"/>
      <c r="G5" s="686"/>
      <c r="H5" s="686"/>
      <c r="I5" s="686"/>
      <c r="J5" s="686"/>
      <c r="K5" s="686"/>
      <c r="L5" s="686"/>
      <c r="M5" s="686"/>
      <c r="N5" s="686"/>
      <c r="O5" s="686"/>
      <c r="P5" s="686"/>
      <c r="Q5" s="687"/>
      <c r="R5" s="682">
        <v>51352193</v>
      </c>
      <c r="S5" s="683"/>
      <c r="T5" s="683"/>
      <c r="U5" s="683"/>
      <c r="V5" s="683"/>
      <c r="W5" s="683"/>
      <c r="X5" s="683"/>
      <c r="Y5" s="711"/>
      <c r="Z5" s="724">
        <v>34.5</v>
      </c>
      <c r="AA5" s="724"/>
      <c r="AB5" s="724"/>
      <c r="AC5" s="724"/>
      <c r="AD5" s="725">
        <v>47556347</v>
      </c>
      <c r="AE5" s="725"/>
      <c r="AF5" s="725"/>
      <c r="AG5" s="725"/>
      <c r="AH5" s="725"/>
      <c r="AI5" s="725"/>
      <c r="AJ5" s="725"/>
      <c r="AK5" s="725"/>
      <c r="AL5" s="712">
        <v>66.400000000000006</v>
      </c>
      <c r="AM5" s="698"/>
      <c r="AN5" s="698"/>
      <c r="AO5" s="713"/>
      <c r="AP5" s="685" t="s">
        <v>227</v>
      </c>
      <c r="AQ5" s="686"/>
      <c r="AR5" s="686"/>
      <c r="AS5" s="686"/>
      <c r="AT5" s="686"/>
      <c r="AU5" s="686"/>
      <c r="AV5" s="686"/>
      <c r="AW5" s="686"/>
      <c r="AX5" s="686"/>
      <c r="AY5" s="686"/>
      <c r="AZ5" s="686"/>
      <c r="BA5" s="686"/>
      <c r="BB5" s="686"/>
      <c r="BC5" s="686"/>
      <c r="BD5" s="686"/>
      <c r="BE5" s="686"/>
      <c r="BF5" s="687"/>
      <c r="BG5" s="635">
        <v>46052632</v>
      </c>
      <c r="BH5" s="636"/>
      <c r="BI5" s="636"/>
      <c r="BJ5" s="636"/>
      <c r="BK5" s="636"/>
      <c r="BL5" s="636"/>
      <c r="BM5" s="636"/>
      <c r="BN5" s="637"/>
      <c r="BO5" s="661">
        <v>89.7</v>
      </c>
      <c r="BP5" s="661"/>
      <c r="BQ5" s="661"/>
      <c r="BR5" s="661"/>
      <c r="BS5" s="662">
        <v>580089</v>
      </c>
      <c r="BT5" s="662"/>
      <c r="BU5" s="662"/>
      <c r="BV5" s="662"/>
      <c r="BW5" s="662"/>
      <c r="BX5" s="662"/>
      <c r="BY5" s="662"/>
      <c r="BZ5" s="662"/>
      <c r="CA5" s="662"/>
      <c r="CB5" s="707"/>
      <c r="CD5" s="688" t="s">
        <v>223</v>
      </c>
      <c r="CE5" s="689"/>
      <c r="CF5" s="689"/>
      <c r="CG5" s="689"/>
      <c r="CH5" s="689"/>
      <c r="CI5" s="689"/>
      <c r="CJ5" s="689"/>
      <c r="CK5" s="689"/>
      <c r="CL5" s="689"/>
      <c r="CM5" s="689"/>
      <c r="CN5" s="689"/>
      <c r="CO5" s="689"/>
      <c r="CP5" s="689"/>
      <c r="CQ5" s="690"/>
      <c r="CR5" s="688" t="s">
        <v>228</v>
      </c>
      <c r="CS5" s="689"/>
      <c r="CT5" s="689"/>
      <c r="CU5" s="689"/>
      <c r="CV5" s="689"/>
      <c r="CW5" s="689"/>
      <c r="CX5" s="689"/>
      <c r="CY5" s="690"/>
      <c r="CZ5" s="688" t="s">
        <v>221</v>
      </c>
      <c r="DA5" s="689"/>
      <c r="DB5" s="689"/>
      <c r="DC5" s="690"/>
      <c r="DD5" s="688" t="s">
        <v>229</v>
      </c>
      <c r="DE5" s="689"/>
      <c r="DF5" s="689"/>
      <c r="DG5" s="689"/>
      <c r="DH5" s="689"/>
      <c r="DI5" s="689"/>
      <c r="DJ5" s="689"/>
      <c r="DK5" s="689"/>
      <c r="DL5" s="689"/>
      <c r="DM5" s="689"/>
      <c r="DN5" s="689"/>
      <c r="DO5" s="689"/>
      <c r="DP5" s="690"/>
      <c r="DQ5" s="688" t="s">
        <v>230</v>
      </c>
      <c r="DR5" s="689"/>
      <c r="DS5" s="689"/>
      <c r="DT5" s="689"/>
      <c r="DU5" s="689"/>
      <c r="DV5" s="689"/>
      <c r="DW5" s="689"/>
      <c r="DX5" s="689"/>
      <c r="DY5" s="689"/>
      <c r="DZ5" s="689"/>
      <c r="EA5" s="689"/>
      <c r="EB5" s="689"/>
      <c r="EC5" s="690"/>
    </row>
    <row r="6" spans="2:143" ht="11.25" customHeight="1" x14ac:dyDescent="0.25">
      <c r="B6" s="632" t="s">
        <v>556</v>
      </c>
      <c r="C6" s="633"/>
      <c r="D6" s="633"/>
      <c r="E6" s="633"/>
      <c r="F6" s="633"/>
      <c r="G6" s="633"/>
      <c r="H6" s="633"/>
      <c r="I6" s="633"/>
      <c r="J6" s="633"/>
      <c r="K6" s="633"/>
      <c r="L6" s="633"/>
      <c r="M6" s="633"/>
      <c r="N6" s="633"/>
      <c r="O6" s="633"/>
      <c r="P6" s="633"/>
      <c r="Q6" s="634"/>
      <c r="R6" s="635">
        <v>779091</v>
      </c>
      <c r="S6" s="636"/>
      <c r="T6" s="636"/>
      <c r="U6" s="636"/>
      <c r="V6" s="636"/>
      <c r="W6" s="636"/>
      <c r="X6" s="636"/>
      <c r="Y6" s="637"/>
      <c r="Z6" s="661">
        <v>0.5</v>
      </c>
      <c r="AA6" s="661"/>
      <c r="AB6" s="661"/>
      <c r="AC6" s="661"/>
      <c r="AD6" s="662">
        <v>779091</v>
      </c>
      <c r="AE6" s="662"/>
      <c r="AF6" s="662"/>
      <c r="AG6" s="662"/>
      <c r="AH6" s="662"/>
      <c r="AI6" s="662"/>
      <c r="AJ6" s="662"/>
      <c r="AK6" s="662"/>
      <c r="AL6" s="638">
        <v>1.1000000000000001</v>
      </c>
      <c r="AM6" s="639"/>
      <c r="AN6" s="639"/>
      <c r="AO6" s="663"/>
      <c r="AP6" s="632" t="s">
        <v>231</v>
      </c>
      <c r="AQ6" s="633"/>
      <c r="AR6" s="633"/>
      <c r="AS6" s="633"/>
      <c r="AT6" s="633"/>
      <c r="AU6" s="633"/>
      <c r="AV6" s="633"/>
      <c r="AW6" s="633"/>
      <c r="AX6" s="633"/>
      <c r="AY6" s="633"/>
      <c r="AZ6" s="633"/>
      <c r="BA6" s="633"/>
      <c r="BB6" s="633"/>
      <c r="BC6" s="633"/>
      <c r="BD6" s="633"/>
      <c r="BE6" s="633"/>
      <c r="BF6" s="634"/>
      <c r="BG6" s="635">
        <v>46052632</v>
      </c>
      <c r="BH6" s="636"/>
      <c r="BI6" s="636"/>
      <c r="BJ6" s="636"/>
      <c r="BK6" s="636"/>
      <c r="BL6" s="636"/>
      <c r="BM6" s="636"/>
      <c r="BN6" s="637"/>
      <c r="BO6" s="661">
        <v>89.7</v>
      </c>
      <c r="BP6" s="661"/>
      <c r="BQ6" s="661"/>
      <c r="BR6" s="661"/>
      <c r="BS6" s="662">
        <v>580089</v>
      </c>
      <c r="BT6" s="662"/>
      <c r="BU6" s="662"/>
      <c r="BV6" s="662"/>
      <c r="BW6" s="662"/>
      <c r="BX6" s="662"/>
      <c r="BY6" s="662"/>
      <c r="BZ6" s="662"/>
      <c r="CA6" s="662"/>
      <c r="CB6" s="707"/>
      <c r="CD6" s="685" t="s">
        <v>232</v>
      </c>
      <c r="CE6" s="686"/>
      <c r="CF6" s="686"/>
      <c r="CG6" s="686"/>
      <c r="CH6" s="686"/>
      <c r="CI6" s="686"/>
      <c r="CJ6" s="686"/>
      <c r="CK6" s="686"/>
      <c r="CL6" s="686"/>
      <c r="CM6" s="686"/>
      <c r="CN6" s="686"/>
      <c r="CO6" s="686"/>
      <c r="CP6" s="686"/>
      <c r="CQ6" s="687"/>
      <c r="CR6" s="635">
        <v>630522</v>
      </c>
      <c r="CS6" s="636"/>
      <c r="CT6" s="636"/>
      <c r="CU6" s="636"/>
      <c r="CV6" s="636"/>
      <c r="CW6" s="636"/>
      <c r="CX6" s="636"/>
      <c r="CY6" s="637"/>
      <c r="CZ6" s="712">
        <v>0.4</v>
      </c>
      <c r="DA6" s="698"/>
      <c r="DB6" s="698"/>
      <c r="DC6" s="714"/>
      <c r="DD6" s="641" t="s">
        <v>557</v>
      </c>
      <c r="DE6" s="636"/>
      <c r="DF6" s="636"/>
      <c r="DG6" s="636"/>
      <c r="DH6" s="636"/>
      <c r="DI6" s="636"/>
      <c r="DJ6" s="636"/>
      <c r="DK6" s="636"/>
      <c r="DL6" s="636"/>
      <c r="DM6" s="636"/>
      <c r="DN6" s="636"/>
      <c r="DO6" s="636"/>
      <c r="DP6" s="637"/>
      <c r="DQ6" s="641">
        <v>628236</v>
      </c>
      <c r="DR6" s="636"/>
      <c r="DS6" s="636"/>
      <c r="DT6" s="636"/>
      <c r="DU6" s="636"/>
      <c r="DV6" s="636"/>
      <c r="DW6" s="636"/>
      <c r="DX6" s="636"/>
      <c r="DY6" s="636"/>
      <c r="DZ6" s="636"/>
      <c r="EA6" s="636"/>
      <c r="EB6" s="636"/>
      <c r="EC6" s="673"/>
    </row>
    <row r="7" spans="2:143" ht="11.25" customHeight="1" x14ac:dyDescent="0.25">
      <c r="B7" s="632" t="s">
        <v>233</v>
      </c>
      <c r="C7" s="633"/>
      <c r="D7" s="633"/>
      <c r="E7" s="633"/>
      <c r="F7" s="633"/>
      <c r="G7" s="633"/>
      <c r="H7" s="633"/>
      <c r="I7" s="633"/>
      <c r="J7" s="633"/>
      <c r="K7" s="633"/>
      <c r="L7" s="633"/>
      <c r="M7" s="633"/>
      <c r="N7" s="633"/>
      <c r="O7" s="633"/>
      <c r="P7" s="633"/>
      <c r="Q7" s="634"/>
      <c r="R7" s="635">
        <v>51235</v>
      </c>
      <c r="S7" s="636"/>
      <c r="T7" s="636"/>
      <c r="U7" s="636"/>
      <c r="V7" s="636"/>
      <c r="W7" s="636"/>
      <c r="X7" s="636"/>
      <c r="Y7" s="637"/>
      <c r="Z7" s="661">
        <v>0</v>
      </c>
      <c r="AA7" s="661"/>
      <c r="AB7" s="661"/>
      <c r="AC7" s="661"/>
      <c r="AD7" s="662">
        <v>51235</v>
      </c>
      <c r="AE7" s="662"/>
      <c r="AF7" s="662"/>
      <c r="AG7" s="662"/>
      <c r="AH7" s="662"/>
      <c r="AI7" s="662"/>
      <c r="AJ7" s="662"/>
      <c r="AK7" s="662"/>
      <c r="AL7" s="638">
        <v>0.1</v>
      </c>
      <c r="AM7" s="639"/>
      <c r="AN7" s="639"/>
      <c r="AO7" s="663"/>
      <c r="AP7" s="632" t="s">
        <v>558</v>
      </c>
      <c r="AQ7" s="633"/>
      <c r="AR7" s="633"/>
      <c r="AS7" s="633"/>
      <c r="AT7" s="633"/>
      <c r="AU7" s="633"/>
      <c r="AV7" s="633"/>
      <c r="AW7" s="633"/>
      <c r="AX7" s="633"/>
      <c r="AY7" s="633"/>
      <c r="AZ7" s="633"/>
      <c r="BA7" s="633"/>
      <c r="BB7" s="633"/>
      <c r="BC7" s="633"/>
      <c r="BD7" s="633"/>
      <c r="BE7" s="633"/>
      <c r="BF7" s="634"/>
      <c r="BG7" s="635">
        <v>24000167</v>
      </c>
      <c r="BH7" s="636"/>
      <c r="BI7" s="636"/>
      <c r="BJ7" s="636"/>
      <c r="BK7" s="636"/>
      <c r="BL7" s="636"/>
      <c r="BM7" s="636"/>
      <c r="BN7" s="637"/>
      <c r="BO7" s="661">
        <v>46.7</v>
      </c>
      <c r="BP7" s="661"/>
      <c r="BQ7" s="661"/>
      <c r="BR7" s="661"/>
      <c r="BS7" s="662">
        <v>580089</v>
      </c>
      <c r="BT7" s="662"/>
      <c r="BU7" s="662"/>
      <c r="BV7" s="662"/>
      <c r="BW7" s="662"/>
      <c r="BX7" s="662"/>
      <c r="BY7" s="662"/>
      <c r="BZ7" s="662"/>
      <c r="CA7" s="662"/>
      <c r="CB7" s="707"/>
      <c r="CD7" s="632" t="s">
        <v>234</v>
      </c>
      <c r="CE7" s="633"/>
      <c r="CF7" s="633"/>
      <c r="CG7" s="633"/>
      <c r="CH7" s="633"/>
      <c r="CI7" s="633"/>
      <c r="CJ7" s="633"/>
      <c r="CK7" s="633"/>
      <c r="CL7" s="633"/>
      <c r="CM7" s="633"/>
      <c r="CN7" s="633"/>
      <c r="CO7" s="633"/>
      <c r="CP7" s="633"/>
      <c r="CQ7" s="634"/>
      <c r="CR7" s="635">
        <v>14424408</v>
      </c>
      <c r="CS7" s="636"/>
      <c r="CT7" s="636"/>
      <c r="CU7" s="636"/>
      <c r="CV7" s="636"/>
      <c r="CW7" s="636"/>
      <c r="CX7" s="636"/>
      <c r="CY7" s="637"/>
      <c r="CZ7" s="661">
        <v>10</v>
      </c>
      <c r="DA7" s="661"/>
      <c r="DB7" s="661"/>
      <c r="DC7" s="661"/>
      <c r="DD7" s="641">
        <v>301888</v>
      </c>
      <c r="DE7" s="636"/>
      <c r="DF7" s="636"/>
      <c r="DG7" s="636"/>
      <c r="DH7" s="636"/>
      <c r="DI7" s="636"/>
      <c r="DJ7" s="636"/>
      <c r="DK7" s="636"/>
      <c r="DL7" s="636"/>
      <c r="DM7" s="636"/>
      <c r="DN7" s="636"/>
      <c r="DO7" s="636"/>
      <c r="DP7" s="637"/>
      <c r="DQ7" s="641">
        <v>12810092</v>
      </c>
      <c r="DR7" s="636"/>
      <c r="DS7" s="636"/>
      <c r="DT7" s="636"/>
      <c r="DU7" s="636"/>
      <c r="DV7" s="636"/>
      <c r="DW7" s="636"/>
      <c r="DX7" s="636"/>
      <c r="DY7" s="636"/>
      <c r="DZ7" s="636"/>
      <c r="EA7" s="636"/>
      <c r="EB7" s="636"/>
      <c r="EC7" s="673"/>
    </row>
    <row r="8" spans="2:143" ht="11.25" customHeight="1" x14ac:dyDescent="0.25">
      <c r="B8" s="632" t="s">
        <v>235</v>
      </c>
      <c r="C8" s="633"/>
      <c r="D8" s="633"/>
      <c r="E8" s="633"/>
      <c r="F8" s="633"/>
      <c r="G8" s="633"/>
      <c r="H8" s="633"/>
      <c r="I8" s="633"/>
      <c r="J8" s="633"/>
      <c r="K8" s="633"/>
      <c r="L8" s="633"/>
      <c r="M8" s="633"/>
      <c r="N8" s="633"/>
      <c r="O8" s="633"/>
      <c r="P8" s="633"/>
      <c r="Q8" s="634"/>
      <c r="R8" s="635">
        <v>343346</v>
      </c>
      <c r="S8" s="636"/>
      <c r="T8" s="636"/>
      <c r="U8" s="636"/>
      <c r="V8" s="636"/>
      <c r="W8" s="636"/>
      <c r="X8" s="636"/>
      <c r="Y8" s="637"/>
      <c r="Z8" s="661">
        <v>0.2</v>
      </c>
      <c r="AA8" s="661"/>
      <c r="AB8" s="661"/>
      <c r="AC8" s="661"/>
      <c r="AD8" s="662">
        <v>343346</v>
      </c>
      <c r="AE8" s="662"/>
      <c r="AF8" s="662"/>
      <c r="AG8" s="662"/>
      <c r="AH8" s="662"/>
      <c r="AI8" s="662"/>
      <c r="AJ8" s="662"/>
      <c r="AK8" s="662"/>
      <c r="AL8" s="638">
        <v>0.5</v>
      </c>
      <c r="AM8" s="639"/>
      <c r="AN8" s="639"/>
      <c r="AO8" s="663"/>
      <c r="AP8" s="632" t="s">
        <v>559</v>
      </c>
      <c r="AQ8" s="633"/>
      <c r="AR8" s="633"/>
      <c r="AS8" s="633"/>
      <c r="AT8" s="633"/>
      <c r="AU8" s="633"/>
      <c r="AV8" s="633"/>
      <c r="AW8" s="633"/>
      <c r="AX8" s="633"/>
      <c r="AY8" s="633"/>
      <c r="AZ8" s="633"/>
      <c r="BA8" s="633"/>
      <c r="BB8" s="633"/>
      <c r="BC8" s="633"/>
      <c r="BD8" s="633"/>
      <c r="BE8" s="633"/>
      <c r="BF8" s="634"/>
      <c r="BG8" s="635">
        <v>586050</v>
      </c>
      <c r="BH8" s="636"/>
      <c r="BI8" s="636"/>
      <c r="BJ8" s="636"/>
      <c r="BK8" s="636"/>
      <c r="BL8" s="636"/>
      <c r="BM8" s="636"/>
      <c r="BN8" s="637"/>
      <c r="BO8" s="661">
        <v>1.1000000000000001</v>
      </c>
      <c r="BP8" s="661"/>
      <c r="BQ8" s="661"/>
      <c r="BR8" s="661"/>
      <c r="BS8" s="662" t="s">
        <v>557</v>
      </c>
      <c r="BT8" s="662"/>
      <c r="BU8" s="662"/>
      <c r="BV8" s="662"/>
      <c r="BW8" s="662"/>
      <c r="BX8" s="662"/>
      <c r="BY8" s="662"/>
      <c r="BZ8" s="662"/>
      <c r="CA8" s="662"/>
      <c r="CB8" s="707"/>
      <c r="CD8" s="632" t="s">
        <v>236</v>
      </c>
      <c r="CE8" s="633"/>
      <c r="CF8" s="633"/>
      <c r="CG8" s="633"/>
      <c r="CH8" s="633"/>
      <c r="CI8" s="633"/>
      <c r="CJ8" s="633"/>
      <c r="CK8" s="633"/>
      <c r="CL8" s="633"/>
      <c r="CM8" s="633"/>
      <c r="CN8" s="633"/>
      <c r="CO8" s="633"/>
      <c r="CP8" s="633"/>
      <c r="CQ8" s="634"/>
      <c r="CR8" s="635">
        <v>65673530</v>
      </c>
      <c r="CS8" s="636"/>
      <c r="CT8" s="636"/>
      <c r="CU8" s="636"/>
      <c r="CV8" s="636"/>
      <c r="CW8" s="636"/>
      <c r="CX8" s="636"/>
      <c r="CY8" s="637"/>
      <c r="CZ8" s="661">
        <v>45.6</v>
      </c>
      <c r="DA8" s="661"/>
      <c r="DB8" s="661"/>
      <c r="DC8" s="661"/>
      <c r="DD8" s="641">
        <v>939454</v>
      </c>
      <c r="DE8" s="636"/>
      <c r="DF8" s="636"/>
      <c r="DG8" s="636"/>
      <c r="DH8" s="636"/>
      <c r="DI8" s="636"/>
      <c r="DJ8" s="636"/>
      <c r="DK8" s="636"/>
      <c r="DL8" s="636"/>
      <c r="DM8" s="636"/>
      <c r="DN8" s="636"/>
      <c r="DO8" s="636"/>
      <c r="DP8" s="637"/>
      <c r="DQ8" s="641">
        <v>27924856</v>
      </c>
      <c r="DR8" s="636"/>
      <c r="DS8" s="636"/>
      <c r="DT8" s="636"/>
      <c r="DU8" s="636"/>
      <c r="DV8" s="636"/>
      <c r="DW8" s="636"/>
      <c r="DX8" s="636"/>
      <c r="DY8" s="636"/>
      <c r="DZ8" s="636"/>
      <c r="EA8" s="636"/>
      <c r="EB8" s="636"/>
      <c r="EC8" s="673"/>
    </row>
    <row r="9" spans="2:143" ht="11.25" customHeight="1" x14ac:dyDescent="0.25">
      <c r="B9" s="632" t="s">
        <v>237</v>
      </c>
      <c r="C9" s="633"/>
      <c r="D9" s="633"/>
      <c r="E9" s="633"/>
      <c r="F9" s="633"/>
      <c r="G9" s="633"/>
      <c r="H9" s="633"/>
      <c r="I9" s="633"/>
      <c r="J9" s="633"/>
      <c r="K9" s="633"/>
      <c r="L9" s="633"/>
      <c r="M9" s="633"/>
      <c r="N9" s="633"/>
      <c r="O9" s="633"/>
      <c r="P9" s="633"/>
      <c r="Q9" s="634"/>
      <c r="R9" s="635">
        <v>409460</v>
      </c>
      <c r="S9" s="636"/>
      <c r="T9" s="636"/>
      <c r="U9" s="636"/>
      <c r="V9" s="636"/>
      <c r="W9" s="636"/>
      <c r="X9" s="636"/>
      <c r="Y9" s="637"/>
      <c r="Z9" s="661">
        <v>0.3</v>
      </c>
      <c r="AA9" s="661"/>
      <c r="AB9" s="661"/>
      <c r="AC9" s="661"/>
      <c r="AD9" s="662">
        <v>409460</v>
      </c>
      <c r="AE9" s="662"/>
      <c r="AF9" s="662"/>
      <c r="AG9" s="662"/>
      <c r="AH9" s="662"/>
      <c r="AI9" s="662"/>
      <c r="AJ9" s="662"/>
      <c r="AK9" s="662"/>
      <c r="AL9" s="638">
        <v>0.6</v>
      </c>
      <c r="AM9" s="639"/>
      <c r="AN9" s="639"/>
      <c r="AO9" s="663"/>
      <c r="AP9" s="632" t="s">
        <v>238</v>
      </c>
      <c r="AQ9" s="633"/>
      <c r="AR9" s="633"/>
      <c r="AS9" s="633"/>
      <c r="AT9" s="633"/>
      <c r="AU9" s="633"/>
      <c r="AV9" s="633"/>
      <c r="AW9" s="633"/>
      <c r="AX9" s="633"/>
      <c r="AY9" s="633"/>
      <c r="AZ9" s="633"/>
      <c r="BA9" s="633"/>
      <c r="BB9" s="633"/>
      <c r="BC9" s="633"/>
      <c r="BD9" s="633"/>
      <c r="BE9" s="633"/>
      <c r="BF9" s="634"/>
      <c r="BG9" s="635">
        <v>20328677</v>
      </c>
      <c r="BH9" s="636"/>
      <c r="BI9" s="636"/>
      <c r="BJ9" s="636"/>
      <c r="BK9" s="636"/>
      <c r="BL9" s="636"/>
      <c r="BM9" s="636"/>
      <c r="BN9" s="637"/>
      <c r="BO9" s="661">
        <v>39.6</v>
      </c>
      <c r="BP9" s="661"/>
      <c r="BQ9" s="661"/>
      <c r="BR9" s="661"/>
      <c r="BS9" s="662" t="s">
        <v>560</v>
      </c>
      <c r="BT9" s="662"/>
      <c r="BU9" s="662"/>
      <c r="BV9" s="662"/>
      <c r="BW9" s="662"/>
      <c r="BX9" s="662"/>
      <c r="BY9" s="662"/>
      <c r="BZ9" s="662"/>
      <c r="CA9" s="662"/>
      <c r="CB9" s="707"/>
      <c r="CD9" s="632" t="s">
        <v>239</v>
      </c>
      <c r="CE9" s="633"/>
      <c r="CF9" s="633"/>
      <c r="CG9" s="633"/>
      <c r="CH9" s="633"/>
      <c r="CI9" s="633"/>
      <c r="CJ9" s="633"/>
      <c r="CK9" s="633"/>
      <c r="CL9" s="633"/>
      <c r="CM9" s="633"/>
      <c r="CN9" s="633"/>
      <c r="CO9" s="633"/>
      <c r="CP9" s="633"/>
      <c r="CQ9" s="634"/>
      <c r="CR9" s="635">
        <v>24000505</v>
      </c>
      <c r="CS9" s="636"/>
      <c r="CT9" s="636"/>
      <c r="CU9" s="636"/>
      <c r="CV9" s="636"/>
      <c r="CW9" s="636"/>
      <c r="CX9" s="636"/>
      <c r="CY9" s="637"/>
      <c r="CZ9" s="661">
        <v>16.7</v>
      </c>
      <c r="DA9" s="661"/>
      <c r="DB9" s="661"/>
      <c r="DC9" s="661"/>
      <c r="DD9" s="641">
        <v>9681751</v>
      </c>
      <c r="DE9" s="636"/>
      <c r="DF9" s="636"/>
      <c r="DG9" s="636"/>
      <c r="DH9" s="636"/>
      <c r="DI9" s="636"/>
      <c r="DJ9" s="636"/>
      <c r="DK9" s="636"/>
      <c r="DL9" s="636"/>
      <c r="DM9" s="636"/>
      <c r="DN9" s="636"/>
      <c r="DO9" s="636"/>
      <c r="DP9" s="637"/>
      <c r="DQ9" s="641">
        <v>10369419</v>
      </c>
      <c r="DR9" s="636"/>
      <c r="DS9" s="636"/>
      <c r="DT9" s="636"/>
      <c r="DU9" s="636"/>
      <c r="DV9" s="636"/>
      <c r="DW9" s="636"/>
      <c r="DX9" s="636"/>
      <c r="DY9" s="636"/>
      <c r="DZ9" s="636"/>
      <c r="EA9" s="636"/>
      <c r="EB9" s="636"/>
      <c r="EC9" s="673"/>
    </row>
    <row r="10" spans="2:143" ht="11.25" customHeight="1" x14ac:dyDescent="0.25">
      <c r="B10" s="632" t="s">
        <v>240</v>
      </c>
      <c r="C10" s="633"/>
      <c r="D10" s="633"/>
      <c r="E10" s="633"/>
      <c r="F10" s="633"/>
      <c r="G10" s="633"/>
      <c r="H10" s="633"/>
      <c r="I10" s="633"/>
      <c r="J10" s="633"/>
      <c r="K10" s="633"/>
      <c r="L10" s="633"/>
      <c r="M10" s="633"/>
      <c r="N10" s="633"/>
      <c r="O10" s="633"/>
      <c r="P10" s="633"/>
      <c r="Q10" s="634"/>
      <c r="R10" s="635" t="s">
        <v>561</v>
      </c>
      <c r="S10" s="636"/>
      <c r="T10" s="636"/>
      <c r="U10" s="636"/>
      <c r="V10" s="636"/>
      <c r="W10" s="636"/>
      <c r="X10" s="636"/>
      <c r="Y10" s="637"/>
      <c r="Z10" s="661" t="s">
        <v>562</v>
      </c>
      <c r="AA10" s="661"/>
      <c r="AB10" s="661"/>
      <c r="AC10" s="661"/>
      <c r="AD10" s="662" t="s">
        <v>557</v>
      </c>
      <c r="AE10" s="662"/>
      <c r="AF10" s="662"/>
      <c r="AG10" s="662"/>
      <c r="AH10" s="662"/>
      <c r="AI10" s="662"/>
      <c r="AJ10" s="662"/>
      <c r="AK10" s="662"/>
      <c r="AL10" s="638" t="s">
        <v>563</v>
      </c>
      <c r="AM10" s="639"/>
      <c r="AN10" s="639"/>
      <c r="AO10" s="663"/>
      <c r="AP10" s="632" t="s">
        <v>564</v>
      </c>
      <c r="AQ10" s="633"/>
      <c r="AR10" s="633"/>
      <c r="AS10" s="633"/>
      <c r="AT10" s="633"/>
      <c r="AU10" s="633"/>
      <c r="AV10" s="633"/>
      <c r="AW10" s="633"/>
      <c r="AX10" s="633"/>
      <c r="AY10" s="633"/>
      <c r="AZ10" s="633"/>
      <c r="BA10" s="633"/>
      <c r="BB10" s="633"/>
      <c r="BC10" s="633"/>
      <c r="BD10" s="633"/>
      <c r="BE10" s="633"/>
      <c r="BF10" s="634"/>
      <c r="BG10" s="635">
        <v>803453</v>
      </c>
      <c r="BH10" s="636"/>
      <c r="BI10" s="636"/>
      <c r="BJ10" s="636"/>
      <c r="BK10" s="636"/>
      <c r="BL10" s="636"/>
      <c r="BM10" s="636"/>
      <c r="BN10" s="637"/>
      <c r="BO10" s="661">
        <v>1.6</v>
      </c>
      <c r="BP10" s="661"/>
      <c r="BQ10" s="661"/>
      <c r="BR10" s="661"/>
      <c r="BS10" s="662" t="s">
        <v>386</v>
      </c>
      <c r="BT10" s="662"/>
      <c r="BU10" s="662"/>
      <c r="BV10" s="662"/>
      <c r="BW10" s="662"/>
      <c r="BX10" s="662"/>
      <c r="BY10" s="662"/>
      <c r="BZ10" s="662"/>
      <c r="CA10" s="662"/>
      <c r="CB10" s="707"/>
      <c r="CD10" s="632" t="s">
        <v>241</v>
      </c>
      <c r="CE10" s="633"/>
      <c r="CF10" s="633"/>
      <c r="CG10" s="633"/>
      <c r="CH10" s="633"/>
      <c r="CI10" s="633"/>
      <c r="CJ10" s="633"/>
      <c r="CK10" s="633"/>
      <c r="CL10" s="633"/>
      <c r="CM10" s="633"/>
      <c r="CN10" s="633"/>
      <c r="CO10" s="633"/>
      <c r="CP10" s="633"/>
      <c r="CQ10" s="634"/>
      <c r="CR10" s="635">
        <v>66704</v>
      </c>
      <c r="CS10" s="636"/>
      <c r="CT10" s="636"/>
      <c r="CU10" s="636"/>
      <c r="CV10" s="636"/>
      <c r="CW10" s="636"/>
      <c r="CX10" s="636"/>
      <c r="CY10" s="637"/>
      <c r="CZ10" s="661">
        <v>0</v>
      </c>
      <c r="DA10" s="661"/>
      <c r="DB10" s="661"/>
      <c r="DC10" s="661"/>
      <c r="DD10" s="641" t="s">
        <v>386</v>
      </c>
      <c r="DE10" s="636"/>
      <c r="DF10" s="636"/>
      <c r="DG10" s="636"/>
      <c r="DH10" s="636"/>
      <c r="DI10" s="636"/>
      <c r="DJ10" s="636"/>
      <c r="DK10" s="636"/>
      <c r="DL10" s="636"/>
      <c r="DM10" s="636"/>
      <c r="DN10" s="636"/>
      <c r="DO10" s="636"/>
      <c r="DP10" s="637"/>
      <c r="DQ10" s="641">
        <v>65309</v>
      </c>
      <c r="DR10" s="636"/>
      <c r="DS10" s="636"/>
      <c r="DT10" s="636"/>
      <c r="DU10" s="636"/>
      <c r="DV10" s="636"/>
      <c r="DW10" s="636"/>
      <c r="DX10" s="636"/>
      <c r="DY10" s="636"/>
      <c r="DZ10" s="636"/>
      <c r="EA10" s="636"/>
      <c r="EB10" s="636"/>
      <c r="EC10" s="673"/>
    </row>
    <row r="11" spans="2:143" ht="11.25" customHeight="1" x14ac:dyDescent="0.25">
      <c r="B11" s="632" t="s">
        <v>242</v>
      </c>
      <c r="C11" s="633"/>
      <c r="D11" s="633"/>
      <c r="E11" s="633"/>
      <c r="F11" s="633"/>
      <c r="G11" s="633"/>
      <c r="H11" s="633"/>
      <c r="I11" s="633"/>
      <c r="J11" s="633"/>
      <c r="K11" s="633"/>
      <c r="L11" s="633"/>
      <c r="M11" s="633"/>
      <c r="N11" s="633"/>
      <c r="O11" s="633"/>
      <c r="P11" s="633"/>
      <c r="Q11" s="634"/>
      <c r="R11" s="635">
        <v>7390106</v>
      </c>
      <c r="S11" s="636"/>
      <c r="T11" s="636"/>
      <c r="U11" s="636"/>
      <c r="V11" s="636"/>
      <c r="W11" s="636"/>
      <c r="X11" s="636"/>
      <c r="Y11" s="637"/>
      <c r="Z11" s="638">
        <v>5</v>
      </c>
      <c r="AA11" s="639"/>
      <c r="AB11" s="639"/>
      <c r="AC11" s="640"/>
      <c r="AD11" s="641">
        <v>7390106</v>
      </c>
      <c r="AE11" s="636"/>
      <c r="AF11" s="636"/>
      <c r="AG11" s="636"/>
      <c r="AH11" s="636"/>
      <c r="AI11" s="636"/>
      <c r="AJ11" s="636"/>
      <c r="AK11" s="637"/>
      <c r="AL11" s="638">
        <v>10.3</v>
      </c>
      <c r="AM11" s="639"/>
      <c r="AN11" s="639"/>
      <c r="AO11" s="663"/>
      <c r="AP11" s="632" t="s">
        <v>565</v>
      </c>
      <c r="AQ11" s="633"/>
      <c r="AR11" s="633"/>
      <c r="AS11" s="633"/>
      <c r="AT11" s="633"/>
      <c r="AU11" s="633"/>
      <c r="AV11" s="633"/>
      <c r="AW11" s="633"/>
      <c r="AX11" s="633"/>
      <c r="AY11" s="633"/>
      <c r="AZ11" s="633"/>
      <c r="BA11" s="633"/>
      <c r="BB11" s="633"/>
      <c r="BC11" s="633"/>
      <c r="BD11" s="633"/>
      <c r="BE11" s="633"/>
      <c r="BF11" s="634"/>
      <c r="BG11" s="635">
        <v>2281987</v>
      </c>
      <c r="BH11" s="636"/>
      <c r="BI11" s="636"/>
      <c r="BJ11" s="636"/>
      <c r="BK11" s="636"/>
      <c r="BL11" s="636"/>
      <c r="BM11" s="636"/>
      <c r="BN11" s="637"/>
      <c r="BO11" s="661">
        <v>4.4000000000000004</v>
      </c>
      <c r="BP11" s="661"/>
      <c r="BQ11" s="661"/>
      <c r="BR11" s="661"/>
      <c r="BS11" s="662">
        <v>580089</v>
      </c>
      <c r="BT11" s="662"/>
      <c r="BU11" s="662"/>
      <c r="BV11" s="662"/>
      <c r="BW11" s="662"/>
      <c r="BX11" s="662"/>
      <c r="BY11" s="662"/>
      <c r="BZ11" s="662"/>
      <c r="CA11" s="662"/>
      <c r="CB11" s="707"/>
      <c r="CD11" s="632" t="s">
        <v>243</v>
      </c>
      <c r="CE11" s="633"/>
      <c r="CF11" s="633"/>
      <c r="CG11" s="633"/>
      <c r="CH11" s="633"/>
      <c r="CI11" s="633"/>
      <c r="CJ11" s="633"/>
      <c r="CK11" s="633"/>
      <c r="CL11" s="633"/>
      <c r="CM11" s="633"/>
      <c r="CN11" s="633"/>
      <c r="CO11" s="633"/>
      <c r="CP11" s="633"/>
      <c r="CQ11" s="634"/>
      <c r="CR11" s="635">
        <v>741874</v>
      </c>
      <c r="CS11" s="636"/>
      <c r="CT11" s="636"/>
      <c r="CU11" s="636"/>
      <c r="CV11" s="636"/>
      <c r="CW11" s="636"/>
      <c r="CX11" s="636"/>
      <c r="CY11" s="637"/>
      <c r="CZ11" s="661">
        <v>0.5</v>
      </c>
      <c r="DA11" s="661"/>
      <c r="DB11" s="661"/>
      <c r="DC11" s="661"/>
      <c r="DD11" s="641">
        <v>152703</v>
      </c>
      <c r="DE11" s="636"/>
      <c r="DF11" s="636"/>
      <c r="DG11" s="636"/>
      <c r="DH11" s="636"/>
      <c r="DI11" s="636"/>
      <c r="DJ11" s="636"/>
      <c r="DK11" s="636"/>
      <c r="DL11" s="636"/>
      <c r="DM11" s="636"/>
      <c r="DN11" s="636"/>
      <c r="DO11" s="636"/>
      <c r="DP11" s="637"/>
      <c r="DQ11" s="641">
        <v>478068</v>
      </c>
      <c r="DR11" s="636"/>
      <c r="DS11" s="636"/>
      <c r="DT11" s="636"/>
      <c r="DU11" s="636"/>
      <c r="DV11" s="636"/>
      <c r="DW11" s="636"/>
      <c r="DX11" s="636"/>
      <c r="DY11" s="636"/>
      <c r="DZ11" s="636"/>
      <c r="EA11" s="636"/>
      <c r="EB11" s="636"/>
      <c r="EC11" s="673"/>
    </row>
    <row r="12" spans="2:143" ht="11.25" customHeight="1" x14ac:dyDescent="0.25">
      <c r="B12" s="632" t="s">
        <v>244</v>
      </c>
      <c r="C12" s="633"/>
      <c r="D12" s="633"/>
      <c r="E12" s="633"/>
      <c r="F12" s="633"/>
      <c r="G12" s="633"/>
      <c r="H12" s="633"/>
      <c r="I12" s="633"/>
      <c r="J12" s="633"/>
      <c r="K12" s="633"/>
      <c r="L12" s="633"/>
      <c r="M12" s="633"/>
      <c r="N12" s="633"/>
      <c r="O12" s="633"/>
      <c r="P12" s="633"/>
      <c r="Q12" s="634"/>
      <c r="R12" s="635">
        <v>179073</v>
      </c>
      <c r="S12" s="636"/>
      <c r="T12" s="636"/>
      <c r="U12" s="636"/>
      <c r="V12" s="636"/>
      <c r="W12" s="636"/>
      <c r="X12" s="636"/>
      <c r="Y12" s="637"/>
      <c r="Z12" s="661">
        <v>0.1</v>
      </c>
      <c r="AA12" s="661"/>
      <c r="AB12" s="661"/>
      <c r="AC12" s="661"/>
      <c r="AD12" s="662">
        <v>179073</v>
      </c>
      <c r="AE12" s="662"/>
      <c r="AF12" s="662"/>
      <c r="AG12" s="662"/>
      <c r="AH12" s="662"/>
      <c r="AI12" s="662"/>
      <c r="AJ12" s="662"/>
      <c r="AK12" s="662"/>
      <c r="AL12" s="638">
        <v>0.3</v>
      </c>
      <c r="AM12" s="639"/>
      <c r="AN12" s="639"/>
      <c r="AO12" s="663"/>
      <c r="AP12" s="632" t="s">
        <v>566</v>
      </c>
      <c r="AQ12" s="633"/>
      <c r="AR12" s="633"/>
      <c r="AS12" s="633"/>
      <c r="AT12" s="633"/>
      <c r="AU12" s="633"/>
      <c r="AV12" s="633"/>
      <c r="AW12" s="633"/>
      <c r="AX12" s="633"/>
      <c r="AY12" s="633"/>
      <c r="AZ12" s="633"/>
      <c r="BA12" s="633"/>
      <c r="BB12" s="633"/>
      <c r="BC12" s="633"/>
      <c r="BD12" s="633"/>
      <c r="BE12" s="633"/>
      <c r="BF12" s="634"/>
      <c r="BG12" s="635">
        <v>19610645</v>
      </c>
      <c r="BH12" s="636"/>
      <c r="BI12" s="636"/>
      <c r="BJ12" s="636"/>
      <c r="BK12" s="636"/>
      <c r="BL12" s="636"/>
      <c r="BM12" s="636"/>
      <c r="BN12" s="637"/>
      <c r="BO12" s="661">
        <v>38.200000000000003</v>
      </c>
      <c r="BP12" s="661"/>
      <c r="BQ12" s="661"/>
      <c r="BR12" s="661"/>
      <c r="BS12" s="662" t="s">
        <v>567</v>
      </c>
      <c r="BT12" s="662"/>
      <c r="BU12" s="662"/>
      <c r="BV12" s="662"/>
      <c r="BW12" s="662"/>
      <c r="BX12" s="662"/>
      <c r="BY12" s="662"/>
      <c r="BZ12" s="662"/>
      <c r="CA12" s="662"/>
      <c r="CB12" s="707"/>
      <c r="CD12" s="632" t="s">
        <v>245</v>
      </c>
      <c r="CE12" s="633"/>
      <c r="CF12" s="633"/>
      <c r="CG12" s="633"/>
      <c r="CH12" s="633"/>
      <c r="CI12" s="633"/>
      <c r="CJ12" s="633"/>
      <c r="CK12" s="633"/>
      <c r="CL12" s="633"/>
      <c r="CM12" s="633"/>
      <c r="CN12" s="633"/>
      <c r="CO12" s="633"/>
      <c r="CP12" s="633"/>
      <c r="CQ12" s="634"/>
      <c r="CR12" s="635">
        <v>1377772</v>
      </c>
      <c r="CS12" s="636"/>
      <c r="CT12" s="636"/>
      <c r="CU12" s="636"/>
      <c r="CV12" s="636"/>
      <c r="CW12" s="636"/>
      <c r="CX12" s="636"/>
      <c r="CY12" s="637"/>
      <c r="CZ12" s="661">
        <v>1</v>
      </c>
      <c r="DA12" s="661"/>
      <c r="DB12" s="661"/>
      <c r="DC12" s="661"/>
      <c r="DD12" s="641">
        <v>30815</v>
      </c>
      <c r="DE12" s="636"/>
      <c r="DF12" s="636"/>
      <c r="DG12" s="636"/>
      <c r="DH12" s="636"/>
      <c r="DI12" s="636"/>
      <c r="DJ12" s="636"/>
      <c r="DK12" s="636"/>
      <c r="DL12" s="636"/>
      <c r="DM12" s="636"/>
      <c r="DN12" s="636"/>
      <c r="DO12" s="636"/>
      <c r="DP12" s="637"/>
      <c r="DQ12" s="641">
        <v>1310375</v>
      </c>
      <c r="DR12" s="636"/>
      <c r="DS12" s="636"/>
      <c r="DT12" s="636"/>
      <c r="DU12" s="636"/>
      <c r="DV12" s="636"/>
      <c r="DW12" s="636"/>
      <c r="DX12" s="636"/>
      <c r="DY12" s="636"/>
      <c r="DZ12" s="636"/>
      <c r="EA12" s="636"/>
      <c r="EB12" s="636"/>
      <c r="EC12" s="673"/>
    </row>
    <row r="13" spans="2:143" ht="11.25" customHeight="1" x14ac:dyDescent="0.25">
      <c r="B13" s="632" t="s">
        <v>246</v>
      </c>
      <c r="C13" s="633"/>
      <c r="D13" s="633"/>
      <c r="E13" s="633"/>
      <c r="F13" s="633"/>
      <c r="G13" s="633"/>
      <c r="H13" s="633"/>
      <c r="I13" s="633"/>
      <c r="J13" s="633"/>
      <c r="K13" s="633"/>
      <c r="L13" s="633"/>
      <c r="M13" s="633"/>
      <c r="N13" s="633"/>
      <c r="O13" s="633"/>
      <c r="P13" s="633"/>
      <c r="Q13" s="634"/>
      <c r="R13" s="635" t="s">
        <v>563</v>
      </c>
      <c r="S13" s="636"/>
      <c r="T13" s="636"/>
      <c r="U13" s="636"/>
      <c r="V13" s="636"/>
      <c r="W13" s="636"/>
      <c r="X13" s="636"/>
      <c r="Y13" s="637"/>
      <c r="Z13" s="661" t="s">
        <v>386</v>
      </c>
      <c r="AA13" s="661"/>
      <c r="AB13" s="661"/>
      <c r="AC13" s="661"/>
      <c r="AD13" s="662" t="s">
        <v>386</v>
      </c>
      <c r="AE13" s="662"/>
      <c r="AF13" s="662"/>
      <c r="AG13" s="662"/>
      <c r="AH13" s="662"/>
      <c r="AI13" s="662"/>
      <c r="AJ13" s="662"/>
      <c r="AK13" s="662"/>
      <c r="AL13" s="638" t="s">
        <v>557</v>
      </c>
      <c r="AM13" s="639"/>
      <c r="AN13" s="639"/>
      <c r="AO13" s="663"/>
      <c r="AP13" s="632" t="s">
        <v>568</v>
      </c>
      <c r="AQ13" s="633"/>
      <c r="AR13" s="633"/>
      <c r="AS13" s="633"/>
      <c r="AT13" s="633"/>
      <c r="AU13" s="633"/>
      <c r="AV13" s="633"/>
      <c r="AW13" s="633"/>
      <c r="AX13" s="633"/>
      <c r="AY13" s="633"/>
      <c r="AZ13" s="633"/>
      <c r="BA13" s="633"/>
      <c r="BB13" s="633"/>
      <c r="BC13" s="633"/>
      <c r="BD13" s="633"/>
      <c r="BE13" s="633"/>
      <c r="BF13" s="634"/>
      <c r="BG13" s="635">
        <v>19471891</v>
      </c>
      <c r="BH13" s="636"/>
      <c r="BI13" s="636"/>
      <c r="BJ13" s="636"/>
      <c r="BK13" s="636"/>
      <c r="BL13" s="636"/>
      <c r="BM13" s="636"/>
      <c r="BN13" s="637"/>
      <c r="BO13" s="661">
        <v>37.9</v>
      </c>
      <c r="BP13" s="661"/>
      <c r="BQ13" s="661"/>
      <c r="BR13" s="661"/>
      <c r="BS13" s="662" t="s">
        <v>386</v>
      </c>
      <c r="BT13" s="662"/>
      <c r="BU13" s="662"/>
      <c r="BV13" s="662"/>
      <c r="BW13" s="662"/>
      <c r="BX13" s="662"/>
      <c r="BY13" s="662"/>
      <c r="BZ13" s="662"/>
      <c r="CA13" s="662"/>
      <c r="CB13" s="707"/>
      <c r="CD13" s="632" t="s">
        <v>247</v>
      </c>
      <c r="CE13" s="633"/>
      <c r="CF13" s="633"/>
      <c r="CG13" s="633"/>
      <c r="CH13" s="633"/>
      <c r="CI13" s="633"/>
      <c r="CJ13" s="633"/>
      <c r="CK13" s="633"/>
      <c r="CL13" s="633"/>
      <c r="CM13" s="633"/>
      <c r="CN13" s="633"/>
      <c r="CO13" s="633"/>
      <c r="CP13" s="633"/>
      <c r="CQ13" s="634"/>
      <c r="CR13" s="635">
        <v>8821993</v>
      </c>
      <c r="CS13" s="636"/>
      <c r="CT13" s="636"/>
      <c r="CU13" s="636"/>
      <c r="CV13" s="636"/>
      <c r="CW13" s="636"/>
      <c r="CX13" s="636"/>
      <c r="CY13" s="637"/>
      <c r="CZ13" s="661">
        <v>6.1</v>
      </c>
      <c r="DA13" s="661"/>
      <c r="DB13" s="661"/>
      <c r="DC13" s="661"/>
      <c r="DD13" s="641">
        <v>3172067</v>
      </c>
      <c r="DE13" s="636"/>
      <c r="DF13" s="636"/>
      <c r="DG13" s="636"/>
      <c r="DH13" s="636"/>
      <c r="DI13" s="636"/>
      <c r="DJ13" s="636"/>
      <c r="DK13" s="636"/>
      <c r="DL13" s="636"/>
      <c r="DM13" s="636"/>
      <c r="DN13" s="636"/>
      <c r="DO13" s="636"/>
      <c r="DP13" s="637"/>
      <c r="DQ13" s="641">
        <v>6048080</v>
      </c>
      <c r="DR13" s="636"/>
      <c r="DS13" s="636"/>
      <c r="DT13" s="636"/>
      <c r="DU13" s="636"/>
      <c r="DV13" s="636"/>
      <c r="DW13" s="636"/>
      <c r="DX13" s="636"/>
      <c r="DY13" s="636"/>
      <c r="DZ13" s="636"/>
      <c r="EA13" s="636"/>
      <c r="EB13" s="636"/>
      <c r="EC13" s="673"/>
    </row>
    <row r="14" spans="2:143" ht="11.25" customHeight="1" x14ac:dyDescent="0.25">
      <c r="B14" s="632" t="s">
        <v>248</v>
      </c>
      <c r="C14" s="633"/>
      <c r="D14" s="633"/>
      <c r="E14" s="633"/>
      <c r="F14" s="633"/>
      <c r="G14" s="633"/>
      <c r="H14" s="633"/>
      <c r="I14" s="633"/>
      <c r="J14" s="633"/>
      <c r="K14" s="633"/>
      <c r="L14" s="633"/>
      <c r="M14" s="633"/>
      <c r="N14" s="633"/>
      <c r="O14" s="633"/>
      <c r="P14" s="633"/>
      <c r="Q14" s="634"/>
      <c r="R14" s="635" t="s">
        <v>563</v>
      </c>
      <c r="S14" s="636"/>
      <c r="T14" s="636"/>
      <c r="U14" s="636"/>
      <c r="V14" s="636"/>
      <c r="W14" s="636"/>
      <c r="X14" s="636"/>
      <c r="Y14" s="637"/>
      <c r="Z14" s="661" t="s">
        <v>563</v>
      </c>
      <c r="AA14" s="661"/>
      <c r="AB14" s="661"/>
      <c r="AC14" s="661"/>
      <c r="AD14" s="662" t="s">
        <v>563</v>
      </c>
      <c r="AE14" s="662"/>
      <c r="AF14" s="662"/>
      <c r="AG14" s="662"/>
      <c r="AH14" s="662"/>
      <c r="AI14" s="662"/>
      <c r="AJ14" s="662"/>
      <c r="AK14" s="662"/>
      <c r="AL14" s="638" t="s">
        <v>563</v>
      </c>
      <c r="AM14" s="639"/>
      <c r="AN14" s="639"/>
      <c r="AO14" s="663"/>
      <c r="AP14" s="632" t="s">
        <v>569</v>
      </c>
      <c r="AQ14" s="633"/>
      <c r="AR14" s="633"/>
      <c r="AS14" s="633"/>
      <c r="AT14" s="633"/>
      <c r="AU14" s="633"/>
      <c r="AV14" s="633"/>
      <c r="AW14" s="633"/>
      <c r="AX14" s="633"/>
      <c r="AY14" s="633"/>
      <c r="AZ14" s="633"/>
      <c r="BA14" s="633"/>
      <c r="BB14" s="633"/>
      <c r="BC14" s="633"/>
      <c r="BD14" s="633"/>
      <c r="BE14" s="633"/>
      <c r="BF14" s="634"/>
      <c r="BG14" s="635">
        <v>709617</v>
      </c>
      <c r="BH14" s="636"/>
      <c r="BI14" s="636"/>
      <c r="BJ14" s="636"/>
      <c r="BK14" s="636"/>
      <c r="BL14" s="636"/>
      <c r="BM14" s="636"/>
      <c r="BN14" s="637"/>
      <c r="BO14" s="661">
        <v>1.4</v>
      </c>
      <c r="BP14" s="661"/>
      <c r="BQ14" s="661"/>
      <c r="BR14" s="661"/>
      <c r="BS14" s="662" t="s">
        <v>567</v>
      </c>
      <c r="BT14" s="662"/>
      <c r="BU14" s="662"/>
      <c r="BV14" s="662"/>
      <c r="BW14" s="662"/>
      <c r="BX14" s="662"/>
      <c r="BY14" s="662"/>
      <c r="BZ14" s="662"/>
      <c r="CA14" s="662"/>
      <c r="CB14" s="707"/>
      <c r="CD14" s="632" t="s">
        <v>249</v>
      </c>
      <c r="CE14" s="633"/>
      <c r="CF14" s="633"/>
      <c r="CG14" s="633"/>
      <c r="CH14" s="633"/>
      <c r="CI14" s="633"/>
      <c r="CJ14" s="633"/>
      <c r="CK14" s="633"/>
      <c r="CL14" s="633"/>
      <c r="CM14" s="633"/>
      <c r="CN14" s="633"/>
      <c r="CO14" s="633"/>
      <c r="CP14" s="633"/>
      <c r="CQ14" s="634"/>
      <c r="CR14" s="635">
        <v>4088118</v>
      </c>
      <c r="CS14" s="636"/>
      <c r="CT14" s="636"/>
      <c r="CU14" s="636"/>
      <c r="CV14" s="636"/>
      <c r="CW14" s="636"/>
      <c r="CX14" s="636"/>
      <c r="CY14" s="637"/>
      <c r="CZ14" s="661">
        <v>2.8</v>
      </c>
      <c r="DA14" s="661"/>
      <c r="DB14" s="661"/>
      <c r="DC14" s="661"/>
      <c r="DD14" s="641">
        <v>713230</v>
      </c>
      <c r="DE14" s="636"/>
      <c r="DF14" s="636"/>
      <c r="DG14" s="636"/>
      <c r="DH14" s="636"/>
      <c r="DI14" s="636"/>
      <c r="DJ14" s="636"/>
      <c r="DK14" s="636"/>
      <c r="DL14" s="636"/>
      <c r="DM14" s="636"/>
      <c r="DN14" s="636"/>
      <c r="DO14" s="636"/>
      <c r="DP14" s="637"/>
      <c r="DQ14" s="641">
        <v>3522020</v>
      </c>
      <c r="DR14" s="636"/>
      <c r="DS14" s="636"/>
      <c r="DT14" s="636"/>
      <c r="DU14" s="636"/>
      <c r="DV14" s="636"/>
      <c r="DW14" s="636"/>
      <c r="DX14" s="636"/>
      <c r="DY14" s="636"/>
      <c r="DZ14" s="636"/>
      <c r="EA14" s="636"/>
      <c r="EB14" s="636"/>
      <c r="EC14" s="673"/>
    </row>
    <row r="15" spans="2:143" ht="11.25" customHeight="1" x14ac:dyDescent="0.25">
      <c r="B15" s="632" t="s">
        <v>250</v>
      </c>
      <c r="C15" s="633"/>
      <c r="D15" s="633"/>
      <c r="E15" s="633"/>
      <c r="F15" s="633"/>
      <c r="G15" s="633"/>
      <c r="H15" s="633"/>
      <c r="I15" s="633"/>
      <c r="J15" s="633"/>
      <c r="K15" s="633"/>
      <c r="L15" s="633"/>
      <c r="M15" s="633"/>
      <c r="N15" s="633"/>
      <c r="O15" s="633"/>
      <c r="P15" s="633"/>
      <c r="Q15" s="634"/>
      <c r="R15" s="635" t="s">
        <v>563</v>
      </c>
      <c r="S15" s="636"/>
      <c r="T15" s="636"/>
      <c r="U15" s="636"/>
      <c r="V15" s="636"/>
      <c r="W15" s="636"/>
      <c r="X15" s="636"/>
      <c r="Y15" s="637"/>
      <c r="Z15" s="661" t="s">
        <v>567</v>
      </c>
      <c r="AA15" s="661"/>
      <c r="AB15" s="661"/>
      <c r="AC15" s="661"/>
      <c r="AD15" s="662" t="s">
        <v>557</v>
      </c>
      <c r="AE15" s="662"/>
      <c r="AF15" s="662"/>
      <c r="AG15" s="662"/>
      <c r="AH15" s="662"/>
      <c r="AI15" s="662"/>
      <c r="AJ15" s="662"/>
      <c r="AK15" s="662"/>
      <c r="AL15" s="638" t="s">
        <v>563</v>
      </c>
      <c r="AM15" s="639"/>
      <c r="AN15" s="639"/>
      <c r="AO15" s="663"/>
      <c r="AP15" s="632" t="s">
        <v>570</v>
      </c>
      <c r="AQ15" s="633"/>
      <c r="AR15" s="633"/>
      <c r="AS15" s="633"/>
      <c r="AT15" s="633"/>
      <c r="AU15" s="633"/>
      <c r="AV15" s="633"/>
      <c r="AW15" s="633"/>
      <c r="AX15" s="633"/>
      <c r="AY15" s="633"/>
      <c r="AZ15" s="633"/>
      <c r="BA15" s="633"/>
      <c r="BB15" s="633"/>
      <c r="BC15" s="633"/>
      <c r="BD15" s="633"/>
      <c r="BE15" s="633"/>
      <c r="BF15" s="634"/>
      <c r="BG15" s="635">
        <v>1732203</v>
      </c>
      <c r="BH15" s="636"/>
      <c r="BI15" s="636"/>
      <c r="BJ15" s="636"/>
      <c r="BK15" s="636"/>
      <c r="BL15" s="636"/>
      <c r="BM15" s="636"/>
      <c r="BN15" s="637"/>
      <c r="BO15" s="661">
        <v>3.4</v>
      </c>
      <c r="BP15" s="661"/>
      <c r="BQ15" s="661"/>
      <c r="BR15" s="661"/>
      <c r="BS15" s="662" t="s">
        <v>560</v>
      </c>
      <c r="BT15" s="662"/>
      <c r="BU15" s="662"/>
      <c r="BV15" s="662"/>
      <c r="BW15" s="662"/>
      <c r="BX15" s="662"/>
      <c r="BY15" s="662"/>
      <c r="BZ15" s="662"/>
      <c r="CA15" s="662"/>
      <c r="CB15" s="707"/>
      <c r="CD15" s="632" t="s">
        <v>251</v>
      </c>
      <c r="CE15" s="633"/>
      <c r="CF15" s="633"/>
      <c r="CG15" s="633"/>
      <c r="CH15" s="633"/>
      <c r="CI15" s="633"/>
      <c r="CJ15" s="633"/>
      <c r="CK15" s="633"/>
      <c r="CL15" s="633"/>
      <c r="CM15" s="633"/>
      <c r="CN15" s="633"/>
      <c r="CO15" s="633"/>
      <c r="CP15" s="633"/>
      <c r="CQ15" s="634"/>
      <c r="CR15" s="635">
        <v>13756660</v>
      </c>
      <c r="CS15" s="636"/>
      <c r="CT15" s="636"/>
      <c r="CU15" s="636"/>
      <c r="CV15" s="636"/>
      <c r="CW15" s="636"/>
      <c r="CX15" s="636"/>
      <c r="CY15" s="637"/>
      <c r="CZ15" s="661">
        <v>9.6</v>
      </c>
      <c r="DA15" s="661"/>
      <c r="DB15" s="661"/>
      <c r="DC15" s="661"/>
      <c r="DD15" s="641">
        <v>1351288</v>
      </c>
      <c r="DE15" s="636"/>
      <c r="DF15" s="636"/>
      <c r="DG15" s="636"/>
      <c r="DH15" s="636"/>
      <c r="DI15" s="636"/>
      <c r="DJ15" s="636"/>
      <c r="DK15" s="636"/>
      <c r="DL15" s="636"/>
      <c r="DM15" s="636"/>
      <c r="DN15" s="636"/>
      <c r="DO15" s="636"/>
      <c r="DP15" s="637"/>
      <c r="DQ15" s="641">
        <v>10188564</v>
      </c>
      <c r="DR15" s="636"/>
      <c r="DS15" s="636"/>
      <c r="DT15" s="636"/>
      <c r="DU15" s="636"/>
      <c r="DV15" s="636"/>
      <c r="DW15" s="636"/>
      <c r="DX15" s="636"/>
      <c r="DY15" s="636"/>
      <c r="DZ15" s="636"/>
      <c r="EA15" s="636"/>
      <c r="EB15" s="636"/>
      <c r="EC15" s="673"/>
    </row>
    <row r="16" spans="2:143" ht="11.25" customHeight="1" x14ac:dyDescent="0.25">
      <c r="B16" s="632" t="s">
        <v>571</v>
      </c>
      <c r="C16" s="633"/>
      <c r="D16" s="633"/>
      <c r="E16" s="633"/>
      <c r="F16" s="633"/>
      <c r="G16" s="633"/>
      <c r="H16" s="633"/>
      <c r="I16" s="633"/>
      <c r="J16" s="633"/>
      <c r="K16" s="633"/>
      <c r="L16" s="633"/>
      <c r="M16" s="633"/>
      <c r="N16" s="633"/>
      <c r="O16" s="633"/>
      <c r="P16" s="633"/>
      <c r="Q16" s="634"/>
      <c r="R16" s="635">
        <v>94304</v>
      </c>
      <c r="S16" s="636"/>
      <c r="T16" s="636"/>
      <c r="U16" s="636"/>
      <c r="V16" s="636"/>
      <c r="W16" s="636"/>
      <c r="X16" s="636"/>
      <c r="Y16" s="637"/>
      <c r="Z16" s="661">
        <v>0.1</v>
      </c>
      <c r="AA16" s="661"/>
      <c r="AB16" s="661"/>
      <c r="AC16" s="661"/>
      <c r="AD16" s="662">
        <v>94304</v>
      </c>
      <c r="AE16" s="662"/>
      <c r="AF16" s="662"/>
      <c r="AG16" s="662"/>
      <c r="AH16" s="662"/>
      <c r="AI16" s="662"/>
      <c r="AJ16" s="662"/>
      <c r="AK16" s="662"/>
      <c r="AL16" s="638">
        <v>0.1</v>
      </c>
      <c r="AM16" s="639"/>
      <c r="AN16" s="639"/>
      <c r="AO16" s="663"/>
      <c r="AP16" s="632" t="s">
        <v>572</v>
      </c>
      <c r="AQ16" s="633"/>
      <c r="AR16" s="633"/>
      <c r="AS16" s="633"/>
      <c r="AT16" s="633"/>
      <c r="AU16" s="633"/>
      <c r="AV16" s="633"/>
      <c r="AW16" s="633"/>
      <c r="AX16" s="633"/>
      <c r="AY16" s="633"/>
      <c r="AZ16" s="633"/>
      <c r="BA16" s="633"/>
      <c r="BB16" s="633"/>
      <c r="BC16" s="633"/>
      <c r="BD16" s="633"/>
      <c r="BE16" s="633"/>
      <c r="BF16" s="634"/>
      <c r="BG16" s="635" t="s">
        <v>567</v>
      </c>
      <c r="BH16" s="636"/>
      <c r="BI16" s="636"/>
      <c r="BJ16" s="636"/>
      <c r="BK16" s="636"/>
      <c r="BL16" s="636"/>
      <c r="BM16" s="636"/>
      <c r="BN16" s="637"/>
      <c r="BO16" s="661" t="s">
        <v>557</v>
      </c>
      <c r="BP16" s="661"/>
      <c r="BQ16" s="661"/>
      <c r="BR16" s="661"/>
      <c r="BS16" s="662" t="s">
        <v>563</v>
      </c>
      <c r="BT16" s="662"/>
      <c r="BU16" s="662"/>
      <c r="BV16" s="662"/>
      <c r="BW16" s="662"/>
      <c r="BX16" s="662"/>
      <c r="BY16" s="662"/>
      <c r="BZ16" s="662"/>
      <c r="CA16" s="662"/>
      <c r="CB16" s="707"/>
      <c r="CD16" s="632" t="s">
        <v>252</v>
      </c>
      <c r="CE16" s="633"/>
      <c r="CF16" s="633"/>
      <c r="CG16" s="633"/>
      <c r="CH16" s="633"/>
      <c r="CI16" s="633"/>
      <c r="CJ16" s="633"/>
      <c r="CK16" s="633"/>
      <c r="CL16" s="633"/>
      <c r="CM16" s="633"/>
      <c r="CN16" s="633"/>
      <c r="CO16" s="633"/>
      <c r="CP16" s="633"/>
      <c r="CQ16" s="634"/>
      <c r="CR16" s="635">
        <v>431441</v>
      </c>
      <c r="CS16" s="636"/>
      <c r="CT16" s="636"/>
      <c r="CU16" s="636"/>
      <c r="CV16" s="636"/>
      <c r="CW16" s="636"/>
      <c r="CX16" s="636"/>
      <c r="CY16" s="637"/>
      <c r="CZ16" s="661">
        <v>0.3</v>
      </c>
      <c r="DA16" s="661"/>
      <c r="DB16" s="661"/>
      <c r="DC16" s="661"/>
      <c r="DD16" s="641" t="s">
        <v>557</v>
      </c>
      <c r="DE16" s="636"/>
      <c r="DF16" s="636"/>
      <c r="DG16" s="636"/>
      <c r="DH16" s="636"/>
      <c r="DI16" s="636"/>
      <c r="DJ16" s="636"/>
      <c r="DK16" s="636"/>
      <c r="DL16" s="636"/>
      <c r="DM16" s="636"/>
      <c r="DN16" s="636"/>
      <c r="DO16" s="636"/>
      <c r="DP16" s="637"/>
      <c r="DQ16" s="641">
        <v>120321</v>
      </c>
      <c r="DR16" s="636"/>
      <c r="DS16" s="636"/>
      <c r="DT16" s="636"/>
      <c r="DU16" s="636"/>
      <c r="DV16" s="636"/>
      <c r="DW16" s="636"/>
      <c r="DX16" s="636"/>
      <c r="DY16" s="636"/>
      <c r="DZ16" s="636"/>
      <c r="EA16" s="636"/>
      <c r="EB16" s="636"/>
      <c r="EC16" s="673"/>
    </row>
    <row r="17" spans="2:133" ht="11.25" customHeight="1" x14ac:dyDescent="0.25">
      <c r="B17" s="632" t="s">
        <v>573</v>
      </c>
      <c r="C17" s="633"/>
      <c r="D17" s="633"/>
      <c r="E17" s="633"/>
      <c r="F17" s="633"/>
      <c r="G17" s="633"/>
      <c r="H17" s="633"/>
      <c r="I17" s="633"/>
      <c r="J17" s="633"/>
      <c r="K17" s="633"/>
      <c r="L17" s="633"/>
      <c r="M17" s="633"/>
      <c r="N17" s="633"/>
      <c r="O17" s="633"/>
      <c r="P17" s="633"/>
      <c r="Q17" s="634"/>
      <c r="R17" s="635">
        <v>583096</v>
      </c>
      <c r="S17" s="636"/>
      <c r="T17" s="636"/>
      <c r="U17" s="636"/>
      <c r="V17" s="636"/>
      <c r="W17" s="636"/>
      <c r="X17" s="636"/>
      <c r="Y17" s="637"/>
      <c r="Z17" s="661">
        <v>0.4</v>
      </c>
      <c r="AA17" s="661"/>
      <c r="AB17" s="661"/>
      <c r="AC17" s="661"/>
      <c r="AD17" s="662">
        <v>583096</v>
      </c>
      <c r="AE17" s="662"/>
      <c r="AF17" s="662"/>
      <c r="AG17" s="662"/>
      <c r="AH17" s="662"/>
      <c r="AI17" s="662"/>
      <c r="AJ17" s="662"/>
      <c r="AK17" s="662"/>
      <c r="AL17" s="638">
        <v>0.8</v>
      </c>
      <c r="AM17" s="639"/>
      <c r="AN17" s="639"/>
      <c r="AO17" s="663"/>
      <c r="AP17" s="632" t="s">
        <v>574</v>
      </c>
      <c r="AQ17" s="633"/>
      <c r="AR17" s="633"/>
      <c r="AS17" s="633"/>
      <c r="AT17" s="633"/>
      <c r="AU17" s="633"/>
      <c r="AV17" s="633"/>
      <c r="AW17" s="633"/>
      <c r="AX17" s="633"/>
      <c r="AY17" s="633"/>
      <c r="AZ17" s="633"/>
      <c r="BA17" s="633"/>
      <c r="BB17" s="633"/>
      <c r="BC17" s="633"/>
      <c r="BD17" s="633"/>
      <c r="BE17" s="633"/>
      <c r="BF17" s="634"/>
      <c r="BG17" s="635" t="s">
        <v>386</v>
      </c>
      <c r="BH17" s="636"/>
      <c r="BI17" s="636"/>
      <c r="BJ17" s="636"/>
      <c r="BK17" s="636"/>
      <c r="BL17" s="636"/>
      <c r="BM17" s="636"/>
      <c r="BN17" s="637"/>
      <c r="BO17" s="661" t="s">
        <v>563</v>
      </c>
      <c r="BP17" s="661"/>
      <c r="BQ17" s="661"/>
      <c r="BR17" s="661"/>
      <c r="BS17" s="662" t="s">
        <v>563</v>
      </c>
      <c r="BT17" s="662"/>
      <c r="BU17" s="662"/>
      <c r="BV17" s="662"/>
      <c r="BW17" s="662"/>
      <c r="BX17" s="662"/>
      <c r="BY17" s="662"/>
      <c r="BZ17" s="662"/>
      <c r="CA17" s="662"/>
      <c r="CB17" s="707"/>
      <c r="CD17" s="632" t="s">
        <v>253</v>
      </c>
      <c r="CE17" s="633"/>
      <c r="CF17" s="633"/>
      <c r="CG17" s="633"/>
      <c r="CH17" s="633"/>
      <c r="CI17" s="633"/>
      <c r="CJ17" s="633"/>
      <c r="CK17" s="633"/>
      <c r="CL17" s="633"/>
      <c r="CM17" s="633"/>
      <c r="CN17" s="633"/>
      <c r="CO17" s="633"/>
      <c r="CP17" s="633"/>
      <c r="CQ17" s="634"/>
      <c r="CR17" s="635">
        <v>9979894</v>
      </c>
      <c r="CS17" s="636"/>
      <c r="CT17" s="636"/>
      <c r="CU17" s="636"/>
      <c r="CV17" s="636"/>
      <c r="CW17" s="636"/>
      <c r="CX17" s="636"/>
      <c r="CY17" s="637"/>
      <c r="CZ17" s="661">
        <v>6.9</v>
      </c>
      <c r="DA17" s="661"/>
      <c r="DB17" s="661"/>
      <c r="DC17" s="661"/>
      <c r="DD17" s="641" t="s">
        <v>557</v>
      </c>
      <c r="DE17" s="636"/>
      <c r="DF17" s="636"/>
      <c r="DG17" s="636"/>
      <c r="DH17" s="636"/>
      <c r="DI17" s="636"/>
      <c r="DJ17" s="636"/>
      <c r="DK17" s="636"/>
      <c r="DL17" s="636"/>
      <c r="DM17" s="636"/>
      <c r="DN17" s="636"/>
      <c r="DO17" s="636"/>
      <c r="DP17" s="637"/>
      <c r="DQ17" s="641">
        <v>9742798</v>
      </c>
      <c r="DR17" s="636"/>
      <c r="DS17" s="636"/>
      <c r="DT17" s="636"/>
      <c r="DU17" s="636"/>
      <c r="DV17" s="636"/>
      <c r="DW17" s="636"/>
      <c r="DX17" s="636"/>
      <c r="DY17" s="636"/>
      <c r="DZ17" s="636"/>
      <c r="EA17" s="636"/>
      <c r="EB17" s="636"/>
      <c r="EC17" s="673"/>
    </row>
    <row r="18" spans="2:133" ht="11.25" customHeight="1" x14ac:dyDescent="0.25">
      <c r="B18" s="632" t="s">
        <v>254</v>
      </c>
      <c r="C18" s="633"/>
      <c r="D18" s="633"/>
      <c r="E18" s="633"/>
      <c r="F18" s="633"/>
      <c r="G18" s="633"/>
      <c r="H18" s="633"/>
      <c r="I18" s="633"/>
      <c r="J18" s="633"/>
      <c r="K18" s="633"/>
      <c r="L18" s="633"/>
      <c r="M18" s="633"/>
      <c r="N18" s="633"/>
      <c r="O18" s="633"/>
      <c r="P18" s="633"/>
      <c r="Q18" s="634"/>
      <c r="R18" s="635">
        <v>994841</v>
      </c>
      <c r="S18" s="636"/>
      <c r="T18" s="636"/>
      <c r="U18" s="636"/>
      <c r="V18" s="636"/>
      <c r="W18" s="636"/>
      <c r="X18" s="636"/>
      <c r="Y18" s="637"/>
      <c r="Z18" s="661">
        <v>0.7</v>
      </c>
      <c r="AA18" s="661"/>
      <c r="AB18" s="661"/>
      <c r="AC18" s="661"/>
      <c r="AD18" s="662">
        <v>922195</v>
      </c>
      <c r="AE18" s="662"/>
      <c r="AF18" s="662"/>
      <c r="AG18" s="662"/>
      <c r="AH18" s="662"/>
      <c r="AI18" s="662"/>
      <c r="AJ18" s="662"/>
      <c r="AK18" s="662"/>
      <c r="AL18" s="638">
        <v>1.2999999523162842</v>
      </c>
      <c r="AM18" s="639"/>
      <c r="AN18" s="639"/>
      <c r="AO18" s="663"/>
      <c r="AP18" s="632" t="s">
        <v>575</v>
      </c>
      <c r="AQ18" s="633"/>
      <c r="AR18" s="633"/>
      <c r="AS18" s="633"/>
      <c r="AT18" s="633"/>
      <c r="AU18" s="633"/>
      <c r="AV18" s="633"/>
      <c r="AW18" s="633"/>
      <c r="AX18" s="633"/>
      <c r="AY18" s="633"/>
      <c r="AZ18" s="633"/>
      <c r="BA18" s="633"/>
      <c r="BB18" s="633"/>
      <c r="BC18" s="633"/>
      <c r="BD18" s="633"/>
      <c r="BE18" s="633"/>
      <c r="BF18" s="634"/>
      <c r="BG18" s="635" t="s">
        <v>563</v>
      </c>
      <c r="BH18" s="636"/>
      <c r="BI18" s="636"/>
      <c r="BJ18" s="636"/>
      <c r="BK18" s="636"/>
      <c r="BL18" s="636"/>
      <c r="BM18" s="636"/>
      <c r="BN18" s="637"/>
      <c r="BO18" s="661" t="s">
        <v>557</v>
      </c>
      <c r="BP18" s="661"/>
      <c r="BQ18" s="661"/>
      <c r="BR18" s="661"/>
      <c r="BS18" s="662" t="s">
        <v>386</v>
      </c>
      <c r="BT18" s="662"/>
      <c r="BU18" s="662"/>
      <c r="BV18" s="662"/>
      <c r="BW18" s="662"/>
      <c r="BX18" s="662"/>
      <c r="BY18" s="662"/>
      <c r="BZ18" s="662"/>
      <c r="CA18" s="662"/>
      <c r="CB18" s="707"/>
      <c r="CD18" s="632" t="s">
        <v>255</v>
      </c>
      <c r="CE18" s="633"/>
      <c r="CF18" s="633"/>
      <c r="CG18" s="633"/>
      <c r="CH18" s="633"/>
      <c r="CI18" s="633"/>
      <c r="CJ18" s="633"/>
      <c r="CK18" s="633"/>
      <c r="CL18" s="633"/>
      <c r="CM18" s="633"/>
      <c r="CN18" s="633"/>
      <c r="CO18" s="633"/>
      <c r="CP18" s="633"/>
      <c r="CQ18" s="634"/>
      <c r="CR18" s="635">
        <v>3843</v>
      </c>
      <c r="CS18" s="636"/>
      <c r="CT18" s="636"/>
      <c r="CU18" s="636"/>
      <c r="CV18" s="636"/>
      <c r="CW18" s="636"/>
      <c r="CX18" s="636"/>
      <c r="CY18" s="637"/>
      <c r="CZ18" s="661">
        <v>0</v>
      </c>
      <c r="DA18" s="661"/>
      <c r="DB18" s="661"/>
      <c r="DC18" s="661"/>
      <c r="DD18" s="641" t="s">
        <v>563</v>
      </c>
      <c r="DE18" s="636"/>
      <c r="DF18" s="636"/>
      <c r="DG18" s="636"/>
      <c r="DH18" s="636"/>
      <c r="DI18" s="636"/>
      <c r="DJ18" s="636"/>
      <c r="DK18" s="636"/>
      <c r="DL18" s="636"/>
      <c r="DM18" s="636"/>
      <c r="DN18" s="636"/>
      <c r="DO18" s="636"/>
      <c r="DP18" s="637"/>
      <c r="DQ18" s="641">
        <v>3843</v>
      </c>
      <c r="DR18" s="636"/>
      <c r="DS18" s="636"/>
      <c r="DT18" s="636"/>
      <c r="DU18" s="636"/>
      <c r="DV18" s="636"/>
      <c r="DW18" s="636"/>
      <c r="DX18" s="636"/>
      <c r="DY18" s="636"/>
      <c r="DZ18" s="636"/>
      <c r="EA18" s="636"/>
      <c r="EB18" s="636"/>
      <c r="EC18" s="673"/>
    </row>
    <row r="19" spans="2:133" ht="11.25" customHeight="1" x14ac:dyDescent="0.25">
      <c r="B19" s="632" t="s">
        <v>576</v>
      </c>
      <c r="C19" s="633"/>
      <c r="D19" s="633"/>
      <c r="E19" s="633"/>
      <c r="F19" s="633"/>
      <c r="G19" s="633"/>
      <c r="H19" s="633"/>
      <c r="I19" s="633"/>
      <c r="J19" s="633"/>
      <c r="K19" s="633"/>
      <c r="L19" s="633"/>
      <c r="M19" s="633"/>
      <c r="N19" s="633"/>
      <c r="O19" s="633"/>
      <c r="P19" s="633"/>
      <c r="Q19" s="634"/>
      <c r="R19" s="635">
        <v>334895</v>
      </c>
      <c r="S19" s="636"/>
      <c r="T19" s="636"/>
      <c r="U19" s="636"/>
      <c r="V19" s="636"/>
      <c r="W19" s="636"/>
      <c r="X19" s="636"/>
      <c r="Y19" s="637"/>
      <c r="Z19" s="661">
        <v>0.2</v>
      </c>
      <c r="AA19" s="661"/>
      <c r="AB19" s="661"/>
      <c r="AC19" s="661"/>
      <c r="AD19" s="662">
        <v>334895</v>
      </c>
      <c r="AE19" s="662"/>
      <c r="AF19" s="662"/>
      <c r="AG19" s="662"/>
      <c r="AH19" s="662"/>
      <c r="AI19" s="662"/>
      <c r="AJ19" s="662"/>
      <c r="AK19" s="662"/>
      <c r="AL19" s="638">
        <v>0.5</v>
      </c>
      <c r="AM19" s="639"/>
      <c r="AN19" s="639"/>
      <c r="AO19" s="663"/>
      <c r="AP19" s="632" t="s">
        <v>256</v>
      </c>
      <c r="AQ19" s="633"/>
      <c r="AR19" s="633"/>
      <c r="AS19" s="633"/>
      <c r="AT19" s="633"/>
      <c r="AU19" s="633"/>
      <c r="AV19" s="633"/>
      <c r="AW19" s="633"/>
      <c r="AX19" s="633"/>
      <c r="AY19" s="633"/>
      <c r="AZ19" s="633"/>
      <c r="BA19" s="633"/>
      <c r="BB19" s="633"/>
      <c r="BC19" s="633"/>
      <c r="BD19" s="633"/>
      <c r="BE19" s="633"/>
      <c r="BF19" s="634"/>
      <c r="BG19" s="635">
        <v>5299561</v>
      </c>
      <c r="BH19" s="636"/>
      <c r="BI19" s="636"/>
      <c r="BJ19" s="636"/>
      <c r="BK19" s="636"/>
      <c r="BL19" s="636"/>
      <c r="BM19" s="636"/>
      <c r="BN19" s="637"/>
      <c r="BO19" s="661">
        <v>10.3</v>
      </c>
      <c r="BP19" s="661"/>
      <c r="BQ19" s="661"/>
      <c r="BR19" s="661"/>
      <c r="BS19" s="662" t="s">
        <v>386</v>
      </c>
      <c r="BT19" s="662"/>
      <c r="BU19" s="662"/>
      <c r="BV19" s="662"/>
      <c r="BW19" s="662"/>
      <c r="BX19" s="662"/>
      <c r="BY19" s="662"/>
      <c r="BZ19" s="662"/>
      <c r="CA19" s="662"/>
      <c r="CB19" s="707"/>
      <c r="CD19" s="632" t="s">
        <v>577</v>
      </c>
      <c r="CE19" s="633"/>
      <c r="CF19" s="633"/>
      <c r="CG19" s="633"/>
      <c r="CH19" s="633"/>
      <c r="CI19" s="633"/>
      <c r="CJ19" s="633"/>
      <c r="CK19" s="633"/>
      <c r="CL19" s="633"/>
      <c r="CM19" s="633"/>
      <c r="CN19" s="633"/>
      <c r="CO19" s="633"/>
      <c r="CP19" s="633"/>
      <c r="CQ19" s="634"/>
      <c r="CR19" s="635" t="s">
        <v>386</v>
      </c>
      <c r="CS19" s="636"/>
      <c r="CT19" s="636"/>
      <c r="CU19" s="636"/>
      <c r="CV19" s="636"/>
      <c r="CW19" s="636"/>
      <c r="CX19" s="636"/>
      <c r="CY19" s="637"/>
      <c r="CZ19" s="661" t="s">
        <v>386</v>
      </c>
      <c r="DA19" s="661"/>
      <c r="DB19" s="661"/>
      <c r="DC19" s="661"/>
      <c r="DD19" s="641" t="s">
        <v>561</v>
      </c>
      <c r="DE19" s="636"/>
      <c r="DF19" s="636"/>
      <c r="DG19" s="636"/>
      <c r="DH19" s="636"/>
      <c r="DI19" s="636"/>
      <c r="DJ19" s="636"/>
      <c r="DK19" s="636"/>
      <c r="DL19" s="636"/>
      <c r="DM19" s="636"/>
      <c r="DN19" s="636"/>
      <c r="DO19" s="636"/>
      <c r="DP19" s="637"/>
      <c r="DQ19" s="641" t="s">
        <v>578</v>
      </c>
      <c r="DR19" s="636"/>
      <c r="DS19" s="636"/>
      <c r="DT19" s="636"/>
      <c r="DU19" s="636"/>
      <c r="DV19" s="636"/>
      <c r="DW19" s="636"/>
      <c r="DX19" s="636"/>
      <c r="DY19" s="636"/>
      <c r="DZ19" s="636"/>
      <c r="EA19" s="636"/>
      <c r="EB19" s="636"/>
      <c r="EC19" s="673"/>
    </row>
    <row r="20" spans="2:133" ht="11.25" customHeight="1" x14ac:dyDescent="0.25">
      <c r="B20" s="632" t="s">
        <v>257</v>
      </c>
      <c r="C20" s="633"/>
      <c r="D20" s="633"/>
      <c r="E20" s="633"/>
      <c r="F20" s="633"/>
      <c r="G20" s="633"/>
      <c r="H20" s="633"/>
      <c r="I20" s="633"/>
      <c r="J20" s="633"/>
      <c r="K20" s="633"/>
      <c r="L20" s="633"/>
      <c r="M20" s="633"/>
      <c r="N20" s="633"/>
      <c r="O20" s="633"/>
      <c r="P20" s="633"/>
      <c r="Q20" s="634"/>
      <c r="R20" s="635">
        <v>29462</v>
      </c>
      <c r="S20" s="636"/>
      <c r="T20" s="636"/>
      <c r="U20" s="636"/>
      <c r="V20" s="636"/>
      <c r="W20" s="636"/>
      <c r="X20" s="636"/>
      <c r="Y20" s="637"/>
      <c r="Z20" s="661">
        <v>0</v>
      </c>
      <c r="AA20" s="661"/>
      <c r="AB20" s="661"/>
      <c r="AC20" s="661"/>
      <c r="AD20" s="662">
        <v>29462</v>
      </c>
      <c r="AE20" s="662"/>
      <c r="AF20" s="662"/>
      <c r="AG20" s="662"/>
      <c r="AH20" s="662"/>
      <c r="AI20" s="662"/>
      <c r="AJ20" s="662"/>
      <c r="AK20" s="662"/>
      <c r="AL20" s="638">
        <v>0</v>
      </c>
      <c r="AM20" s="639"/>
      <c r="AN20" s="639"/>
      <c r="AO20" s="663"/>
      <c r="AP20" s="632" t="s">
        <v>579</v>
      </c>
      <c r="AQ20" s="633"/>
      <c r="AR20" s="633"/>
      <c r="AS20" s="633"/>
      <c r="AT20" s="633"/>
      <c r="AU20" s="633"/>
      <c r="AV20" s="633"/>
      <c r="AW20" s="633"/>
      <c r="AX20" s="633"/>
      <c r="AY20" s="633"/>
      <c r="AZ20" s="633"/>
      <c r="BA20" s="633"/>
      <c r="BB20" s="633"/>
      <c r="BC20" s="633"/>
      <c r="BD20" s="633"/>
      <c r="BE20" s="633"/>
      <c r="BF20" s="634"/>
      <c r="BG20" s="635">
        <v>5299561</v>
      </c>
      <c r="BH20" s="636"/>
      <c r="BI20" s="636"/>
      <c r="BJ20" s="636"/>
      <c r="BK20" s="636"/>
      <c r="BL20" s="636"/>
      <c r="BM20" s="636"/>
      <c r="BN20" s="637"/>
      <c r="BO20" s="661">
        <v>10.3</v>
      </c>
      <c r="BP20" s="661"/>
      <c r="BQ20" s="661"/>
      <c r="BR20" s="661"/>
      <c r="BS20" s="662" t="s">
        <v>386</v>
      </c>
      <c r="BT20" s="662"/>
      <c r="BU20" s="662"/>
      <c r="BV20" s="662"/>
      <c r="BW20" s="662"/>
      <c r="BX20" s="662"/>
      <c r="BY20" s="662"/>
      <c r="BZ20" s="662"/>
      <c r="CA20" s="662"/>
      <c r="CB20" s="707"/>
      <c r="CD20" s="632" t="s">
        <v>258</v>
      </c>
      <c r="CE20" s="633"/>
      <c r="CF20" s="633"/>
      <c r="CG20" s="633"/>
      <c r="CH20" s="633"/>
      <c r="CI20" s="633"/>
      <c r="CJ20" s="633"/>
      <c r="CK20" s="633"/>
      <c r="CL20" s="633"/>
      <c r="CM20" s="633"/>
      <c r="CN20" s="633"/>
      <c r="CO20" s="633"/>
      <c r="CP20" s="633"/>
      <c r="CQ20" s="634"/>
      <c r="CR20" s="635">
        <v>143997264</v>
      </c>
      <c r="CS20" s="636"/>
      <c r="CT20" s="636"/>
      <c r="CU20" s="636"/>
      <c r="CV20" s="636"/>
      <c r="CW20" s="636"/>
      <c r="CX20" s="636"/>
      <c r="CY20" s="637"/>
      <c r="CZ20" s="661">
        <v>100</v>
      </c>
      <c r="DA20" s="661"/>
      <c r="DB20" s="661"/>
      <c r="DC20" s="661"/>
      <c r="DD20" s="641">
        <v>16343196</v>
      </c>
      <c r="DE20" s="636"/>
      <c r="DF20" s="636"/>
      <c r="DG20" s="636"/>
      <c r="DH20" s="636"/>
      <c r="DI20" s="636"/>
      <c r="DJ20" s="636"/>
      <c r="DK20" s="636"/>
      <c r="DL20" s="636"/>
      <c r="DM20" s="636"/>
      <c r="DN20" s="636"/>
      <c r="DO20" s="636"/>
      <c r="DP20" s="637"/>
      <c r="DQ20" s="641">
        <v>83211981</v>
      </c>
      <c r="DR20" s="636"/>
      <c r="DS20" s="636"/>
      <c r="DT20" s="636"/>
      <c r="DU20" s="636"/>
      <c r="DV20" s="636"/>
      <c r="DW20" s="636"/>
      <c r="DX20" s="636"/>
      <c r="DY20" s="636"/>
      <c r="DZ20" s="636"/>
      <c r="EA20" s="636"/>
      <c r="EB20" s="636"/>
      <c r="EC20" s="673"/>
    </row>
    <row r="21" spans="2:133" ht="11.25" customHeight="1" x14ac:dyDescent="0.25">
      <c r="B21" s="632" t="s">
        <v>259</v>
      </c>
      <c r="C21" s="633"/>
      <c r="D21" s="633"/>
      <c r="E21" s="633"/>
      <c r="F21" s="633"/>
      <c r="G21" s="633"/>
      <c r="H21" s="633"/>
      <c r="I21" s="633"/>
      <c r="J21" s="633"/>
      <c r="K21" s="633"/>
      <c r="L21" s="633"/>
      <c r="M21" s="633"/>
      <c r="N21" s="633"/>
      <c r="O21" s="633"/>
      <c r="P21" s="633"/>
      <c r="Q21" s="634"/>
      <c r="R21" s="635">
        <v>12467</v>
      </c>
      <c r="S21" s="636"/>
      <c r="T21" s="636"/>
      <c r="U21" s="636"/>
      <c r="V21" s="636"/>
      <c r="W21" s="636"/>
      <c r="X21" s="636"/>
      <c r="Y21" s="637"/>
      <c r="Z21" s="661">
        <v>0</v>
      </c>
      <c r="AA21" s="661"/>
      <c r="AB21" s="661"/>
      <c r="AC21" s="661"/>
      <c r="AD21" s="662">
        <v>12467</v>
      </c>
      <c r="AE21" s="662"/>
      <c r="AF21" s="662"/>
      <c r="AG21" s="662"/>
      <c r="AH21" s="662"/>
      <c r="AI21" s="662"/>
      <c r="AJ21" s="662"/>
      <c r="AK21" s="662"/>
      <c r="AL21" s="638">
        <v>0</v>
      </c>
      <c r="AM21" s="639"/>
      <c r="AN21" s="639"/>
      <c r="AO21" s="663"/>
      <c r="AP21" s="632" t="s">
        <v>580</v>
      </c>
      <c r="AQ21" s="708"/>
      <c r="AR21" s="708"/>
      <c r="AS21" s="708"/>
      <c r="AT21" s="708"/>
      <c r="AU21" s="708"/>
      <c r="AV21" s="708"/>
      <c r="AW21" s="708"/>
      <c r="AX21" s="708"/>
      <c r="AY21" s="708"/>
      <c r="AZ21" s="708"/>
      <c r="BA21" s="708"/>
      <c r="BB21" s="708"/>
      <c r="BC21" s="708"/>
      <c r="BD21" s="708"/>
      <c r="BE21" s="708"/>
      <c r="BF21" s="709"/>
      <c r="BG21" s="635">
        <v>49984</v>
      </c>
      <c r="BH21" s="636"/>
      <c r="BI21" s="636"/>
      <c r="BJ21" s="636"/>
      <c r="BK21" s="636"/>
      <c r="BL21" s="636"/>
      <c r="BM21" s="636"/>
      <c r="BN21" s="637"/>
      <c r="BO21" s="661">
        <v>0.1</v>
      </c>
      <c r="BP21" s="661"/>
      <c r="BQ21" s="661"/>
      <c r="BR21" s="661"/>
      <c r="BS21" s="662" t="s">
        <v>557</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5">
      <c r="B22" s="692" t="s">
        <v>260</v>
      </c>
      <c r="C22" s="693"/>
      <c r="D22" s="693"/>
      <c r="E22" s="693"/>
      <c r="F22" s="693"/>
      <c r="G22" s="693"/>
      <c r="H22" s="693"/>
      <c r="I22" s="693"/>
      <c r="J22" s="693"/>
      <c r="K22" s="693"/>
      <c r="L22" s="693"/>
      <c r="M22" s="693"/>
      <c r="N22" s="693"/>
      <c r="O22" s="693"/>
      <c r="P22" s="693"/>
      <c r="Q22" s="694"/>
      <c r="R22" s="635">
        <v>618017</v>
      </c>
      <c r="S22" s="636"/>
      <c r="T22" s="636"/>
      <c r="U22" s="636"/>
      <c r="V22" s="636"/>
      <c r="W22" s="636"/>
      <c r="X22" s="636"/>
      <c r="Y22" s="637"/>
      <c r="Z22" s="661">
        <v>0.4</v>
      </c>
      <c r="AA22" s="661"/>
      <c r="AB22" s="661"/>
      <c r="AC22" s="661"/>
      <c r="AD22" s="662">
        <v>545371</v>
      </c>
      <c r="AE22" s="662"/>
      <c r="AF22" s="662"/>
      <c r="AG22" s="662"/>
      <c r="AH22" s="662"/>
      <c r="AI22" s="662"/>
      <c r="AJ22" s="662"/>
      <c r="AK22" s="662"/>
      <c r="AL22" s="638">
        <v>0.80000001192092896</v>
      </c>
      <c r="AM22" s="639"/>
      <c r="AN22" s="639"/>
      <c r="AO22" s="663"/>
      <c r="AP22" s="632" t="s">
        <v>581</v>
      </c>
      <c r="AQ22" s="708"/>
      <c r="AR22" s="708"/>
      <c r="AS22" s="708"/>
      <c r="AT22" s="708"/>
      <c r="AU22" s="708"/>
      <c r="AV22" s="708"/>
      <c r="AW22" s="708"/>
      <c r="AX22" s="708"/>
      <c r="AY22" s="708"/>
      <c r="AZ22" s="708"/>
      <c r="BA22" s="708"/>
      <c r="BB22" s="708"/>
      <c r="BC22" s="708"/>
      <c r="BD22" s="708"/>
      <c r="BE22" s="708"/>
      <c r="BF22" s="709"/>
      <c r="BG22" s="635">
        <v>1453731</v>
      </c>
      <c r="BH22" s="636"/>
      <c r="BI22" s="636"/>
      <c r="BJ22" s="636"/>
      <c r="BK22" s="636"/>
      <c r="BL22" s="636"/>
      <c r="BM22" s="636"/>
      <c r="BN22" s="637"/>
      <c r="BO22" s="661">
        <v>2.8</v>
      </c>
      <c r="BP22" s="661"/>
      <c r="BQ22" s="661"/>
      <c r="BR22" s="661"/>
      <c r="BS22" s="662" t="s">
        <v>563</v>
      </c>
      <c r="BT22" s="662"/>
      <c r="BU22" s="662"/>
      <c r="BV22" s="662"/>
      <c r="BW22" s="662"/>
      <c r="BX22" s="662"/>
      <c r="BY22" s="662"/>
      <c r="BZ22" s="662"/>
      <c r="CA22" s="662"/>
      <c r="CB22" s="707"/>
      <c r="CD22" s="688" t="s">
        <v>261</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5">
      <c r="B23" s="632" t="s">
        <v>262</v>
      </c>
      <c r="C23" s="633"/>
      <c r="D23" s="633"/>
      <c r="E23" s="633"/>
      <c r="F23" s="633"/>
      <c r="G23" s="633"/>
      <c r="H23" s="633"/>
      <c r="I23" s="633"/>
      <c r="J23" s="633"/>
      <c r="K23" s="633"/>
      <c r="L23" s="633"/>
      <c r="M23" s="633"/>
      <c r="N23" s="633"/>
      <c r="O23" s="633"/>
      <c r="P23" s="633"/>
      <c r="Q23" s="634"/>
      <c r="R23" s="635">
        <v>13253779</v>
      </c>
      <c r="S23" s="636"/>
      <c r="T23" s="636"/>
      <c r="U23" s="636"/>
      <c r="V23" s="636"/>
      <c r="W23" s="636"/>
      <c r="X23" s="636"/>
      <c r="Y23" s="637"/>
      <c r="Z23" s="661">
        <v>8.9</v>
      </c>
      <c r="AA23" s="661"/>
      <c r="AB23" s="661"/>
      <c r="AC23" s="661"/>
      <c r="AD23" s="662">
        <v>12562689</v>
      </c>
      <c r="AE23" s="662"/>
      <c r="AF23" s="662"/>
      <c r="AG23" s="662"/>
      <c r="AH23" s="662"/>
      <c r="AI23" s="662"/>
      <c r="AJ23" s="662"/>
      <c r="AK23" s="662"/>
      <c r="AL23" s="638">
        <v>17.5</v>
      </c>
      <c r="AM23" s="639"/>
      <c r="AN23" s="639"/>
      <c r="AO23" s="663"/>
      <c r="AP23" s="632" t="s">
        <v>263</v>
      </c>
      <c r="AQ23" s="708"/>
      <c r="AR23" s="708"/>
      <c r="AS23" s="708"/>
      <c r="AT23" s="708"/>
      <c r="AU23" s="708"/>
      <c r="AV23" s="708"/>
      <c r="AW23" s="708"/>
      <c r="AX23" s="708"/>
      <c r="AY23" s="708"/>
      <c r="AZ23" s="708"/>
      <c r="BA23" s="708"/>
      <c r="BB23" s="708"/>
      <c r="BC23" s="708"/>
      <c r="BD23" s="708"/>
      <c r="BE23" s="708"/>
      <c r="BF23" s="709"/>
      <c r="BG23" s="635">
        <v>3795846</v>
      </c>
      <c r="BH23" s="636"/>
      <c r="BI23" s="636"/>
      <c r="BJ23" s="636"/>
      <c r="BK23" s="636"/>
      <c r="BL23" s="636"/>
      <c r="BM23" s="636"/>
      <c r="BN23" s="637"/>
      <c r="BO23" s="661">
        <v>7.4</v>
      </c>
      <c r="BP23" s="661"/>
      <c r="BQ23" s="661"/>
      <c r="BR23" s="661"/>
      <c r="BS23" s="662" t="s">
        <v>386</v>
      </c>
      <c r="BT23" s="662"/>
      <c r="BU23" s="662"/>
      <c r="BV23" s="662"/>
      <c r="BW23" s="662"/>
      <c r="BX23" s="662"/>
      <c r="BY23" s="662"/>
      <c r="BZ23" s="662"/>
      <c r="CA23" s="662"/>
      <c r="CB23" s="707"/>
      <c r="CD23" s="688" t="s">
        <v>223</v>
      </c>
      <c r="CE23" s="689"/>
      <c r="CF23" s="689"/>
      <c r="CG23" s="689"/>
      <c r="CH23" s="689"/>
      <c r="CI23" s="689"/>
      <c r="CJ23" s="689"/>
      <c r="CK23" s="689"/>
      <c r="CL23" s="689"/>
      <c r="CM23" s="689"/>
      <c r="CN23" s="689"/>
      <c r="CO23" s="689"/>
      <c r="CP23" s="689"/>
      <c r="CQ23" s="690"/>
      <c r="CR23" s="688" t="s">
        <v>264</v>
      </c>
      <c r="CS23" s="689"/>
      <c r="CT23" s="689"/>
      <c r="CU23" s="689"/>
      <c r="CV23" s="689"/>
      <c r="CW23" s="689"/>
      <c r="CX23" s="689"/>
      <c r="CY23" s="690"/>
      <c r="CZ23" s="688" t="s">
        <v>582</v>
      </c>
      <c r="DA23" s="689"/>
      <c r="DB23" s="689"/>
      <c r="DC23" s="690"/>
      <c r="DD23" s="688" t="s">
        <v>583</v>
      </c>
      <c r="DE23" s="689"/>
      <c r="DF23" s="689"/>
      <c r="DG23" s="689"/>
      <c r="DH23" s="689"/>
      <c r="DI23" s="689"/>
      <c r="DJ23" s="689"/>
      <c r="DK23" s="690"/>
      <c r="DL23" s="720" t="s">
        <v>265</v>
      </c>
      <c r="DM23" s="721"/>
      <c r="DN23" s="721"/>
      <c r="DO23" s="721"/>
      <c r="DP23" s="721"/>
      <c r="DQ23" s="721"/>
      <c r="DR23" s="721"/>
      <c r="DS23" s="721"/>
      <c r="DT23" s="721"/>
      <c r="DU23" s="721"/>
      <c r="DV23" s="722"/>
      <c r="DW23" s="688" t="s">
        <v>266</v>
      </c>
      <c r="DX23" s="689"/>
      <c r="DY23" s="689"/>
      <c r="DZ23" s="689"/>
      <c r="EA23" s="689"/>
      <c r="EB23" s="689"/>
      <c r="EC23" s="690"/>
    </row>
    <row r="24" spans="2:133" ht="11.25" customHeight="1" x14ac:dyDescent="0.25">
      <c r="B24" s="632" t="s">
        <v>584</v>
      </c>
      <c r="C24" s="633"/>
      <c r="D24" s="633"/>
      <c r="E24" s="633"/>
      <c r="F24" s="633"/>
      <c r="G24" s="633"/>
      <c r="H24" s="633"/>
      <c r="I24" s="633"/>
      <c r="J24" s="633"/>
      <c r="K24" s="633"/>
      <c r="L24" s="633"/>
      <c r="M24" s="633"/>
      <c r="N24" s="633"/>
      <c r="O24" s="633"/>
      <c r="P24" s="633"/>
      <c r="Q24" s="634"/>
      <c r="R24" s="635">
        <v>12562689</v>
      </c>
      <c r="S24" s="636"/>
      <c r="T24" s="636"/>
      <c r="U24" s="636"/>
      <c r="V24" s="636"/>
      <c r="W24" s="636"/>
      <c r="X24" s="636"/>
      <c r="Y24" s="637"/>
      <c r="Z24" s="661">
        <v>8.4</v>
      </c>
      <c r="AA24" s="661"/>
      <c r="AB24" s="661"/>
      <c r="AC24" s="661"/>
      <c r="AD24" s="662">
        <v>12562689</v>
      </c>
      <c r="AE24" s="662"/>
      <c r="AF24" s="662"/>
      <c r="AG24" s="662"/>
      <c r="AH24" s="662"/>
      <c r="AI24" s="662"/>
      <c r="AJ24" s="662"/>
      <c r="AK24" s="662"/>
      <c r="AL24" s="638">
        <v>17.5</v>
      </c>
      <c r="AM24" s="639"/>
      <c r="AN24" s="639"/>
      <c r="AO24" s="663"/>
      <c r="AP24" s="632" t="s">
        <v>585</v>
      </c>
      <c r="AQ24" s="708"/>
      <c r="AR24" s="708"/>
      <c r="AS24" s="708"/>
      <c r="AT24" s="708"/>
      <c r="AU24" s="708"/>
      <c r="AV24" s="708"/>
      <c r="AW24" s="708"/>
      <c r="AX24" s="708"/>
      <c r="AY24" s="708"/>
      <c r="AZ24" s="708"/>
      <c r="BA24" s="708"/>
      <c r="BB24" s="708"/>
      <c r="BC24" s="708"/>
      <c r="BD24" s="708"/>
      <c r="BE24" s="708"/>
      <c r="BF24" s="709"/>
      <c r="BG24" s="635" t="s">
        <v>557</v>
      </c>
      <c r="BH24" s="636"/>
      <c r="BI24" s="636"/>
      <c r="BJ24" s="636"/>
      <c r="BK24" s="636"/>
      <c r="BL24" s="636"/>
      <c r="BM24" s="636"/>
      <c r="BN24" s="637"/>
      <c r="BO24" s="661" t="s">
        <v>563</v>
      </c>
      <c r="BP24" s="661"/>
      <c r="BQ24" s="661"/>
      <c r="BR24" s="661"/>
      <c r="BS24" s="662" t="s">
        <v>586</v>
      </c>
      <c r="BT24" s="662"/>
      <c r="BU24" s="662"/>
      <c r="BV24" s="662"/>
      <c r="BW24" s="662"/>
      <c r="BX24" s="662"/>
      <c r="BY24" s="662"/>
      <c r="BZ24" s="662"/>
      <c r="CA24" s="662"/>
      <c r="CB24" s="707"/>
      <c r="CD24" s="685" t="s">
        <v>267</v>
      </c>
      <c r="CE24" s="686"/>
      <c r="CF24" s="686"/>
      <c r="CG24" s="686"/>
      <c r="CH24" s="686"/>
      <c r="CI24" s="686"/>
      <c r="CJ24" s="686"/>
      <c r="CK24" s="686"/>
      <c r="CL24" s="686"/>
      <c r="CM24" s="686"/>
      <c r="CN24" s="686"/>
      <c r="CO24" s="686"/>
      <c r="CP24" s="686"/>
      <c r="CQ24" s="687"/>
      <c r="CR24" s="682">
        <v>78613943</v>
      </c>
      <c r="CS24" s="683"/>
      <c r="CT24" s="683"/>
      <c r="CU24" s="683"/>
      <c r="CV24" s="683"/>
      <c r="CW24" s="683"/>
      <c r="CX24" s="683"/>
      <c r="CY24" s="711"/>
      <c r="CZ24" s="712">
        <v>54.6</v>
      </c>
      <c r="DA24" s="698"/>
      <c r="DB24" s="698"/>
      <c r="DC24" s="714"/>
      <c r="DD24" s="710">
        <v>42288106</v>
      </c>
      <c r="DE24" s="683"/>
      <c r="DF24" s="683"/>
      <c r="DG24" s="683"/>
      <c r="DH24" s="683"/>
      <c r="DI24" s="683"/>
      <c r="DJ24" s="683"/>
      <c r="DK24" s="711"/>
      <c r="DL24" s="710">
        <v>41106328</v>
      </c>
      <c r="DM24" s="683"/>
      <c r="DN24" s="683"/>
      <c r="DO24" s="683"/>
      <c r="DP24" s="683"/>
      <c r="DQ24" s="683"/>
      <c r="DR24" s="683"/>
      <c r="DS24" s="683"/>
      <c r="DT24" s="683"/>
      <c r="DU24" s="683"/>
      <c r="DV24" s="711"/>
      <c r="DW24" s="712">
        <v>53.4</v>
      </c>
      <c r="DX24" s="698"/>
      <c r="DY24" s="698"/>
      <c r="DZ24" s="698"/>
      <c r="EA24" s="698"/>
      <c r="EB24" s="698"/>
      <c r="EC24" s="713"/>
    </row>
    <row r="25" spans="2:133" ht="11.25" customHeight="1" x14ac:dyDescent="0.25">
      <c r="B25" s="632" t="s">
        <v>587</v>
      </c>
      <c r="C25" s="633"/>
      <c r="D25" s="633"/>
      <c r="E25" s="633"/>
      <c r="F25" s="633"/>
      <c r="G25" s="633"/>
      <c r="H25" s="633"/>
      <c r="I25" s="633"/>
      <c r="J25" s="633"/>
      <c r="K25" s="633"/>
      <c r="L25" s="633"/>
      <c r="M25" s="633"/>
      <c r="N25" s="633"/>
      <c r="O25" s="633"/>
      <c r="P25" s="633"/>
      <c r="Q25" s="634"/>
      <c r="R25" s="635">
        <v>691055</v>
      </c>
      <c r="S25" s="636"/>
      <c r="T25" s="636"/>
      <c r="U25" s="636"/>
      <c r="V25" s="636"/>
      <c r="W25" s="636"/>
      <c r="X25" s="636"/>
      <c r="Y25" s="637"/>
      <c r="Z25" s="661">
        <v>0.5</v>
      </c>
      <c r="AA25" s="661"/>
      <c r="AB25" s="661"/>
      <c r="AC25" s="661"/>
      <c r="AD25" s="662" t="s">
        <v>563</v>
      </c>
      <c r="AE25" s="662"/>
      <c r="AF25" s="662"/>
      <c r="AG25" s="662"/>
      <c r="AH25" s="662"/>
      <c r="AI25" s="662"/>
      <c r="AJ25" s="662"/>
      <c r="AK25" s="662"/>
      <c r="AL25" s="638" t="s">
        <v>563</v>
      </c>
      <c r="AM25" s="639"/>
      <c r="AN25" s="639"/>
      <c r="AO25" s="663"/>
      <c r="AP25" s="632" t="s">
        <v>588</v>
      </c>
      <c r="AQ25" s="708"/>
      <c r="AR25" s="708"/>
      <c r="AS25" s="708"/>
      <c r="AT25" s="708"/>
      <c r="AU25" s="708"/>
      <c r="AV25" s="708"/>
      <c r="AW25" s="708"/>
      <c r="AX25" s="708"/>
      <c r="AY25" s="708"/>
      <c r="AZ25" s="708"/>
      <c r="BA25" s="708"/>
      <c r="BB25" s="708"/>
      <c r="BC25" s="708"/>
      <c r="BD25" s="708"/>
      <c r="BE25" s="708"/>
      <c r="BF25" s="709"/>
      <c r="BG25" s="635" t="s">
        <v>578</v>
      </c>
      <c r="BH25" s="636"/>
      <c r="BI25" s="636"/>
      <c r="BJ25" s="636"/>
      <c r="BK25" s="636"/>
      <c r="BL25" s="636"/>
      <c r="BM25" s="636"/>
      <c r="BN25" s="637"/>
      <c r="BO25" s="661" t="s">
        <v>386</v>
      </c>
      <c r="BP25" s="661"/>
      <c r="BQ25" s="661"/>
      <c r="BR25" s="661"/>
      <c r="BS25" s="662" t="s">
        <v>386</v>
      </c>
      <c r="BT25" s="662"/>
      <c r="BU25" s="662"/>
      <c r="BV25" s="662"/>
      <c r="BW25" s="662"/>
      <c r="BX25" s="662"/>
      <c r="BY25" s="662"/>
      <c r="BZ25" s="662"/>
      <c r="CA25" s="662"/>
      <c r="CB25" s="707"/>
      <c r="CD25" s="632" t="s">
        <v>589</v>
      </c>
      <c r="CE25" s="633"/>
      <c r="CF25" s="633"/>
      <c r="CG25" s="633"/>
      <c r="CH25" s="633"/>
      <c r="CI25" s="633"/>
      <c r="CJ25" s="633"/>
      <c r="CK25" s="633"/>
      <c r="CL25" s="633"/>
      <c r="CM25" s="633"/>
      <c r="CN25" s="633"/>
      <c r="CO25" s="633"/>
      <c r="CP25" s="633"/>
      <c r="CQ25" s="634"/>
      <c r="CR25" s="635">
        <v>23643324</v>
      </c>
      <c r="CS25" s="645"/>
      <c r="CT25" s="645"/>
      <c r="CU25" s="645"/>
      <c r="CV25" s="645"/>
      <c r="CW25" s="645"/>
      <c r="CX25" s="645"/>
      <c r="CY25" s="646"/>
      <c r="CZ25" s="638">
        <v>16.399999999999999</v>
      </c>
      <c r="DA25" s="647"/>
      <c r="DB25" s="647"/>
      <c r="DC25" s="648"/>
      <c r="DD25" s="641">
        <v>21545293</v>
      </c>
      <c r="DE25" s="645"/>
      <c r="DF25" s="645"/>
      <c r="DG25" s="645"/>
      <c r="DH25" s="645"/>
      <c r="DI25" s="645"/>
      <c r="DJ25" s="645"/>
      <c r="DK25" s="646"/>
      <c r="DL25" s="641">
        <v>21043330</v>
      </c>
      <c r="DM25" s="645"/>
      <c r="DN25" s="645"/>
      <c r="DO25" s="645"/>
      <c r="DP25" s="645"/>
      <c r="DQ25" s="645"/>
      <c r="DR25" s="645"/>
      <c r="DS25" s="645"/>
      <c r="DT25" s="645"/>
      <c r="DU25" s="645"/>
      <c r="DV25" s="646"/>
      <c r="DW25" s="638">
        <v>27.3</v>
      </c>
      <c r="DX25" s="647"/>
      <c r="DY25" s="647"/>
      <c r="DZ25" s="647"/>
      <c r="EA25" s="647"/>
      <c r="EB25" s="647"/>
      <c r="EC25" s="674"/>
    </row>
    <row r="26" spans="2:133" ht="11.25" customHeight="1" x14ac:dyDescent="0.25">
      <c r="B26" s="632" t="s">
        <v>590</v>
      </c>
      <c r="C26" s="633"/>
      <c r="D26" s="633"/>
      <c r="E26" s="633"/>
      <c r="F26" s="633"/>
      <c r="G26" s="633"/>
      <c r="H26" s="633"/>
      <c r="I26" s="633"/>
      <c r="J26" s="633"/>
      <c r="K26" s="633"/>
      <c r="L26" s="633"/>
      <c r="M26" s="633"/>
      <c r="N26" s="633"/>
      <c r="O26" s="633"/>
      <c r="P26" s="633"/>
      <c r="Q26" s="634"/>
      <c r="R26" s="635">
        <v>35</v>
      </c>
      <c r="S26" s="636"/>
      <c r="T26" s="636"/>
      <c r="U26" s="636"/>
      <c r="V26" s="636"/>
      <c r="W26" s="636"/>
      <c r="X26" s="636"/>
      <c r="Y26" s="637"/>
      <c r="Z26" s="661">
        <v>0</v>
      </c>
      <c r="AA26" s="661"/>
      <c r="AB26" s="661"/>
      <c r="AC26" s="661"/>
      <c r="AD26" s="662" t="s">
        <v>563</v>
      </c>
      <c r="AE26" s="662"/>
      <c r="AF26" s="662"/>
      <c r="AG26" s="662"/>
      <c r="AH26" s="662"/>
      <c r="AI26" s="662"/>
      <c r="AJ26" s="662"/>
      <c r="AK26" s="662"/>
      <c r="AL26" s="638" t="s">
        <v>567</v>
      </c>
      <c r="AM26" s="639"/>
      <c r="AN26" s="639"/>
      <c r="AO26" s="663"/>
      <c r="AP26" s="632" t="s">
        <v>268</v>
      </c>
      <c r="AQ26" s="708"/>
      <c r="AR26" s="708"/>
      <c r="AS26" s="708"/>
      <c r="AT26" s="708"/>
      <c r="AU26" s="708"/>
      <c r="AV26" s="708"/>
      <c r="AW26" s="708"/>
      <c r="AX26" s="708"/>
      <c r="AY26" s="708"/>
      <c r="AZ26" s="708"/>
      <c r="BA26" s="708"/>
      <c r="BB26" s="708"/>
      <c r="BC26" s="708"/>
      <c r="BD26" s="708"/>
      <c r="BE26" s="708"/>
      <c r="BF26" s="709"/>
      <c r="BG26" s="635" t="s">
        <v>563</v>
      </c>
      <c r="BH26" s="636"/>
      <c r="BI26" s="636"/>
      <c r="BJ26" s="636"/>
      <c r="BK26" s="636"/>
      <c r="BL26" s="636"/>
      <c r="BM26" s="636"/>
      <c r="BN26" s="637"/>
      <c r="BO26" s="661" t="s">
        <v>567</v>
      </c>
      <c r="BP26" s="661"/>
      <c r="BQ26" s="661"/>
      <c r="BR26" s="661"/>
      <c r="BS26" s="662" t="s">
        <v>563</v>
      </c>
      <c r="BT26" s="662"/>
      <c r="BU26" s="662"/>
      <c r="BV26" s="662"/>
      <c r="BW26" s="662"/>
      <c r="BX26" s="662"/>
      <c r="BY26" s="662"/>
      <c r="BZ26" s="662"/>
      <c r="CA26" s="662"/>
      <c r="CB26" s="707"/>
      <c r="CD26" s="632" t="s">
        <v>269</v>
      </c>
      <c r="CE26" s="633"/>
      <c r="CF26" s="633"/>
      <c r="CG26" s="633"/>
      <c r="CH26" s="633"/>
      <c r="CI26" s="633"/>
      <c r="CJ26" s="633"/>
      <c r="CK26" s="633"/>
      <c r="CL26" s="633"/>
      <c r="CM26" s="633"/>
      <c r="CN26" s="633"/>
      <c r="CO26" s="633"/>
      <c r="CP26" s="633"/>
      <c r="CQ26" s="634"/>
      <c r="CR26" s="635">
        <v>14567959</v>
      </c>
      <c r="CS26" s="636"/>
      <c r="CT26" s="636"/>
      <c r="CU26" s="636"/>
      <c r="CV26" s="636"/>
      <c r="CW26" s="636"/>
      <c r="CX26" s="636"/>
      <c r="CY26" s="637"/>
      <c r="CZ26" s="638">
        <v>10.1</v>
      </c>
      <c r="DA26" s="647"/>
      <c r="DB26" s="647"/>
      <c r="DC26" s="648"/>
      <c r="DD26" s="641">
        <v>13549278</v>
      </c>
      <c r="DE26" s="636"/>
      <c r="DF26" s="636"/>
      <c r="DG26" s="636"/>
      <c r="DH26" s="636"/>
      <c r="DI26" s="636"/>
      <c r="DJ26" s="636"/>
      <c r="DK26" s="637"/>
      <c r="DL26" s="641" t="s">
        <v>386</v>
      </c>
      <c r="DM26" s="636"/>
      <c r="DN26" s="636"/>
      <c r="DO26" s="636"/>
      <c r="DP26" s="636"/>
      <c r="DQ26" s="636"/>
      <c r="DR26" s="636"/>
      <c r="DS26" s="636"/>
      <c r="DT26" s="636"/>
      <c r="DU26" s="636"/>
      <c r="DV26" s="637"/>
      <c r="DW26" s="638" t="s">
        <v>563</v>
      </c>
      <c r="DX26" s="647"/>
      <c r="DY26" s="647"/>
      <c r="DZ26" s="647"/>
      <c r="EA26" s="647"/>
      <c r="EB26" s="647"/>
      <c r="EC26" s="674"/>
    </row>
    <row r="27" spans="2:133" ht="11.25" customHeight="1" x14ac:dyDescent="0.25">
      <c r="B27" s="632" t="s">
        <v>591</v>
      </c>
      <c r="C27" s="633"/>
      <c r="D27" s="633"/>
      <c r="E27" s="633"/>
      <c r="F27" s="633"/>
      <c r="G27" s="633"/>
      <c r="H27" s="633"/>
      <c r="I27" s="633"/>
      <c r="J27" s="633"/>
      <c r="K27" s="633"/>
      <c r="L27" s="633"/>
      <c r="M27" s="633"/>
      <c r="N27" s="633"/>
      <c r="O27" s="633"/>
      <c r="P27" s="633"/>
      <c r="Q27" s="634"/>
      <c r="R27" s="635">
        <v>75430524</v>
      </c>
      <c r="S27" s="636"/>
      <c r="T27" s="636"/>
      <c r="U27" s="636"/>
      <c r="V27" s="636"/>
      <c r="W27" s="636"/>
      <c r="X27" s="636"/>
      <c r="Y27" s="637"/>
      <c r="Z27" s="661">
        <v>50.7</v>
      </c>
      <c r="AA27" s="661"/>
      <c r="AB27" s="661"/>
      <c r="AC27" s="661"/>
      <c r="AD27" s="662">
        <v>70870942</v>
      </c>
      <c r="AE27" s="662"/>
      <c r="AF27" s="662"/>
      <c r="AG27" s="662"/>
      <c r="AH27" s="662"/>
      <c r="AI27" s="662"/>
      <c r="AJ27" s="662"/>
      <c r="AK27" s="662"/>
      <c r="AL27" s="638">
        <v>99</v>
      </c>
      <c r="AM27" s="639"/>
      <c r="AN27" s="639"/>
      <c r="AO27" s="663"/>
      <c r="AP27" s="632" t="s">
        <v>270</v>
      </c>
      <c r="AQ27" s="633"/>
      <c r="AR27" s="633"/>
      <c r="AS27" s="633"/>
      <c r="AT27" s="633"/>
      <c r="AU27" s="633"/>
      <c r="AV27" s="633"/>
      <c r="AW27" s="633"/>
      <c r="AX27" s="633"/>
      <c r="AY27" s="633"/>
      <c r="AZ27" s="633"/>
      <c r="BA27" s="633"/>
      <c r="BB27" s="633"/>
      <c r="BC27" s="633"/>
      <c r="BD27" s="633"/>
      <c r="BE27" s="633"/>
      <c r="BF27" s="634"/>
      <c r="BG27" s="635">
        <v>51352193</v>
      </c>
      <c r="BH27" s="636"/>
      <c r="BI27" s="636"/>
      <c r="BJ27" s="636"/>
      <c r="BK27" s="636"/>
      <c r="BL27" s="636"/>
      <c r="BM27" s="636"/>
      <c r="BN27" s="637"/>
      <c r="BO27" s="661">
        <v>100</v>
      </c>
      <c r="BP27" s="661"/>
      <c r="BQ27" s="661"/>
      <c r="BR27" s="661"/>
      <c r="BS27" s="662">
        <v>580089</v>
      </c>
      <c r="BT27" s="662"/>
      <c r="BU27" s="662"/>
      <c r="BV27" s="662"/>
      <c r="BW27" s="662"/>
      <c r="BX27" s="662"/>
      <c r="BY27" s="662"/>
      <c r="BZ27" s="662"/>
      <c r="CA27" s="662"/>
      <c r="CB27" s="707"/>
      <c r="CD27" s="632" t="s">
        <v>592</v>
      </c>
      <c r="CE27" s="633"/>
      <c r="CF27" s="633"/>
      <c r="CG27" s="633"/>
      <c r="CH27" s="633"/>
      <c r="CI27" s="633"/>
      <c r="CJ27" s="633"/>
      <c r="CK27" s="633"/>
      <c r="CL27" s="633"/>
      <c r="CM27" s="633"/>
      <c r="CN27" s="633"/>
      <c r="CO27" s="633"/>
      <c r="CP27" s="633"/>
      <c r="CQ27" s="634"/>
      <c r="CR27" s="635">
        <v>44990725</v>
      </c>
      <c r="CS27" s="645"/>
      <c r="CT27" s="645"/>
      <c r="CU27" s="645"/>
      <c r="CV27" s="645"/>
      <c r="CW27" s="645"/>
      <c r="CX27" s="645"/>
      <c r="CY27" s="646"/>
      <c r="CZ27" s="638">
        <v>31.2</v>
      </c>
      <c r="DA27" s="647"/>
      <c r="DB27" s="647"/>
      <c r="DC27" s="648"/>
      <c r="DD27" s="641">
        <v>11000015</v>
      </c>
      <c r="DE27" s="645"/>
      <c r="DF27" s="645"/>
      <c r="DG27" s="645"/>
      <c r="DH27" s="645"/>
      <c r="DI27" s="645"/>
      <c r="DJ27" s="645"/>
      <c r="DK27" s="646"/>
      <c r="DL27" s="641">
        <v>10729148</v>
      </c>
      <c r="DM27" s="645"/>
      <c r="DN27" s="645"/>
      <c r="DO27" s="645"/>
      <c r="DP27" s="645"/>
      <c r="DQ27" s="645"/>
      <c r="DR27" s="645"/>
      <c r="DS27" s="645"/>
      <c r="DT27" s="645"/>
      <c r="DU27" s="645"/>
      <c r="DV27" s="646"/>
      <c r="DW27" s="638">
        <v>13.9</v>
      </c>
      <c r="DX27" s="647"/>
      <c r="DY27" s="647"/>
      <c r="DZ27" s="647"/>
      <c r="EA27" s="647"/>
      <c r="EB27" s="647"/>
      <c r="EC27" s="674"/>
    </row>
    <row r="28" spans="2:133" ht="11.25" customHeight="1" x14ac:dyDescent="0.25">
      <c r="B28" s="632" t="s">
        <v>593</v>
      </c>
      <c r="C28" s="633"/>
      <c r="D28" s="633"/>
      <c r="E28" s="633"/>
      <c r="F28" s="633"/>
      <c r="G28" s="633"/>
      <c r="H28" s="633"/>
      <c r="I28" s="633"/>
      <c r="J28" s="633"/>
      <c r="K28" s="633"/>
      <c r="L28" s="633"/>
      <c r="M28" s="633"/>
      <c r="N28" s="633"/>
      <c r="O28" s="633"/>
      <c r="P28" s="633"/>
      <c r="Q28" s="634"/>
      <c r="R28" s="635">
        <v>42754</v>
      </c>
      <c r="S28" s="636"/>
      <c r="T28" s="636"/>
      <c r="U28" s="636"/>
      <c r="V28" s="636"/>
      <c r="W28" s="636"/>
      <c r="X28" s="636"/>
      <c r="Y28" s="637"/>
      <c r="Z28" s="661">
        <v>0</v>
      </c>
      <c r="AA28" s="661"/>
      <c r="AB28" s="661"/>
      <c r="AC28" s="661"/>
      <c r="AD28" s="662">
        <v>42754</v>
      </c>
      <c r="AE28" s="662"/>
      <c r="AF28" s="662"/>
      <c r="AG28" s="662"/>
      <c r="AH28" s="662"/>
      <c r="AI28" s="662"/>
      <c r="AJ28" s="662"/>
      <c r="AK28" s="662"/>
      <c r="AL28" s="638">
        <v>0.1</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3"/>
      <c r="CD28" s="632" t="s">
        <v>594</v>
      </c>
      <c r="CE28" s="633"/>
      <c r="CF28" s="633"/>
      <c r="CG28" s="633"/>
      <c r="CH28" s="633"/>
      <c r="CI28" s="633"/>
      <c r="CJ28" s="633"/>
      <c r="CK28" s="633"/>
      <c r="CL28" s="633"/>
      <c r="CM28" s="633"/>
      <c r="CN28" s="633"/>
      <c r="CO28" s="633"/>
      <c r="CP28" s="633"/>
      <c r="CQ28" s="634"/>
      <c r="CR28" s="635">
        <v>9979894</v>
      </c>
      <c r="CS28" s="636"/>
      <c r="CT28" s="636"/>
      <c r="CU28" s="636"/>
      <c r="CV28" s="636"/>
      <c r="CW28" s="636"/>
      <c r="CX28" s="636"/>
      <c r="CY28" s="637"/>
      <c r="CZ28" s="638">
        <v>6.9</v>
      </c>
      <c r="DA28" s="647"/>
      <c r="DB28" s="647"/>
      <c r="DC28" s="648"/>
      <c r="DD28" s="641">
        <v>9742798</v>
      </c>
      <c r="DE28" s="636"/>
      <c r="DF28" s="636"/>
      <c r="DG28" s="636"/>
      <c r="DH28" s="636"/>
      <c r="DI28" s="636"/>
      <c r="DJ28" s="636"/>
      <c r="DK28" s="637"/>
      <c r="DL28" s="641">
        <v>9333850</v>
      </c>
      <c r="DM28" s="636"/>
      <c r="DN28" s="636"/>
      <c r="DO28" s="636"/>
      <c r="DP28" s="636"/>
      <c r="DQ28" s="636"/>
      <c r="DR28" s="636"/>
      <c r="DS28" s="636"/>
      <c r="DT28" s="636"/>
      <c r="DU28" s="636"/>
      <c r="DV28" s="637"/>
      <c r="DW28" s="638">
        <v>12.1</v>
      </c>
      <c r="DX28" s="647"/>
      <c r="DY28" s="647"/>
      <c r="DZ28" s="647"/>
      <c r="EA28" s="647"/>
      <c r="EB28" s="647"/>
      <c r="EC28" s="674"/>
    </row>
    <row r="29" spans="2:133" ht="11.25" customHeight="1" x14ac:dyDescent="0.25">
      <c r="B29" s="632" t="s">
        <v>271</v>
      </c>
      <c r="C29" s="633"/>
      <c r="D29" s="633"/>
      <c r="E29" s="633"/>
      <c r="F29" s="633"/>
      <c r="G29" s="633"/>
      <c r="H29" s="633"/>
      <c r="I29" s="633"/>
      <c r="J29" s="633"/>
      <c r="K29" s="633"/>
      <c r="L29" s="633"/>
      <c r="M29" s="633"/>
      <c r="N29" s="633"/>
      <c r="O29" s="633"/>
      <c r="P29" s="633"/>
      <c r="Q29" s="634"/>
      <c r="R29" s="635">
        <v>918017</v>
      </c>
      <c r="S29" s="636"/>
      <c r="T29" s="636"/>
      <c r="U29" s="636"/>
      <c r="V29" s="636"/>
      <c r="W29" s="636"/>
      <c r="X29" s="636"/>
      <c r="Y29" s="637"/>
      <c r="Z29" s="661">
        <v>0.6</v>
      </c>
      <c r="AA29" s="661"/>
      <c r="AB29" s="661"/>
      <c r="AC29" s="661"/>
      <c r="AD29" s="662" t="s">
        <v>557</v>
      </c>
      <c r="AE29" s="662"/>
      <c r="AF29" s="662"/>
      <c r="AG29" s="662"/>
      <c r="AH29" s="662"/>
      <c r="AI29" s="662"/>
      <c r="AJ29" s="662"/>
      <c r="AK29" s="662"/>
      <c r="AL29" s="638" t="s">
        <v>563</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272</v>
      </c>
      <c r="CE29" s="656"/>
      <c r="CF29" s="632" t="s">
        <v>595</v>
      </c>
      <c r="CG29" s="633"/>
      <c r="CH29" s="633"/>
      <c r="CI29" s="633"/>
      <c r="CJ29" s="633"/>
      <c r="CK29" s="633"/>
      <c r="CL29" s="633"/>
      <c r="CM29" s="633"/>
      <c r="CN29" s="633"/>
      <c r="CO29" s="633"/>
      <c r="CP29" s="633"/>
      <c r="CQ29" s="634"/>
      <c r="CR29" s="635">
        <v>9979224</v>
      </c>
      <c r="CS29" s="645"/>
      <c r="CT29" s="645"/>
      <c r="CU29" s="645"/>
      <c r="CV29" s="645"/>
      <c r="CW29" s="645"/>
      <c r="CX29" s="645"/>
      <c r="CY29" s="646"/>
      <c r="CZ29" s="638">
        <v>6.9</v>
      </c>
      <c r="DA29" s="647"/>
      <c r="DB29" s="647"/>
      <c r="DC29" s="648"/>
      <c r="DD29" s="641">
        <v>9742128</v>
      </c>
      <c r="DE29" s="645"/>
      <c r="DF29" s="645"/>
      <c r="DG29" s="645"/>
      <c r="DH29" s="645"/>
      <c r="DI29" s="645"/>
      <c r="DJ29" s="645"/>
      <c r="DK29" s="646"/>
      <c r="DL29" s="641">
        <v>9333180</v>
      </c>
      <c r="DM29" s="645"/>
      <c r="DN29" s="645"/>
      <c r="DO29" s="645"/>
      <c r="DP29" s="645"/>
      <c r="DQ29" s="645"/>
      <c r="DR29" s="645"/>
      <c r="DS29" s="645"/>
      <c r="DT29" s="645"/>
      <c r="DU29" s="645"/>
      <c r="DV29" s="646"/>
      <c r="DW29" s="638">
        <v>12.1</v>
      </c>
      <c r="DX29" s="647"/>
      <c r="DY29" s="647"/>
      <c r="DZ29" s="647"/>
      <c r="EA29" s="647"/>
      <c r="EB29" s="647"/>
      <c r="EC29" s="674"/>
    </row>
    <row r="30" spans="2:133" ht="11.25" customHeight="1" x14ac:dyDescent="0.25">
      <c r="B30" s="632" t="s">
        <v>273</v>
      </c>
      <c r="C30" s="633"/>
      <c r="D30" s="633"/>
      <c r="E30" s="633"/>
      <c r="F30" s="633"/>
      <c r="G30" s="633"/>
      <c r="H30" s="633"/>
      <c r="I30" s="633"/>
      <c r="J30" s="633"/>
      <c r="K30" s="633"/>
      <c r="L30" s="633"/>
      <c r="M30" s="633"/>
      <c r="N30" s="633"/>
      <c r="O30" s="633"/>
      <c r="P30" s="633"/>
      <c r="Q30" s="634"/>
      <c r="R30" s="635">
        <v>1827244</v>
      </c>
      <c r="S30" s="636"/>
      <c r="T30" s="636"/>
      <c r="U30" s="636"/>
      <c r="V30" s="636"/>
      <c r="W30" s="636"/>
      <c r="X30" s="636"/>
      <c r="Y30" s="637"/>
      <c r="Z30" s="661">
        <v>1.2</v>
      </c>
      <c r="AA30" s="661"/>
      <c r="AB30" s="661"/>
      <c r="AC30" s="661"/>
      <c r="AD30" s="662">
        <v>518627</v>
      </c>
      <c r="AE30" s="662"/>
      <c r="AF30" s="662"/>
      <c r="AG30" s="662"/>
      <c r="AH30" s="662"/>
      <c r="AI30" s="662"/>
      <c r="AJ30" s="662"/>
      <c r="AK30" s="662"/>
      <c r="AL30" s="638">
        <v>0.7</v>
      </c>
      <c r="AM30" s="639"/>
      <c r="AN30" s="639"/>
      <c r="AO30" s="663"/>
      <c r="AP30" s="688" t="s">
        <v>223</v>
      </c>
      <c r="AQ30" s="689"/>
      <c r="AR30" s="689"/>
      <c r="AS30" s="689"/>
      <c r="AT30" s="689"/>
      <c r="AU30" s="689"/>
      <c r="AV30" s="689"/>
      <c r="AW30" s="689"/>
      <c r="AX30" s="689"/>
      <c r="AY30" s="689"/>
      <c r="AZ30" s="689"/>
      <c r="BA30" s="689"/>
      <c r="BB30" s="689"/>
      <c r="BC30" s="689"/>
      <c r="BD30" s="689"/>
      <c r="BE30" s="689"/>
      <c r="BF30" s="690"/>
      <c r="BG30" s="688" t="s">
        <v>274</v>
      </c>
      <c r="BH30" s="705"/>
      <c r="BI30" s="705"/>
      <c r="BJ30" s="705"/>
      <c r="BK30" s="705"/>
      <c r="BL30" s="705"/>
      <c r="BM30" s="705"/>
      <c r="BN30" s="705"/>
      <c r="BO30" s="705"/>
      <c r="BP30" s="705"/>
      <c r="BQ30" s="706"/>
      <c r="BR30" s="688" t="s">
        <v>275</v>
      </c>
      <c r="BS30" s="705"/>
      <c r="BT30" s="705"/>
      <c r="BU30" s="705"/>
      <c r="BV30" s="705"/>
      <c r="BW30" s="705"/>
      <c r="BX30" s="705"/>
      <c r="BY30" s="705"/>
      <c r="BZ30" s="705"/>
      <c r="CA30" s="705"/>
      <c r="CB30" s="706"/>
      <c r="CD30" s="657"/>
      <c r="CE30" s="658"/>
      <c r="CF30" s="632" t="s">
        <v>596</v>
      </c>
      <c r="CG30" s="633"/>
      <c r="CH30" s="633"/>
      <c r="CI30" s="633"/>
      <c r="CJ30" s="633"/>
      <c r="CK30" s="633"/>
      <c r="CL30" s="633"/>
      <c r="CM30" s="633"/>
      <c r="CN30" s="633"/>
      <c r="CO30" s="633"/>
      <c r="CP30" s="633"/>
      <c r="CQ30" s="634"/>
      <c r="CR30" s="635">
        <v>9293504</v>
      </c>
      <c r="CS30" s="636"/>
      <c r="CT30" s="636"/>
      <c r="CU30" s="636"/>
      <c r="CV30" s="636"/>
      <c r="CW30" s="636"/>
      <c r="CX30" s="636"/>
      <c r="CY30" s="637"/>
      <c r="CZ30" s="638">
        <v>6.5</v>
      </c>
      <c r="DA30" s="647"/>
      <c r="DB30" s="647"/>
      <c r="DC30" s="648"/>
      <c r="DD30" s="641">
        <v>9056408</v>
      </c>
      <c r="DE30" s="636"/>
      <c r="DF30" s="636"/>
      <c r="DG30" s="636"/>
      <c r="DH30" s="636"/>
      <c r="DI30" s="636"/>
      <c r="DJ30" s="636"/>
      <c r="DK30" s="637"/>
      <c r="DL30" s="641">
        <v>8648006</v>
      </c>
      <c r="DM30" s="636"/>
      <c r="DN30" s="636"/>
      <c r="DO30" s="636"/>
      <c r="DP30" s="636"/>
      <c r="DQ30" s="636"/>
      <c r="DR30" s="636"/>
      <c r="DS30" s="636"/>
      <c r="DT30" s="636"/>
      <c r="DU30" s="636"/>
      <c r="DV30" s="637"/>
      <c r="DW30" s="638">
        <v>11.2</v>
      </c>
      <c r="DX30" s="647"/>
      <c r="DY30" s="647"/>
      <c r="DZ30" s="647"/>
      <c r="EA30" s="647"/>
      <c r="EB30" s="647"/>
      <c r="EC30" s="674"/>
    </row>
    <row r="31" spans="2:133" ht="11.25" customHeight="1" x14ac:dyDescent="0.25">
      <c r="B31" s="632" t="s">
        <v>276</v>
      </c>
      <c r="C31" s="633"/>
      <c r="D31" s="633"/>
      <c r="E31" s="633"/>
      <c r="F31" s="633"/>
      <c r="G31" s="633"/>
      <c r="H31" s="633"/>
      <c r="I31" s="633"/>
      <c r="J31" s="633"/>
      <c r="K31" s="633"/>
      <c r="L31" s="633"/>
      <c r="M31" s="633"/>
      <c r="N31" s="633"/>
      <c r="O31" s="633"/>
      <c r="P31" s="633"/>
      <c r="Q31" s="634"/>
      <c r="R31" s="635">
        <v>793048</v>
      </c>
      <c r="S31" s="636"/>
      <c r="T31" s="636"/>
      <c r="U31" s="636"/>
      <c r="V31" s="636"/>
      <c r="W31" s="636"/>
      <c r="X31" s="636"/>
      <c r="Y31" s="637"/>
      <c r="Z31" s="661">
        <v>0.5</v>
      </c>
      <c r="AA31" s="661"/>
      <c r="AB31" s="661"/>
      <c r="AC31" s="661"/>
      <c r="AD31" s="662">
        <v>222</v>
      </c>
      <c r="AE31" s="662"/>
      <c r="AF31" s="662"/>
      <c r="AG31" s="662"/>
      <c r="AH31" s="662"/>
      <c r="AI31" s="662"/>
      <c r="AJ31" s="662"/>
      <c r="AK31" s="662"/>
      <c r="AL31" s="638">
        <v>0</v>
      </c>
      <c r="AM31" s="639"/>
      <c r="AN31" s="639"/>
      <c r="AO31" s="663"/>
      <c r="AP31" s="700" t="s">
        <v>277</v>
      </c>
      <c r="AQ31" s="701"/>
      <c r="AR31" s="701"/>
      <c r="AS31" s="701"/>
      <c r="AT31" s="702" t="s">
        <v>278</v>
      </c>
      <c r="AU31" s="343"/>
      <c r="AV31" s="343"/>
      <c r="AW31" s="343"/>
      <c r="AX31" s="685" t="s">
        <v>189</v>
      </c>
      <c r="AY31" s="686"/>
      <c r="AZ31" s="686"/>
      <c r="BA31" s="686"/>
      <c r="BB31" s="686"/>
      <c r="BC31" s="686"/>
      <c r="BD31" s="686"/>
      <c r="BE31" s="686"/>
      <c r="BF31" s="687"/>
      <c r="BG31" s="696">
        <v>99.2</v>
      </c>
      <c r="BH31" s="697"/>
      <c r="BI31" s="697"/>
      <c r="BJ31" s="697"/>
      <c r="BK31" s="697"/>
      <c r="BL31" s="697"/>
      <c r="BM31" s="698">
        <v>96</v>
      </c>
      <c r="BN31" s="697"/>
      <c r="BO31" s="697"/>
      <c r="BP31" s="697"/>
      <c r="BQ31" s="699"/>
      <c r="BR31" s="696">
        <v>98.1</v>
      </c>
      <c r="BS31" s="697"/>
      <c r="BT31" s="697"/>
      <c r="BU31" s="697"/>
      <c r="BV31" s="697"/>
      <c r="BW31" s="697"/>
      <c r="BX31" s="698">
        <v>95</v>
      </c>
      <c r="BY31" s="697"/>
      <c r="BZ31" s="697"/>
      <c r="CA31" s="697"/>
      <c r="CB31" s="699"/>
      <c r="CD31" s="657"/>
      <c r="CE31" s="658"/>
      <c r="CF31" s="632" t="s">
        <v>597</v>
      </c>
      <c r="CG31" s="633"/>
      <c r="CH31" s="633"/>
      <c r="CI31" s="633"/>
      <c r="CJ31" s="633"/>
      <c r="CK31" s="633"/>
      <c r="CL31" s="633"/>
      <c r="CM31" s="633"/>
      <c r="CN31" s="633"/>
      <c r="CO31" s="633"/>
      <c r="CP31" s="633"/>
      <c r="CQ31" s="634"/>
      <c r="CR31" s="635">
        <v>685720</v>
      </c>
      <c r="CS31" s="645"/>
      <c r="CT31" s="645"/>
      <c r="CU31" s="645"/>
      <c r="CV31" s="645"/>
      <c r="CW31" s="645"/>
      <c r="CX31" s="645"/>
      <c r="CY31" s="646"/>
      <c r="CZ31" s="638">
        <v>0.5</v>
      </c>
      <c r="DA31" s="647"/>
      <c r="DB31" s="647"/>
      <c r="DC31" s="648"/>
      <c r="DD31" s="641">
        <v>685720</v>
      </c>
      <c r="DE31" s="645"/>
      <c r="DF31" s="645"/>
      <c r="DG31" s="645"/>
      <c r="DH31" s="645"/>
      <c r="DI31" s="645"/>
      <c r="DJ31" s="645"/>
      <c r="DK31" s="646"/>
      <c r="DL31" s="641">
        <v>685174</v>
      </c>
      <c r="DM31" s="645"/>
      <c r="DN31" s="645"/>
      <c r="DO31" s="645"/>
      <c r="DP31" s="645"/>
      <c r="DQ31" s="645"/>
      <c r="DR31" s="645"/>
      <c r="DS31" s="645"/>
      <c r="DT31" s="645"/>
      <c r="DU31" s="645"/>
      <c r="DV31" s="646"/>
      <c r="DW31" s="638">
        <v>0.9</v>
      </c>
      <c r="DX31" s="647"/>
      <c r="DY31" s="647"/>
      <c r="DZ31" s="647"/>
      <c r="EA31" s="647"/>
      <c r="EB31" s="647"/>
      <c r="EC31" s="674"/>
    </row>
    <row r="32" spans="2:133" ht="11.25" customHeight="1" x14ac:dyDescent="0.25">
      <c r="B32" s="632" t="s">
        <v>279</v>
      </c>
      <c r="C32" s="633"/>
      <c r="D32" s="633"/>
      <c r="E32" s="633"/>
      <c r="F32" s="633"/>
      <c r="G32" s="633"/>
      <c r="H32" s="633"/>
      <c r="I32" s="633"/>
      <c r="J32" s="633"/>
      <c r="K32" s="633"/>
      <c r="L32" s="633"/>
      <c r="M32" s="633"/>
      <c r="N32" s="633"/>
      <c r="O32" s="633"/>
      <c r="P32" s="633"/>
      <c r="Q32" s="634"/>
      <c r="R32" s="635">
        <v>37943540</v>
      </c>
      <c r="S32" s="636"/>
      <c r="T32" s="636"/>
      <c r="U32" s="636"/>
      <c r="V32" s="636"/>
      <c r="W32" s="636"/>
      <c r="X32" s="636"/>
      <c r="Y32" s="637"/>
      <c r="Z32" s="661">
        <v>25.5</v>
      </c>
      <c r="AA32" s="661"/>
      <c r="AB32" s="661"/>
      <c r="AC32" s="661"/>
      <c r="AD32" s="662" t="s">
        <v>563</v>
      </c>
      <c r="AE32" s="662"/>
      <c r="AF32" s="662"/>
      <c r="AG32" s="662"/>
      <c r="AH32" s="662"/>
      <c r="AI32" s="662"/>
      <c r="AJ32" s="662"/>
      <c r="AK32" s="662"/>
      <c r="AL32" s="638" t="s">
        <v>598</v>
      </c>
      <c r="AM32" s="639"/>
      <c r="AN32" s="639"/>
      <c r="AO32" s="663"/>
      <c r="AP32" s="675"/>
      <c r="AQ32" s="676"/>
      <c r="AR32" s="676"/>
      <c r="AS32" s="676"/>
      <c r="AT32" s="703"/>
      <c r="AU32" s="342" t="s">
        <v>599</v>
      </c>
      <c r="AX32" s="632" t="s">
        <v>280</v>
      </c>
      <c r="AY32" s="633"/>
      <c r="AZ32" s="633"/>
      <c r="BA32" s="633"/>
      <c r="BB32" s="633"/>
      <c r="BC32" s="633"/>
      <c r="BD32" s="633"/>
      <c r="BE32" s="633"/>
      <c r="BF32" s="634"/>
      <c r="BG32" s="695">
        <v>99.3</v>
      </c>
      <c r="BH32" s="645"/>
      <c r="BI32" s="645"/>
      <c r="BJ32" s="645"/>
      <c r="BK32" s="645"/>
      <c r="BL32" s="645"/>
      <c r="BM32" s="639">
        <v>96.7</v>
      </c>
      <c r="BN32" s="645"/>
      <c r="BO32" s="645"/>
      <c r="BP32" s="645"/>
      <c r="BQ32" s="672"/>
      <c r="BR32" s="695">
        <v>98.9</v>
      </c>
      <c r="BS32" s="645"/>
      <c r="BT32" s="645"/>
      <c r="BU32" s="645"/>
      <c r="BV32" s="645"/>
      <c r="BW32" s="645"/>
      <c r="BX32" s="639">
        <v>96.3</v>
      </c>
      <c r="BY32" s="645"/>
      <c r="BZ32" s="645"/>
      <c r="CA32" s="645"/>
      <c r="CB32" s="672"/>
      <c r="CD32" s="659"/>
      <c r="CE32" s="660"/>
      <c r="CF32" s="632" t="s">
        <v>600</v>
      </c>
      <c r="CG32" s="633"/>
      <c r="CH32" s="633"/>
      <c r="CI32" s="633"/>
      <c r="CJ32" s="633"/>
      <c r="CK32" s="633"/>
      <c r="CL32" s="633"/>
      <c r="CM32" s="633"/>
      <c r="CN32" s="633"/>
      <c r="CO32" s="633"/>
      <c r="CP32" s="633"/>
      <c r="CQ32" s="634"/>
      <c r="CR32" s="635">
        <v>670</v>
      </c>
      <c r="CS32" s="636"/>
      <c r="CT32" s="636"/>
      <c r="CU32" s="636"/>
      <c r="CV32" s="636"/>
      <c r="CW32" s="636"/>
      <c r="CX32" s="636"/>
      <c r="CY32" s="637"/>
      <c r="CZ32" s="638">
        <v>0</v>
      </c>
      <c r="DA32" s="647"/>
      <c r="DB32" s="647"/>
      <c r="DC32" s="648"/>
      <c r="DD32" s="641">
        <v>670</v>
      </c>
      <c r="DE32" s="636"/>
      <c r="DF32" s="636"/>
      <c r="DG32" s="636"/>
      <c r="DH32" s="636"/>
      <c r="DI32" s="636"/>
      <c r="DJ32" s="636"/>
      <c r="DK32" s="637"/>
      <c r="DL32" s="641">
        <v>670</v>
      </c>
      <c r="DM32" s="636"/>
      <c r="DN32" s="636"/>
      <c r="DO32" s="636"/>
      <c r="DP32" s="636"/>
      <c r="DQ32" s="636"/>
      <c r="DR32" s="636"/>
      <c r="DS32" s="636"/>
      <c r="DT32" s="636"/>
      <c r="DU32" s="636"/>
      <c r="DV32" s="637"/>
      <c r="DW32" s="638">
        <v>0</v>
      </c>
      <c r="DX32" s="647"/>
      <c r="DY32" s="647"/>
      <c r="DZ32" s="647"/>
      <c r="EA32" s="647"/>
      <c r="EB32" s="647"/>
      <c r="EC32" s="674"/>
    </row>
    <row r="33" spans="2:133" ht="11.25" customHeight="1" x14ac:dyDescent="0.25">
      <c r="B33" s="692" t="s">
        <v>281</v>
      </c>
      <c r="C33" s="693"/>
      <c r="D33" s="693"/>
      <c r="E33" s="693"/>
      <c r="F33" s="693"/>
      <c r="G33" s="693"/>
      <c r="H33" s="693"/>
      <c r="I33" s="693"/>
      <c r="J33" s="693"/>
      <c r="K33" s="693"/>
      <c r="L33" s="693"/>
      <c r="M33" s="693"/>
      <c r="N33" s="693"/>
      <c r="O33" s="693"/>
      <c r="P33" s="693"/>
      <c r="Q33" s="694"/>
      <c r="R33" s="635">
        <v>16045</v>
      </c>
      <c r="S33" s="636"/>
      <c r="T33" s="636"/>
      <c r="U33" s="636"/>
      <c r="V33" s="636"/>
      <c r="W33" s="636"/>
      <c r="X33" s="636"/>
      <c r="Y33" s="637"/>
      <c r="Z33" s="661">
        <v>0</v>
      </c>
      <c r="AA33" s="661"/>
      <c r="AB33" s="661"/>
      <c r="AC33" s="661"/>
      <c r="AD33" s="662">
        <v>16045</v>
      </c>
      <c r="AE33" s="662"/>
      <c r="AF33" s="662"/>
      <c r="AG33" s="662"/>
      <c r="AH33" s="662"/>
      <c r="AI33" s="662"/>
      <c r="AJ33" s="662"/>
      <c r="AK33" s="662"/>
      <c r="AL33" s="638">
        <v>0</v>
      </c>
      <c r="AM33" s="639"/>
      <c r="AN33" s="639"/>
      <c r="AO33" s="663"/>
      <c r="AP33" s="677"/>
      <c r="AQ33" s="678"/>
      <c r="AR33" s="678"/>
      <c r="AS33" s="678"/>
      <c r="AT33" s="704"/>
      <c r="AU33" s="341"/>
      <c r="AV33" s="341"/>
      <c r="AW33" s="341"/>
      <c r="AX33" s="612" t="s">
        <v>282</v>
      </c>
      <c r="AY33" s="613"/>
      <c r="AZ33" s="613"/>
      <c r="BA33" s="613"/>
      <c r="BB33" s="613"/>
      <c r="BC33" s="613"/>
      <c r="BD33" s="613"/>
      <c r="BE33" s="613"/>
      <c r="BF33" s="614"/>
      <c r="BG33" s="691">
        <v>99</v>
      </c>
      <c r="BH33" s="616"/>
      <c r="BI33" s="616"/>
      <c r="BJ33" s="616"/>
      <c r="BK33" s="616"/>
      <c r="BL33" s="616"/>
      <c r="BM33" s="653">
        <v>95.1</v>
      </c>
      <c r="BN33" s="616"/>
      <c r="BO33" s="616"/>
      <c r="BP33" s="616"/>
      <c r="BQ33" s="664"/>
      <c r="BR33" s="691">
        <v>97.1</v>
      </c>
      <c r="BS33" s="616"/>
      <c r="BT33" s="616"/>
      <c r="BU33" s="616"/>
      <c r="BV33" s="616"/>
      <c r="BW33" s="616"/>
      <c r="BX33" s="653">
        <v>93.4</v>
      </c>
      <c r="BY33" s="616"/>
      <c r="BZ33" s="616"/>
      <c r="CA33" s="616"/>
      <c r="CB33" s="664"/>
      <c r="CD33" s="632" t="s">
        <v>283</v>
      </c>
      <c r="CE33" s="633"/>
      <c r="CF33" s="633"/>
      <c r="CG33" s="633"/>
      <c r="CH33" s="633"/>
      <c r="CI33" s="633"/>
      <c r="CJ33" s="633"/>
      <c r="CK33" s="633"/>
      <c r="CL33" s="633"/>
      <c r="CM33" s="633"/>
      <c r="CN33" s="633"/>
      <c r="CO33" s="633"/>
      <c r="CP33" s="633"/>
      <c r="CQ33" s="634"/>
      <c r="CR33" s="635">
        <v>48608684</v>
      </c>
      <c r="CS33" s="645"/>
      <c r="CT33" s="645"/>
      <c r="CU33" s="645"/>
      <c r="CV33" s="645"/>
      <c r="CW33" s="645"/>
      <c r="CX33" s="645"/>
      <c r="CY33" s="646"/>
      <c r="CZ33" s="638">
        <v>33.799999999999997</v>
      </c>
      <c r="DA33" s="647"/>
      <c r="DB33" s="647"/>
      <c r="DC33" s="648"/>
      <c r="DD33" s="641">
        <v>36555755</v>
      </c>
      <c r="DE33" s="645"/>
      <c r="DF33" s="645"/>
      <c r="DG33" s="645"/>
      <c r="DH33" s="645"/>
      <c r="DI33" s="645"/>
      <c r="DJ33" s="645"/>
      <c r="DK33" s="646"/>
      <c r="DL33" s="641">
        <v>26859542</v>
      </c>
      <c r="DM33" s="645"/>
      <c r="DN33" s="645"/>
      <c r="DO33" s="645"/>
      <c r="DP33" s="645"/>
      <c r="DQ33" s="645"/>
      <c r="DR33" s="645"/>
      <c r="DS33" s="645"/>
      <c r="DT33" s="645"/>
      <c r="DU33" s="645"/>
      <c r="DV33" s="646"/>
      <c r="DW33" s="638">
        <v>34.9</v>
      </c>
      <c r="DX33" s="647"/>
      <c r="DY33" s="647"/>
      <c r="DZ33" s="647"/>
      <c r="EA33" s="647"/>
      <c r="EB33" s="647"/>
      <c r="EC33" s="674"/>
    </row>
    <row r="34" spans="2:133" ht="11.25" customHeight="1" x14ac:dyDescent="0.25">
      <c r="B34" s="632" t="s">
        <v>284</v>
      </c>
      <c r="C34" s="633"/>
      <c r="D34" s="633"/>
      <c r="E34" s="633"/>
      <c r="F34" s="633"/>
      <c r="G34" s="633"/>
      <c r="H34" s="633"/>
      <c r="I34" s="633"/>
      <c r="J34" s="633"/>
      <c r="K34" s="633"/>
      <c r="L34" s="633"/>
      <c r="M34" s="633"/>
      <c r="N34" s="633"/>
      <c r="O34" s="633"/>
      <c r="P34" s="633"/>
      <c r="Q34" s="634"/>
      <c r="R34" s="635">
        <v>9728118</v>
      </c>
      <c r="S34" s="636"/>
      <c r="T34" s="636"/>
      <c r="U34" s="636"/>
      <c r="V34" s="636"/>
      <c r="W34" s="636"/>
      <c r="X34" s="636"/>
      <c r="Y34" s="637"/>
      <c r="Z34" s="661">
        <v>6.5</v>
      </c>
      <c r="AA34" s="661"/>
      <c r="AB34" s="661"/>
      <c r="AC34" s="661"/>
      <c r="AD34" s="662" t="s">
        <v>563</v>
      </c>
      <c r="AE34" s="662"/>
      <c r="AF34" s="662"/>
      <c r="AG34" s="662"/>
      <c r="AH34" s="662"/>
      <c r="AI34" s="662"/>
      <c r="AJ34" s="662"/>
      <c r="AK34" s="662"/>
      <c r="AL34" s="638" t="s">
        <v>567</v>
      </c>
      <c r="AM34" s="639"/>
      <c r="AN34" s="639"/>
      <c r="AO34" s="663"/>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2" t="s">
        <v>601</v>
      </c>
      <c r="CE34" s="633"/>
      <c r="CF34" s="633"/>
      <c r="CG34" s="633"/>
      <c r="CH34" s="633"/>
      <c r="CI34" s="633"/>
      <c r="CJ34" s="633"/>
      <c r="CK34" s="633"/>
      <c r="CL34" s="633"/>
      <c r="CM34" s="633"/>
      <c r="CN34" s="633"/>
      <c r="CO34" s="633"/>
      <c r="CP34" s="633"/>
      <c r="CQ34" s="634"/>
      <c r="CR34" s="635">
        <v>19923309</v>
      </c>
      <c r="CS34" s="636"/>
      <c r="CT34" s="636"/>
      <c r="CU34" s="636"/>
      <c r="CV34" s="636"/>
      <c r="CW34" s="636"/>
      <c r="CX34" s="636"/>
      <c r="CY34" s="637"/>
      <c r="CZ34" s="638">
        <v>13.8</v>
      </c>
      <c r="DA34" s="647"/>
      <c r="DB34" s="647"/>
      <c r="DC34" s="648"/>
      <c r="DD34" s="641">
        <v>13333538</v>
      </c>
      <c r="DE34" s="636"/>
      <c r="DF34" s="636"/>
      <c r="DG34" s="636"/>
      <c r="DH34" s="636"/>
      <c r="DI34" s="636"/>
      <c r="DJ34" s="636"/>
      <c r="DK34" s="637"/>
      <c r="DL34" s="641">
        <v>11295314</v>
      </c>
      <c r="DM34" s="636"/>
      <c r="DN34" s="636"/>
      <c r="DO34" s="636"/>
      <c r="DP34" s="636"/>
      <c r="DQ34" s="636"/>
      <c r="DR34" s="636"/>
      <c r="DS34" s="636"/>
      <c r="DT34" s="636"/>
      <c r="DU34" s="636"/>
      <c r="DV34" s="637"/>
      <c r="DW34" s="638">
        <v>14.7</v>
      </c>
      <c r="DX34" s="647"/>
      <c r="DY34" s="647"/>
      <c r="DZ34" s="647"/>
      <c r="EA34" s="647"/>
      <c r="EB34" s="647"/>
      <c r="EC34" s="674"/>
    </row>
    <row r="35" spans="2:133" ht="11.25" customHeight="1" x14ac:dyDescent="0.25">
      <c r="B35" s="632" t="s">
        <v>285</v>
      </c>
      <c r="C35" s="633"/>
      <c r="D35" s="633"/>
      <c r="E35" s="633"/>
      <c r="F35" s="633"/>
      <c r="G35" s="633"/>
      <c r="H35" s="633"/>
      <c r="I35" s="633"/>
      <c r="J35" s="633"/>
      <c r="K35" s="633"/>
      <c r="L35" s="633"/>
      <c r="M35" s="633"/>
      <c r="N35" s="633"/>
      <c r="O35" s="633"/>
      <c r="P35" s="633"/>
      <c r="Q35" s="634"/>
      <c r="R35" s="635">
        <v>293360</v>
      </c>
      <c r="S35" s="636"/>
      <c r="T35" s="636"/>
      <c r="U35" s="636"/>
      <c r="V35" s="636"/>
      <c r="W35" s="636"/>
      <c r="X35" s="636"/>
      <c r="Y35" s="637"/>
      <c r="Z35" s="661">
        <v>0.2</v>
      </c>
      <c r="AA35" s="661"/>
      <c r="AB35" s="661"/>
      <c r="AC35" s="661"/>
      <c r="AD35" s="662">
        <v>124635</v>
      </c>
      <c r="AE35" s="662"/>
      <c r="AF35" s="662"/>
      <c r="AG35" s="662"/>
      <c r="AH35" s="662"/>
      <c r="AI35" s="662"/>
      <c r="AJ35" s="662"/>
      <c r="AK35" s="662"/>
      <c r="AL35" s="638">
        <v>0.2</v>
      </c>
      <c r="AM35" s="639"/>
      <c r="AN35" s="639"/>
      <c r="AO35" s="663"/>
      <c r="AP35" s="209"/>
      <c r="AQ35" s="688" t="s">
        <v>286</v>
      </c>
      <c r="AR35" s="689"/>
      <c r="AS35" s="689"/>
      <c r="AT35" s="689"/>
      <c r="AU35" s="689"/>
      <c r="AV35" s="689"/>
      <c r="AW35" s="689"/>
      <c r="AX35" s="689"/>
      <c r="AY35" s="689"/>
      <c r="AZ35" s="689"/>
      <c r="BA35" s="689"/>
      <c r="BB35" s="689"/>
      <c r="BC35" s="689"/>
      <c r="BD35" s="689"/>
      <c r="BE35" s="689"/>
      <c r="BF35" s="690"/>
      <c r="BG35" s="688" t="s">
        <v>287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602</v>
      </c>
      <c r="CE35" s="633"/>
      <c r="CF35" s="633"/>
      <c r="CG35" s="633"/>
      <c r="CH35" s="633"/>
      <c r="CI35" s="633"/>
      <c r="CJ35" s="633"/>
      <c r="CK35" s="633"/>
      <c r="CL35" s="633"/>
      <c r="CM35" s="633"/>
      <c r="CN35" s="633"/>
      <c r="CO35" s="633"/>
      <c r="CP35" s="633"/>
      <c r="CQ35" s="634"/>
      <c r="CR35" s="635">
        <v>1281974</v>
      </c>
      <c r="CS35" s="645"/>
      <c r="CT35" s="645"/>
      <c r="CU35" s="645"/>
      <c r="CV35" s="645"/>
      <c r="CW35" s="645"/>
      <c r="CX35" s="645"/>
      <c r="CY35" s="646"/>
      <c r="CZ35" s="638">
        <v>0.9</v>
      </c>
      <c r="DA35" s="647"/>
      <c r="DB35" s="647"/>
      <c r="DC35" s="648"/>
      <c r="DD35" s="641">
        <v>1234877</v>
      </c>
      <c r="DE35" s="645"/>
      <c r="DF35" s="645"/>
      <c r="DG35" s="645"/>
      <c r="DH35" s="645"/>
      <c r="DI35" s="645"/>
      <c r="DJ35" s="645"/>
      <c r="DK35" s="646"/>
      <c r="DL35" s="641">
        <v>1187374</v>
      </c>
      <c r="DM35" s="645"/>
      <c r="DN35" s="645"/>
      <c r="DO35" s="645"/>
      <c r="DP35" s="645"/>
      <c r="DQ35" s="645"/>
      <c r="DR35" s="645"/>
      <c r="DS35" s="645"/>
      <c r="DT35" s="645"/>
      <c r="DU35" s="645"/>
      <c r="DV35" s="646"/>
      <c r="DW35" s="638">
        <v>1.5</v>
      </c>
      <c r="DX35" s="647"/>
      <c r="DY35" s="647"/>
      <c r="DZ35" s="647"/>
      <c r="EA35" s="647"/>
      <c r="EB35" s="647"/>
      <c r="EC35" s="674"/>
    </row>
    <row r="36" spans="2:133" ht="11.25" customHeight="1" x14ac:dyDescent="0.25">
      <c r="B36" s="632" t="s">
        <v>288</v>
      </c>
      <c r="C36" s="633"/>
      <c r="D36" s="633"/>
      <c r="E36" s="633"/>
      <c r="F36" s="633"/>
      <c r="G36" s="633"/>
      <c r="H36" s="633"/>
      <c r="I36" s="633"/>
      <c r="J36" s="633"/>
      <c r="K36" s="633"/>
      <c r="L36" s="633"/>
      <c r="M36" s="633"/>
      <c r="N36" s="633"/>
      <c r="O36" s="633"/>
      <c r="P36" s="633"/>
      <c r="Q36" s="634"/>
      <c r="R36" s="635">
        <v>330156</v>
      </c>
      <c r="S36" s="636"/>
      <c r="T36" s="636"/>
      <c r="U36" s="636"/>
      <c r="V36" s="636"/>
      <c r="W36" s="636"/>
      <c r="X36" s="636"/>
      <c r="Y36" s="637"/>
      <c r="Z36" s="661">
        <v>0.2</v>
      </c>
      <c r="AA36" s="661"/>
      <c r="AB36" s="661"/>
      <c r="AC36" s="661"/>
      <c r="AD36" s="662" t="s">
        <v>563</v>
      </c>
      <c r="AE36" s="662"/>
      <c r="AF36" s="662"/>
      <c r="AG36" s="662"/>
      <c r="AH36" s="662"/>
      <c r="AI36" s="662"/>
      <c r="AJ36" s="662"/>
      <c r="AK36" s="662"/>
      <c r="AL36" s="638" t="s">
        <v>563</v>
      </c>
      <c r="AM36" s="639"/>
      <c r="AN36" s="639"/>
      <c r="AO36" s="663"/>
      <c r="AP36" s="209"/>
      <c r="AQ36" s="679" t="s">
        <v>603</v>
      </c>
      <c r="AR36" s="680"/>
      <c r="AS36" s="680"/>
      <c r="AT36" s="680"/>
      <c r="AU36" s="680"/>
      <c r="AV36" s="680"/>
      <c r="AW36" s="680"/>
      <c r="AX36" s="680"/>
      <c r="AY36" s="681"/>
      <c r="AZ36" s="682">
        <v>13527123</v>
      </c>
      <c r="BA36" s="683"/>
      <c r="BB36" s="683"/>
      <c r="BC36" s="683"/>
      <c r="BD36" s="683"/>
      <c r="BE36" s="683"/>
      <c r="BF36" s="684"/>
      <c r="BG36" s="685" t="s">
        <v>289</v>
      </c>
      <c r="BH36" s="686"/>
      <c r="BI36" s="686"/>
      <c r="BJ36" s="686"/>
      <c r="BK36" s="686"/>
      <c r="BL36" s="686"/>
      <c r="BM36" s="686"/>
      <c r="BN36" s="686"/>
      <c r="BO36" s="686"/>
      <c r="BP36" s="686"/>
      <c r="BQ36" s="686"/>
      <c r="BR36" s="686"/>
      <c r="BS36" s="686"/>
      <c r="BT36" s="686"/>
      <c r="BU36" s="687"/>
      <c r="BV36" s="682">
        <v>563531</v>
      </c>
      <c r="BW36" s="683"/>
      <c r="BX36" s="683"/>
      <c r="BY36" s="683"/>
      <c r="BZ36" s="683"/>
      <c r="CA36" s="683"/>
      <c r="CB36" s="684"/>
      <c r="CD36" s="632" t="s">
        <v>290</v>
      </c>
      <c r="CE36" s="633"/>
      <c r="CF36" s="633"/>
      <c r="CG36" s="633"/>
      <c r="CH36" s="633"/>
      <c r="CI36" s="633"/>
      <c r="CJ36" s="633"/>
      <c r="CK36" s="633"/>
      <c r="CL36" s="633"/>
      <c r="CM36" s="633"/>
      <c r="CN36" s="633"/>
      <c r="CO36" s="633"/>
      <c r="CP36" s="633"/>
      <c r="CQ36" s="634"/>
      <c r="CR36" s="635">
        <v>9297783</v>
      </c>
      <c r="CS36" s="636"/>
      <c r="CT36" s="636"/>
      <c r="CU36" s="636"/>
      <c r="CV36" s="636"/>
      <c r="CW36" s="636"/>
      <c r="CX36" s="636"/>
      <c r="CY36" s="637"/>
      <c r="CZ36" s="638">
        <v>6.5</v>
      </c>
      <c r="DA36" s="647"/>
      <c r="DB36" s="647"/>
      <c r="DC36" s="648"/>
      <c r="DD36" s="641">
        <v>8146079</v>
      </c>
      <c r="DE36" s="636"/>
      <c r="DF36" s="636"/>
      <c r="DG36" s="636"/>
      <c r="DH36" s="636"/>
      <c r="DI36" s="636"/>
      <c r="DJ36" s="636"/>
      <c r="DK36" s="637"/>
      <c r="DL36" s="641">
        <v>5116804</v>
      </c>
      <c r="DM36" s="636"/>
      <c r="DN36" s="636"/>
      <c r="DO36" s="636"/>
      <c r="DP36" s="636"/>
      <c r="DQ36" s="636"/>
      <c r="DR36" s="636"/>
      <c r="DS36" s="636"/>
      <c r="DT36" s="636"/>
      <c r="DU36" s="636"/>
      <c r="DV36" s="637"/>
      <c r="DW36" s="638">
        <v>6.6</v>
      </c>
      <c r="DX36" s="647"/>
      <c r="DY36" s="647"/>
      <c r="DZ36" s="647"/>
      <c r="EA36" s="647"/>
      <c r="EB36" s="647"/>
      <c r="EC36" s="674"/>
    </row>
    <row r="37" spans="2:133" ht="11.25" customHeight="1" x14ac:dyDescent="0.25">
      <c r="B37" s="632" t="s">
        <v>291</v>
      </c>
      <c r="C37" s="633"/>
      <c r="D37" s="633"/>
      <c r="E37" s="633"/>
      <c r="F37" s="633"/>
      <c r="G37" s="633"/>
      <c r="H37" s="633"/>
      <c r="I37" s="633"/>
      <c r="J37" s="633"/>
      <c r="K37" s="633"/>
      <c r="L37" s="633"/>
      <c r="M37" s="633"/>
      <c r="N37" s="633"/>
      <c r="O37" s="633"/>
      <c r="P37" s="633"/>
      <c r="Q37" s="634"/>
      <c r="R37" s="635">
        <v>1020003</v>
      </c>
      <c r="S37" s="636"/>
      <c r="T37" s="636"/>
      <c r="U37" s="636"/>
      <c r="V37" s="636"/>
      <c r="W37" s="636"/>
      <c r="X37" s="636"/>
      <c r="Y37" s="637"/>
      <c r="Z37" s="661">
        <v>0.7</v>
      </c>
      <c r="AA37" s="661"/>
      <c r="AB37" s="661"/>
      <c r="AC37" s="661"/>
      <c r="AD37" s="662" t="s">
        <v>563</v>
      </c>
      <c r="AE37" s="662"/>
      <c r="AF37" s="662"/>
      <c r="AG37" s="662"/>
      <c r="AH37" s="662"/>
      <c r="AI37" s="662"/>
      <c r="AJ37" s="662"/>
      <c r="AK37" s="662"/>
      <c r="AL37" s="638" t="s">
        <v>578</v>
      </c>
      <c r="AM37" s="639"/>
      <c r="AN37" s="639"/>
      <c r="AO37" s="663"/>
      <c r="AQ37" s="669" t="s">
        <v>604</v>
      </c>
      <c r="AR37" s="670"/>
      <c r="AS37" s="670"/>
      <c r="AT37" s="670"/>
      <c r="AU37" s="670"/>
      <c r="AV37" s="670"/>
      <c r="AW37" s="670"/>
      <c r="AX37" s="670"/>
      <c r="AY37" s="671"/>
      <c r="AZ37" s="635">
        <v>1750000</v>
      </c>
      <c r="BA37" s="636"/>
      <c r="BB37" s="636"/>
      <c r="BC37" s="636"/>
      <c r="BD37" s="645"/>
      <c r="BE37" s="645"/>
      <c r="BF37" s="672"/>
      <c r="BG37" s="632" t="s">
        <v>292</v>
      </c>
      <c r="BH37" s="633"/>
      <c r="BI37" s="633"/>
      <c r="BJ37" s="633"/>
      <c r="BK37" s="633"/>
      <c r="BL37" s="633"/>
      <c r="BM37" s="633"/>
      <c r="BN37" s="633"/>
      <c r="BO37" s="633"/>
      <c r="BP37" s="633"/>
      <c r="BQ37" s="633"/>
      <c r="BR37" s="633"/>
      <c r="BS37" s="633"/>
      <c r="BT37" s="633"/>
      <c r="BU37" s="634"/>
      <c r="BV37" s="635">
        <v>428265</v>
      </c>
      <c r="BW37" s="636"/>
      <c r="BX37" s="636"/>
      <c r="BY37" s="636"/>
      <c r="BZ37" s="636"/>
      <c r="CA37" s="636"/>
      <c r="CB37" s="673"/>
      <c r="CD37" s="632" t="s">
        <v>605</v>
      </c>
      <c r="CE37" s="633"/>
      <c r="CF37" s="633"/>
      <c r="CG37" s="633"/>
      <c r="CH37" s="633"/>
      <c r="CI37" s="633"/>
      <c r="CJ37" s="633"/>
      <c r="CK37" s="633"/>
      <c r="CL37" s="633"/>
      <c r="CM37" s="633"/>
      <c r="CN37" s="633"/>
      <c r="CO37" s="633"/>
      <c r="CP37" s="633"/>
      <c r="CQ37" s="634"/>
      <c r="CR37" s="635">
        <v>27481</v>
      </c>
      <c r="CS37" s="645"/>
      <c r="CT37" s="645"/>
      <c r="CU37" s="645"/>
      <c r="CV37" s="645"/>
      <c r="CW37" s="645"/>
      <c r="CX37" s="645"/>
      <c r="CY37" s="646"/>
      <c r="CZ37" s="638">
        <v>0</v>
      </c>
      <c r="DA37" s="647"/>
      <c r="DB37" s="647"/>
      <c r="DC37" s="648"/>
      <c r="DD37" s="641">
        <v>27481</v>
      </c>
      <c r="DE37" s="645"/>
      <c r="DF37" s="645"/>
      <c r="DG37" s="645"/>
      <c r="DH37" s="645"/>
      <c r="DI37" s="645"/>
      <c r="DJ37" s="645"/>
      <c r="DK37" s="646"/>
      <c r="DL37" s="641">
        <v>27481</v>
      </c>
      <c r="DM37" s="645"/>
      <c r="DN37" s="645"/>
      <c r="DO37" s="645"/>
      <c r="DP37" s="645"/>
      <c r="DQ37" s="645"/>
      <c r="DR37" s="645"/>
      <c r="DS37" s="645"/>
      <c r="DT37" s="645"/>
      <c r="DU37" s="645"/>
      <c r="DV37" s="646"/>
      <c r="DW37" s="638">
        <v>0</v>
      </c>
      <c r="DX37" s="647"/>
      <c r="DY37" s="647"/>
      <c r="DZ37" s="647"/>
      <c r="EA37" s="647"/>
      <c r="EB37" s="647"/>
      <c r="EC37" s="674"/>
    </row>
    <row r="38" spans="2:133" ht="11.25" customHeight="1" x14ac:dyDescent="0.25">
      <c r="B38" s="632" t="s">
        <v>293</v>
      </c>
      <c r="C38" s="633"/>
      <c r="D38" s="633"/>
      <c r="E38" s="633"/>
      <c r="F38" s="633"/>
      <c r="G38" s="633"/>
      <c r="H38" s="633"/>
      <c r="I38" s="633"/>
      <c r="J38" s="633"/>
      <c r="K38" s="633"/>
      <c r="L38" s="633"/>
      <c r="M38" s="633"/>
      <c r="N38" s="633"/>
      <c r="O38" s="633"/>
      <c r="P38" s="633"/>
      <c r="Q38" s="634"/>
      <c r="R38" s="635">
        <v>3543812</v>
      </c>
      <c r="S38" s="636"/>
      <c r="T38" s="636"/>
      <c r="U38" s="636"/>
      <c r="V38" s="636"/>
      <c r="W38" s="636"/>
      <c r="X38" s="636"/>
      <c r="Y38" s="637"/>
      <c r="Z38" s="661">
        <v>2.4</v>
      </c>
      <c r="AA38" s="661"/>
      <c r="AB38" s="661"/>
      <c r="AC38" s="661"/>
      <c r="AD38" s="662" t="s">
        <v>386</v>
      </c>
      <c r="AE38" s="662"/>
      <c r="AF38" s="662"/>
      <c r="AG38" s="662"/>
      <c r="AH38" s="662"/>
      <c r="AI38" s="662"/>
      <c r="AJ38" s="662"/>
      <c r="AK38" s="662"/>
      <c r="AL38" s="638" t="s">
        <v>563</v>
      </c>
      <c r="AM38" s="639"/>
      <c r="AN38" s="639"/>
      <c r="AO38" s="663"/>
      <c r="AQ38" s="669" t="s">
        <v>606</v>
      </c>
      <c r="AR38" s="670"/>
      <c r="AS38" s="670"/>
      <c r="AT38" s="670"/>
      <c r="AU38" s="670"/>
      <c r="AV38" s="670"/>
      <c r="AW38" s="670"/>
      <c r="AX38" s="670"/>
      <c r="AY38" s="671"/>
      <c r="AZ38" s="635">
        <v>369985</v>
      </c>
      <c r="BA38" s="636"/>
      <c r="BB38" s="636"/>
      <c r="BC38" s="636"/>
      <c r="BD38" s="645"/>
      <c r="BE38" s="645"/>
      <c r="BF38" s="672"/>
      <c r="BG38" s="632" t="s">
        <v>294</v>
      </c>
      <c r="BH38" s="633"/>
      <c r="BI38" s="633"/>
      <c r="BJ38" s="633"/>
      <c r="BK38" s="633"/>
      <c r="BL38" s="633"/>
      <c r="BM38" s="633"/>
      <c r="BN38" s="633"/>
      <c r="BO38" s="633"/>
      <c r="BP38" s="633"/>
      <c r="BQ38" s="633"/>
      <c r="BR38" s="633"/>
      <c r="BS38" s="633"/>
      <c r="BT38" s="633"/>
      <c r="BU38" s="634"/>
      <c r="BV38" s="635">
        <v>43149</v>
      </c>
      <c r="BW38" s="636"/>
      <c r="BX38" s="636"/>
      <c r="BY38" s="636"/>
      <c r="BZ38" s="636"/>
      <c r="CA38" s="636"/>
      <c r="CB38" s="673"/>
      <c r="CD38" s="632" t="s">
        <v>607</v>
      </c>
      <c r="CE38" s="633"/>
      <c r="CF38" s="633"/>
      <c r="CG38" s="633"/>
      <c r="CH38" s="633"/>
      <c r="CI38" s="633"/>
      <c r="CJ38" s="633"/>
      <c r="CK38" s="633"/>
      <c r="CL38" s="633"/>
      <c r="CM38" s="633"/>
      <c r="CN38" s="633"/>
      <c r="CO38" s="633"/>
      <c r="CP38" s="633"/>
      <c r="CQ38" s="634"/>
      <c r="CR38" s="635">
        <v>11653365</v>
      </c>
      <c r="CS38" s="636"/>
      <c r="CT38" s="636"/>
      <c r="CU38" s="636"/>
      <c r="CV38" s="636"/>
      <c r="CW38" s="636"/>
      <c r="CX38" s="636"/>
      <c r="CY38" s="637"/>
      <c r="CZ38" s="638">
        <v>8.1</v>
      </c>
      <c r="DA38" s="647"/>
      <c r="DB38" s="647"/>
      <c r="DC38" s="648"/>
      <c r="DD38" s="641">
        <v>9539516</v>
      </c>
      <c r="DE38" s="636"/>
      <c r="DF38" s="636"/>
      <c r="DG38" s="636"/>
      <c r="DH38" s="636"/>
      <c r="DI38" s="636"/>
      <c r="DJ38" s="636"/>
      <c r="DK38" s="637"/>
      <c r="DL38" s="641">
        <v>9224949</v>
      </c>
      <c r="DM38" s="636"/>
      <c r="DN38" s="636"/>
      <c r="DO38" s="636"/>
      <c r="DP38" s="636"/>
      <c r="DQ38" s="636"/>
      <c r="DR38" s="636"/>
      <c r="DS38" s="636"/>
      <c r="DT38" s="636"/>
      <c r="DU38" s="636"/>
      <c r="DV38" s="637"/>
      <c r="DW38" s="638">
        <v>12</v>
      </c>
      <c r="DX38" s="647"/>
      <c r="DY38" s="647"/>
      <c r="DZ38" s="647"/>
      <c r="EA38" s="647"/>
      <c r="EB38" s="647"/>
      <c r="EC38" s="674"/>
    </row>
    <row r="39" spans="2:133" ht="11.25" customHeight="1" x14ac:dyDescent="0.25">
      <c r="B39" s="632" t="s">
        <v>295</v>
      </c>
      <c r="C39" s="633"/>
      <c r="D39" s="633"/>
      <c r="E39" s="633"/>
      <c r="F39" s="633"/>
      <c r="G39" s="633"/>
      <c r="H39" s="633"/>
      <c r="I39" s="633"/>
      <c r="J39" s="633"/>
      <c r="K39" s="633"/>
      <c r="L39" s="633"/>
      <c r="M39" s="633"/>
      <c r="N39" s="633"/>
      <c r="O39" s="633"/>
      <c r="P39" s="633"/>
      <c r="Q39" s="634"/>
      <c r="R39" s="635">
        <v>2866361</v>
      </c>
      <c r="S39" s="636"/>
      <c r="T39" s="636"/>
      <c r="U39" s="636"/>
      <c r="V39" s="636"/>
      <c r="W39" s="636"/>
      <c r="X39" s="636"/>
      <c r="Y39" s="637"/>
      <c r="Z39" s="661">
        <v>1.9</v>
      </c>
      <c r="AA39" s="661"/>
      <c r="AB39" s="661"/>
      <c r="AC39" s="661"/>
      <c r="AD39" s="662">
        <v>26891</v>
      </c>
      <c r="AE39" s="662"/>
      <c r="AF39" s="662"/>
      <c r="AG39" s="662"/>
      <c r="AH39" s="662"/>
      <c r="AI39" s="662"/>
      <c r="AJ39" s="662"/>
      <c r="AK39" s="662"/>
      <c r="AL39" s="638">
        <v>0</v>
      </c>
      <c r="AM39" s="639"/>
      <c r="AN39" s="639"/>
      <c r="AO39" s="663"/>
      <c r="AQ39" s="669" t="s">
        <v>608</v>
      </c>
      <c r="AR39" s="670"/>
      <c r="AS39" s="670"/>
      <c r="AT39" s="670"/>
      <c r="AU39" s="670"/>
      <c r="AV39" s="670"/>
      <c r="AW39" s="670"/>
      <c r="AX39" s="670"/>
      <c r="AY39" s="671"/>
      <c r="AZ39" s="635">
        <v>119915</v>
      </c>
      <c r="BA39" s="636"/>
      <c r="BB39" s="636"/>
      <c r="BC39" s="636"/>
      <c r="BD39" s="645"/>
      <c r="BE39" s="645"/>
      <c r="BF39" s="672"/>
      <c r="BG39" s="632" t="s">
        <v>296</v>
      </c>
      <c r="BH39" s="633"/>
      <c r="BI39" s="633"/>
      <c r="BJ39" s="633"/>
      <c r="BK39" s="633"/>
      <c r="BL39" s="633"/>
      <c r="BM39" s="633"/>
      <c r="BN39" s="633"/>
      <c r="BO39" s="633"/>
      <c r="BP39" s="633"/>
      <c r="BQ39" s="633"/>
      <c r="BR39" s="633"/>
      <c r="BS39" s="633"/>
      <c r="BT39" s="633"/>
      <c r="BU39" s="634"/>
      <c r="BV39" s="635">
        <v>65712</v>
      </c>
      <c r="BW39" s="636"/>
      <c r="BX39" s="636"/>
      <c r="BY39" s="636"/>
      <c r="BZ39" s="636"/>
      <c r="CA39" s="636"/>
      <c r="CB39" s="673"/>
      <c r="CD39" s="632" t="s">
        <v>609</v>
      </c>
      <c r="CE39" s="633"/>
      <c r="CF39" s="633"/>
      <c r="CG39" s="633"/>
      <c r="CH39" s="633"/>
      <c r="CI39" s="633"/>
      <c r="CJ39" s="633"/>
      <c r="CK39" s="633"/>
      <c r="CL39" s="633"/>
      <c r="CM39" s="633"/>
      <c r="CN39" s="633"/>
      <c r="CO39" s="633"/>
      <c r="CP39" s="633"/>
      <c r="CQ39" s="634"/>
      <c r="CR39" s="635">
        <v>4559288</v>
      </c>
      <c r="CS39" s="645"/>
      <c r="CT39" s="645"/>
      <c r="CU39" s="645"/>
      <c r="CV39" s="645"/>
      <c r="CW39" s="645"/>
      <c r="CX39" s="645"/>
      <c r="CY39" s="646"/>
      <c r="CZ39" s="638">
        <v>3.2</v>
      </c>
      <c r="DA39" s="647"/>
      <c r="DB39" s="647"/>
      <c r="DC39" s="648"/>
      <c r="DD39" s="641">
        <v>4255485</v>
      </c>
      <c r="DE39" s="645"/>
      <c r="DF39" s="645"/>
      <c r="DG39" s="645"/>
      <c r="DH39" s="645"/>
      <c r="DI39" s="645"/>
      <c r="DJ39" s="645"/>
      <c r="DK39" s="646"/>
      <c r="DL39" s="641" t="s">
        <v>563</v>
      </c>
      <c r="DM39" s="645"/>
      <c r="DN39" s="645"/>
      <c r="DO39" s="645"/>
      <c r="DP39" s="645"/>
      <c r="DQ39" s="645"/>
      <c r="DR39" s="645"/>
      <c r="DS39" s="645"/>
      <c r="DT39" s="645"/>
      <c r="DU39" s="645"/>
      <c r="DV39" s="646"/>
      <c r="DW39" s="638" t="s">
        <v>610</v>
      </c>
      <c r="DX39" s="647"/>
      <c r="DY39" s="647"/>
      <c r="DZ39" s="647"/>
      <c r="EA39" s="647"/>
      <c r="EB39" s="647"/>
      <c r="EC39" s="674"/>
    </row>
    <row r="40" spans="2:133" ht="11.25" customHeight="1" x14ac:dyDescent="0.25">
      <c r="B40" s="632" t="s">
        <v>297</v>
      </c>
      <c r="C40" s="633"/>
      <c r="D40" s="633"/>
      <c r="E40" s="633"/>
      <c r="F40" s="633"/>
      <c r="G40" s="633"/>
      <c r="H40" s="633"/>
      <c r="I40" s="633"/>
      <c r="J40" s="633"/>
      <c r="K40" s="633"/>
      <c r="L40" s="633"/>
      <c r="M40" s="633"/>
      <c r="N40" s="633"/>
      <c r="O40" s="633"/>
      <c r="P40" s="633"/>
      <c r="Q40" s="634"/>
      <c r="R40" s="635">
        <v>14093500</v>
      </c>
      <c r="S40" s="636"/>
      <c r="T40" s="636"/>
      <c r="U40" s="636"/>
      <c r="V40" s="636"/>
      <c r="W40" s="636"/>
      <c r="X40" s="636"/>
      <c r="Y40" s="637"/>
      <c r="Z40" s="661">
        <v>9.5</v>
      </c>
      <c r="AA40" s="661"/>
      <c r="AB40" s="661"/>
      <c r="AC40" s="661"/>
      <c r="AD40" s="662" t="s">
        <v>586</v>
      </c>
      <c r="AE40" s="662"/>
      <c r="AF40" s="662"/>
      <c r="AG40" s="662"/>
      <c r="AH40" s="662"/>
      <c r="AI40" s="662"/>
      <c r="AJ40" s="662"/>
      <c r="AK40" s="662"/>
      <c r="AL40" s="638" t="s">
        <v>563</v>
      </c>
      <c r="AM40" s="639"/>
      <c r="AN40" s="639"/>
      <c r="AO40" s="663"/>
      <c r="AQ40" s="669" t="s">
        <v>611</v>
      </c>
      <c r="AR40" s="670"/>
      <c r="AS40" s="670"/>
      <c r="AT40" s="670"/>
      <c r="AU40" s="670"/>
      <c r="AV40" s="670"/>
      <c r="AW40" s="670"/>
      <c r="AX40" s="670"/>
      <c r="AY40" s="671"/>
      <c r="AZ40" s="635">
        <v>81943</v>
      </c>
      <c r="BA40" s="636"/>
      <c r="BB40" s="636"/>
      <c r="BC40" s="636"/>
      <c r="BD40" s="645"/>
      <c r="BE40" s="645"/>
      <c r="BF40" s="672"/>
      <c r="BG40" s="675" t="s">
        <v>612</v>
      </c>
      <c r="BH40" s="676"/>
      <c r="BI40" s="676"/>
      <c r="BJ40" s="676"/>
      <c r="BK40" s="676"/>
      <c r="BL40" s="346"/>
      <c r="BM40" s="633" t="s">
        <v>613</v>
      </c>
      <c r="BN40" s="633"/>
      <c r="BO40" s="633"/>
      <c r="BP40" s="633"/>
      <c r="BQ40" s="633"/>
      <c r="BR40" s="633"/>
      <c r="BS40" s="633"/>
      <c r="BT40" s="633"/>
      <c r="BU40" s="634"/>
      <c r="BV40" s="635">
        <v>99</v>
      </c>
      <c r="BW40" s="636"/>
      <c r="BX40" s="636"/>
      <c r="BY40" s="636"/>
      <c r="BZ40" s="636"/>
      <c r="CA40" s="636"/>
      <c r="CB40" s="673"/>
      <c r="CD40" s="632" t="s">
        <v>614</v>
      </c>
      <c r="CE40" s="633"/>
      <c r="CF40" s="633"/>
      <c r="CG40" s="633"/>
      <c r="CH40" s="633"/>
      <c r="CI40" s="633"/>
      <c r="CJ40" s="633"/>
      <c r="CK40" s="633"/>
      <c r="CL40" s="633"/>
      <c r="CM40" s="633"/>
      <c r="CN40" s="633"/>
      <c r="CO40" s="633"/>
      <c r="CP40" s="633"/>
      <c r="CQ40" s="634"/>
      <c r="CR40" s="635">
        <v>1892965</v>
      </c>
      <c r="CS40" s="636"/>
      <c r="CT40" s="636"/>
      <c r="CU40" s="636"/>
      <c r="CV40" s="636"/>
      <c r="CW40" s="636"/>
      <c r="CX40" s="636"/>
      <c r="CY40" s="637"/>
      <c r="CZ40" s="638">
        <v>1.3</v>
      </c>
      <c r="DA40" s="647"/>
      <c r="DB40" s="647"/>
      <c r="DC40" s="648"/>
      <c r="DD40" s="641">
        <v>46260</v>
      </c>
      <c r="DE40" s="636"/>
      <c r="DF40" s="636"/>
      <c r="DG40" s="636"/>
      <c r="DH40" s="636"/>
      <c r="DI40" s="636"/>
      <c r="DJ40" s="636"/>
      <c r="DK40" s="637"/>
      <c r="DL40" s="641">
        <v>35101</v>
      </c>
      <c r="DM40" s="636"/>
      <c r="DN40" s="636"/>
      <c r="DO40" s="636"/>
      <c r="DP40" s="636"/>
      <c r="DQ40" s="636"/>
      <c r="DR40" s="636"/>
      <c r="DS40" s="636"/>
      <c r="DT40" s="636"/>
      <c r="DU40" s="636"/>
      <c r="DV40" s="637"/>
      <c r="DW40" s="638">
        <v>0</v>
      </c>
      <c r="DX40" s="647"/>
      <c r="DY40" s="647"/>
      <c r="DZ40" s="647"/>
      <c r="EA40" s="647"/>
      <c r="EB40" s="647"/>
      <c r="EC40" s="674"/>
    </row>
    <row r="41" spans="2:133" ht="11.25" customHeight="1" x14ac:dyDescent="0.25">
      <c r="B41" s="632" t="s">
        <v>298</v>
      </c>
      <c r="C41" s="633"/>
      <c r="D41" s="633"/>
      <c r="E41" s="633"/>
      <c r="F41" s="633"/>
      <c r="G41" s="633"/>
      <c r="H41" s="633"/>
      <c r="I41" s="633"/>
      <c r="J41" s="633"/>
      <c r="K41" s="633"/>
      <c r="L41" s="633"/>
      <c r="M41" s="633"/>
      <c r="N41" s="633"/>
      <c r="O41" s="633"/>
      <c r="P41" s="633"/>
      <c r="Q41" s="634"/>
      <c r="R41" s="635" t="s">
        <v>386</v>
      </c>
      <c r="S41" s="636"/>
      <c r="T41" s="636"/>
      <c r="U41" s="636"/>
      <c r="V41" s="636"/>
      <c r="W41" s="636"/>
      <c r="X41" s="636"/>
      <c r="Y41" s="637"/>
      <c r="Z41" s="661" t="s">
        <v>563</v>
      </c>
      <c r="AA41" s="661"/>
      <c r="AB41" s="661"/>
      <c r="AC41" s="661"/>
      <c r="AD41" s="662" t="s">
        <v>615</v>
      </c>
      <c r="AE41" s="662"/>
      <c r="AF41" s="662"/>
      <c r="AG41" s="662"/>
      <c r="AH41" s="662"/>
      <c r="AI41" s="662"/>
      <c r="AJ41" s="662"/>
      <c r="AK41" s="662"/>
      <c r="AL41" s="638" t="s">
        <v>563</v>
      </c>
      <c r="AM41" s="639"/>
      <c r="AN41" s="639"/>
      <c r="AO41" s="663"/>
      <c r="AQ41" s="669" t="s">
        <v>616</v>
      </c>
      <c r="AR41" s="670"/>
      <c r="AS41" s="670"/>
      <c r="AT41" s="670"/>
      <c r="AU41" s="670"/>
      <c r="AV41" s="670"/>
      <c r="AW41" s="670"/>
      <c r="AX41" s="670"/>
      <c r="AY41" s="671"/>
      <c r="AZ41" s="635">
        <v>2489748</v>
      </c>
      <c r="BA41" s="636"/>
      <c r="BB41" s="636"/>
      <c r="BC41" s="636"/>
      <c r="BD41" s="645"/>
      <c r="BE41" s="645"/>
      <c r="BF41" s="672"/>
      <c r="BG41" s="675"/>
      <c r="BH41" s="676"/>
      <c r="BI41" s="676"/>
      <c r="BJ41" s="676"/>
      <c r="BK41" s="676"/>
      <c r="BL41" s="346"/>
      <c r="BM41" s="633" t="s">
        <v>617</v>
      </c>
      <c r="BN41" s="633"/>
      <c r="BO41" s="633"/>
      <c r="BP41" s="633"/>
      <c r="BQ41" s="633"/>
      <c r="BR41" s="633"/>
      <c r="BS41" s="633"/>
      <c r="BT41" s="633"/>
      <c r="BU41" s="634"/>
      <c r="BV41" s="635" t="s">
        <v>563</v>
      </c>
      <c r="BW41" s="636"/>
      <c r="BX41" s="636"/>
      <c r="BY41" s="636"/>
      <c r="BZ41" s="636"/>
      <c r="CA41" s="636"/>
      <c r="CB41" s="673"/>
      <c r="CD41" s="632" t="s">
        <v>618</v>
      </c>
      <c r="CE41" s="633"/>
      <c r="CF41" s="633"/>
      <c r="CG41" s="633"/>
      <c r="CH41" s="633"/>
      <c r="CI41" s="633"/>
      <c r="CJ41" s="633"/>
      <c r="CK41" s="633"/>
      <c r="CL41" s="633"/>
      <c r="CM41" s="633"/>
      <c r="CN41" s="633"/>
      <c r="CO41" s="633"/>
      <c r="CP41" s="633"/>
      <c r="CQ41" s="634"/>
      <c r="CR41" s="635" t="s">
        <v>586</v>
      </c>
      <c r="CS41" s="645"/>
      <c r="CT41" s="645"/>
      <c r="CU41" s="645"/>
      <c r="CV41" s="645"/>
      <c r="CW41" s="645"/>
      <c r="CX41" s="645"/>
      <c r="CY41" s="646"/>
      <c r="CZ41" s="638" t="s">
        <v>578</v>
      </c>
      <c r="DA41" s="647"/>
      <c r="DB41" s="647"/>
      <c r="DC41" s="648"/>
      <c r="DD41" s="641" t="s">
        <v>563</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5">
      <c r="B42" s="632" t="s">
        <v>619</v>
      </c>
      <c r="C42" s="633"/>
      <c r="D42" s="633"/>
      <c r="E42" s="633"/>
      <c r="F42" s="633"/>
      <c r="G42" s="633"/>
      <c r="H42" s="633"/>
      <c r="I42" s="633"/>
      <c r="J42" s="633"/>
      <c r="K42" s="633"/>
      <c r="L42" s="633"/>
      <c r="M42" s="633"/>
      <c r="N42" s="633"/>
      <c r="O42" s="633"/>
      <c r="P42" s="633"/>
      <c r="Q42" s="634"/>
      <c r="R42" s="635" t="s">
        <v>563</v>
      </c>
      <c r="S42" s="636"/>
      <c r="T42" s="636"/>
      <c r="U42" s="636"/>
      <c r="V42" s="636"/>
      <c r="W42" s="636"/>
      <c r="X42" s="636"/>
      <c r="Y42" s="637"/>
      <c r="Z42" s="661" t="s">
        <v>578</v>
      </c>
      <c r="AA42" s="661"/>
      <c r="AB42" s="661"/>
      <c r="AC42" s="661"/>
      <c r="AD42" s="662" t="s">
        <v>563</v>
      </c>
      <c r="AE42" s="662"/>
      <c r="AF42" s="662"/>
      <c r="AG42" s="662"/>
      <c r="AH42" s="662"/>
      <c r="AI42" s="662"/>
      <c r="AJ42" s="662"/>
      <c r="AK42" s="662"/>
      <c r="AL42" s="638" t="s">
        <v>615</v>
      </c>
      <c r="AM42" s="639"/>
      <c r="AN42" s="639"/>
      <c r="AO42" s="663"/>
      <c r="AQ42" s="666" t="s">
        <v>606</v>
      </c>
      <c r="AR42" s="667"/>
      <c r="AS42" s="667"/>
      <c r="AT42" s="667"/>
      <c r="AU42" s="667"/>
      <c r="AV42" s="667"/>
      <c r="AW42" s="667"/>
      <c r="AX42" s="667"/>
      <c r="AY42" s="668"/>
      <c r="AZ42" s="615">
        <v>8715532</v>
      </c>
      <c r="BA42" s="649"/>
      <c r="BB42" s="649"/>
      <c r="BC42" s="649"/>
      <c r="BD42" s="616"/>
      <c r="BE42" s="616"/>
      <c r="BF42" s="664"/>
      <c r="BG42" s="677"/>
      <c r="BH42" s="678"/>
      <c r="BI42" s="678"/>
      <c r="BJ42" s="678"/>
      <c r="BK42" s="678"/>
      <c r="BL42" s="344"/>
      <c r="BM42" s="613" t="s">
        <v>620</v>
      </c>
      <c r="BN42" s="613"/>
      <c r="BO42" s="613"/>
      <c r="BP42" s="613"/>
      <c r="BQ42" s="613"/>
      <c r="BR42" s="613"/>
      <c r="BS42" s="613"/>
      <c r="BT42" s="613"/>
      <c r="BU42" s="614"/>
      <c r="BV42" s="615">
        <v>351</v>
      </c>
      <c r="BW42" s="649"/>
      <c r="BX42" s="649"/>
      <c r="BY42" s="649"/>
      <c r="BZ42" s="649"/>
      <c r="CA42" s="649"/>
      <c r="CB42" s="665"/>
      <c r="CD42" s="632" t="s">
        <v>299</v>
      </c>
      <c r="CE42" s="633"/>
      <c r="CF42" s="633"/>
      <c r="CG42" s="633"/>
      <c r="CH42" s="633"/>
      <c r="CI42" s="633"/>
      <c r="CJ42" s="633"/>
      <c r="CK42" s="633"/>
      <c r="CL42" s="633"/>
      <c r="CM42" s="633"/>
      <c r="CN42" s="633"/>
      <c r="CO42" s="633"/>
      <c r="CP42" s="633"/>
      <c r="CQ42" s="634"/>
      <c r="CR42" s="635">
        <v>16774637</v>
      </c>
      <c r="CS42" s="645"/>
      <c r="CT42" s="645"/>
      <c r="CU42" s="645"/>
      <c r="CV42" s="645"/>
      <c r="CW42" s="645"/>
      <c r="CX42" s="645"/>
      <c r="CY42" s="646"/>
      <c r="CZ42" s="638">
        <v>11.6</v>
      </c>
      <c r="DA42" s="647"/>
      <c r="DB42" s="647"/>
      <c r="DC42" s="648"/>
      <c r="DD42" s="641">
        <v>4368120</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5">
      <c r="B43" s="632" t="s">
        <v>621</v>
      </c>
      <c r="C43" s="633"/>
      <c r="D43" s="633"/>
      <c r="E43" s="633"/>
      <c r="F43" s="633"/>
      <c r="G43" s="633"/>
      <c r="H43" s="633"/>
      <c r="I43" s="633"/>
      <c r="J43" s="633"/>
      <c r="K43" s="633"/>
      <c r="L43" s="633"/>
      <c r="M43" s="633"/>
      <c r="N43" s="633"/>
      <c r="O43" s="633"/>
      <c r="P43" s="633"/>
      <c r="Q43" s="634"/>
      <c r="R43" s="635">
        <v>5367100</v>
      </c>
      <c r="S43" s="636"/>
      <c r="T43" s="636"/>
      <c r="U43" s="636"/>
      <c r="V43" s="636"/>
      <c r="W43" s="636"/>
      <c r="X43" s="636"/>
      <c r="Y43" s="637"/>
      <c r="Z43" s="661">
        <v>3.6</v>
      </c>
      <c r="AA43" s="661"/>
      <c r="AB43" s="661"/>
      <c r="AC43" s="661"/>
      <c r="AD43" s="662" t="s">
        <v>586</v>
      </c>
      <c r="AE43" s="662"/>
      <c r="AF43" s="662"/>
      <c r="AG43" s="662"/>
      <c r="AH43" s="662"/>
      <c r="AI43" s="662"/>
      <c r="AJ43" s="662"/>
      <c r="AK43" s="662"/>
      <c r="AL43" s="638" t="s">
        <v>563</v>
      </c>
      <c r="AM43" s="639"/>
      <c r="AN43" s="639"/>
      <c r="AO43" s="663"/>
      <c r="CD43" s="632" t="s">
        <v>300</v>
      </c>
      <c r="CE43" s="633"/>
      <c r="CF43" s="633"/>
      <c r="CG43" s="633"/>
      <c r="CH43" s="633"/>
      <c r="CI43" s="633"/>
      <c r="CJ43" s="633"/>
      <c r="CK43" s="633"/>
      <c r="CL43" s="633"/>
      <c r="CM43" s="633"/>
      <c r="CN43" s="633"/>
      <c r="CO43" s="633"/>
      <c r="CP43" s="633"/>
      <c r="CQ43" s="634"/>
      <c r="CR43" s="635">
        <v>198964</v>
      </c>
      <c r="CS43" s="645"/>
      <c r="CT43" s="645"/>
      <c r="CU43" s="645"/>
      <c r="CV43" s="645"/>
      <c r="CW43" s="645"/>
      <c r="CX43" s="645"/>
      <c r="CY43" s="646"/>
      <c r="CZ43" s="638">
        <v>0.1</v>
      </c>
      <c r="DA43" s="647"/>
      <c r="DB43" s="647"/>
      <c r="DC43" s="648"/>
      <c r="DD43" s="641">
        <v>198964</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5">
      <c r="B44" s="612" t="s">
        <v>622</v>
      </c>
      <c r="C44" s="613"/>
      <c r="D44" s="613"/>
      <c r="E44" s="613"/>
      <c r="F44" s="613"/>
      <c r="G44" s="613"/>
      <c r="H44" s="613"/>
      <c r="I44" s="613"/>
      <c r="J44" s="613"/>
      <c r="K44" s="613"/>
      <c r="L44" s="613"/>
      <c r="M44" s="613"/>
      <c r="N44" s="613"/>
      <c r="O44" s="613"/>
      <c r="P44" s="613"/>
      <c r="Q44" s="614"/>
      <c r="R44" s="615">
        <v>148846482</v>
      </c>
      <c r="S44" s="649"/>
      <c r="T44" s="649"/>
      <c r="U44" s="649"/>
      <c r="V44" s="649"/>
      <c r="W44" s="649"/>
      <c r="X44" s="649"/>
      <c r="Y44" s="650"/>
      <c r="Z44" s="651">
        <v>100</v>
      </c>
      <c r="AA44" s="651"/>
      <c r="AB44" s="651"/>
      <c r="AC44" s="651"/>
      <c r="AD44" s="652">
        <v>71600116</v>
      </c>
      <c r="AE44" s="652"/>
      <c r="AF44" s="652"/>
      <c r="AG44" s="652"/>
      <c r="AH44" s="652"/>
      <c r="AI44" s="652"/>
      <c r="AJ44" s="652"/>
      <c r="AK44" s="652"/>
      <c r="AL44" s="618">
        <v>100</v>
      </c>
      <c r="AM44" s="653"/>
      <c r="AN44" s="653"/>
      <c r="AO44" s="654"/>
      <c r="CD44" s="655" t="s">
        <v>272</v>
      </c>
      <c r="CE44" s="656"/>
      <c r="CF44" s="632" t="s">
        <v>623</v>
      </c>
      <c r="CG44" s="633"/>
      <c r="CH44" s="633"/>
      <c r="CI44" s="633"/>
      <c r="CJ44" s="633"/>
      <c r="CK44" s="633"/>
      <c r="CL44" s="633"/>
      <c r="CM44" s="633"/>
      <c r="CN44" s="633"/>
      <c r="CO44" s="633"/>
      <c r="CP44" s="633"/>
      <c r="CQ44" s="634"/>
      <c r="CR44" s="635">
        <v>16343196</v>
      </c>
      <c r="CS44" s="636"/>
      <c r="CT44" s="636"/>
      <c r="CU44" s="636"/>
      <c r="CV44" s="636"/>
      <c r="CW44" s="636"/>
      <c r="CX44" s="636"/>
      <c r="CY44" s="637"/>
      <c r="CZ44" s="638">
        <v>11.3</v>
      </c>
      <c r="DA44" s="639"/>
      <c r="DB44" s="639"/>
      <c r="DC44" s="640"/>
      <c r="DD44" s="641">
        <v>4247799</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5">
      <c r="CD45" s="657"/>
      <c r="CE45" s="658"/>
      <c r="CF45" s="632" t="s">
        <v>624</v>
      </c>
      <c r="CG45" s="633"/>
      <c r="CH45" s="633"/>
      <c r="CI45" s="633"/>
      <c r="CJ45" s="633"/>
      <c r="CK45" s="633"/>
      <c r="CL45" s="633"/>
      <c r="CM45" s="633"/>
      <c r="CN45" s="633"/>
      <c r="CO45" s="633"/>
      <c r="CP45" s="633"/>
      <c r="CQ45" s="634"/>
      <c r="CR45" s="635">
        <v>12087356</v>
      </c>
      <c r="CS45" s="645"/>
      <c r="CT45" s="645"/>
      <c r="CU45" s="645"/>
      <c r="CV45" s="645"/>
      <c r="CW45" s="645"/>
      <c r="CX45" s="645"/>
      <c r="CY45" s="646"/>
      <c r="CZ45" s="638">
        <v>8.4</v>
      </c>
      <c r="DA45" s="647"/>
      <c r="DB45" s="647"/>
      <c r="DC45" s="648"/>
      <c r="DD45" s="641">
        <v>1055162</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5">
      <c r="B46" s="342" t="s">
        <v>301</v>
      </c>
      <c r="CD46" s="657"/>
      <c r="CE46" s="658"/>
      <c r="CF46" s="632" t="s">
        <v>625</v>
      </c>
      <c r="CG46" s="633"/>
      <c r="CH46" s="633"/>
      <c r="CI46" s="633"/>
      <c r="CJ46" s="633"/>
      <c r="CK46" s="633"/>
      <c r="CL46" s="633"/>
      <c r="CM46" s="633"/>
      <c r="CN46" s="633"/>
      <c r="CO46" s="633"/>
      <c r="CP46" s="633"/>
      <c r="CQ46" s="634"/>
      <c r="CR46" s="635">
        <v>4131501</v>
      </c>
      <c r="CS46" s="636"/>
      <c r="CT46" s="636"/>
      <c r="CU46" s="636"/>
      <c r="CV46" s="636"/>
      <c r="CW46" s="636"/>
      <c r="CX46" s="636"/>
      <c r="CY46" s="637"/>
      <c r="CZ46" s="638">
        <v>2.9</v>
      </c>
      <c r="DA46" s="639"/>
      <c r="DB46" s="639"/>
      <c r="DC46" s="640"/>
      <c r="DD46" s="641">
        <v>3085198</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5">
      <c r="B47" s="631" t="s">
        <v>302</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626</v>
      </c>
      <c r="CG47" s="633"/>
      <c r="CH47" s="633"/>
      <c r="CI47" s="633"/>
      <c r="CJ47" s="633"/>
      <c r="CK47" s="633"/>
      <c r="CL47" s="633"/>
      <c r="CM47" s="633"/>
      <c r="CN47" s="633"/>
      <c r="CO47" s="633"/>
      <c r="CP47" s="633"/>
      <c r="CQ47" s="634"/>
      <c r="CR47" s="635">
        <v>431441</v>
      </c>
      <c r="CS47" s="645"/>
      <c r="CT47" s="645"/>
      <c r="CU47" s="645"/>
      <c r="CV47" s="645"/>
      <c r="CW47" s="645"/>
      <c r="CX47" s="645"/>
      <c r="CY47" s="646"/>
      <c r="CZ47" s="638">
        <v>0.3</v>
      </c>
      <c r="DA47" s="647"/>
      <c r="DB47" s="647"/>
      <c r="DC47" s="648"/>
      <c r="DD47" s="641">
        <v>120321</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5" x14ac:dyDescent="0.25">
      <c r="B48" s="631" t="s">
        <v>303</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627</v>
      </c>
      <c r="CG48" s="633"/>
      <c r="CH48" s="633"/>
      <c r="CI48" s="633"/>
      <c r="CJ48" s="633"/>
      <c r="CK48" s="633"/>
      <c r="CL48" s="633"/>
      <c r="CM48" s="633"/>
      <c r="CN48" s="633"/>
      <c r="CO48" s="633"/>
      <c r="CP48" s="633"/>
      <c r="CQ48" s="634"/>
      <c r="CR48" s="635" t="s">
        <v>563</v>
      </c>
      <c r="CS48" s="636"/>
      <c r="CT48" s="636"/>
      <c r="CU48" s="636"/>
      <c r="CV48" s="636"/>
      <c r="CW48" s="636"/>
      <c r="CX48" s="636"/>
      <c r="CY48" s="637"/>
      <c r="CZ48" s="638" t="s">
        <v>586</v>
      </c>
      <c r="DA48" s="639"/>
      <c r="DB48" s="639"/>
      <c r="DC48" s="640"/>
      <c r="DD48" s="641" t="s">
        <v>563</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5">
      <c r="B49" s="347"/>
      <c r="CD49" s="612" t="s">
        <v>628</v>
      </c>
      <c r="CE49" s="613"/>
      <c r="CF49" s="613"/>
      <c r="CG49" s="613"/>
      <c r="CH49" s="613"/>
      <c r="CI49" s="613"/>
      <c r="CJ49" s="613"/>
      <c r="CK49" s="613"/>
      <c r="CL49" s="613"/>
      <c r="CM49" s="613"/>
      <c r="CN49" s="613"/>
      <c r="CO49" s="613"/>
      <c r="CP49" s="613"/>
      <c r="CQ49" s="614"/>
      <c r="CR49" s="615">
        <v>143997264</v>
      </c>
      <c r="CS49" s="616"/>
      <c r="CT49" s="616"/>
      <c r="CU49" s="616"/>
      <c r="CV49" s="616"/>
      <c r="CW49" s="616"/>
      <c r="CX49" s="616"/>
      <c r="CY49" s="617"/>
      <c r="CZ49" s="618">
        <v>100</v>
      </c>
      <c r="DA49" s="619"/>
      <c r="DB49" s="619"/>
      <c r="DC49" s="620"/>
      <c r="DD49" s="621">
        <v>83211981</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5" hidden="1" x14ac:dyDescent="0.25">
      <c r="B50" s="347"/>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2.75" zeroHeight="1" x14ac:dyDescent="0.25"/>
  <cols>
    <col min="1" max="130" width="2.73046875" style="215" customWidth="1"/>
    <col min="131" max="131" width="1.59765625" style="215" customWidth="1"/>
    <col min="132" max="16384" width="9" style="215" hidden="1"/>
  </cols>
  <sheetData>
    <row r="1" spans="1:131" ht="11.25" customHeight="1" thickBot="1" x14ac:dyDescent="0.3">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3">
      <c r="A2" s="1099" t="s">
        <v>304</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0" t="s">
        <v>305</v>
      </c>
      <c r="DK2" s="1101"/>
      <c r="DL2" s="1101"/>
      <c r="DM2" s="1101"/>
      <c r="DN2" s="1101"/>
      <c r="DO2" s="1102"/>
      <c r="DP2" s="212"/>
      <c r="DQ2" s="1100" t="s">
        <v>306</v>
      </c>
      <c r="DR2" s="1101"/>
      <c r="DS2" s="1101"/>
      <c r="DT2" s="1101"/>
      <c r="DU2" s="1101"/>
      <c r="DV2" s="1101"/>
      <c r="DW2" s="1101"/>
      <c r="DX2" s="1101"/>
      <c r="DY2" s="1101"/>
      <c r="DZ2" s="1102"/>
      <c r="EA2" s="214"/>
    </row>
    <row r="3" spans="1:131" ht="11.25" customHeight="1" x14ac:dyDescent="0.2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3">
      <c r="A4" s="1068" t="s">
        <v>307</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6"/>
      <c r="BA4" s="216"/>
      <c r="BB4" s="216"/>
      <c r="BC4" s="216"/>
      <c r="BD4" s="216"/>
      <c r="BE4" s="217"/>
      <c r="BF4" s="217"/>
      <c r="BG4" s="217"/>
      <c r="BH4" s="217"/>
      <c r="BI4" s="217"/>
      <c r="BJ4" s="217"/>
      <c r="BK4" s="217"/>
      <c r="BL4" s="217"/>
      <c r="BM4" s="217"/>
      <c r="BN4" s="217"/>
      <c r="BO4" s="217"/>
      <c r="BP4" s="217"/>
      <c r="BQ4" s="739" t="s">
        <v>308</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9"/>
    </row>
    <row r="5" spans="1:131" s="220" customFormat="1" ht="26.25" customHeight="1" x14ac:dyDescent="0.25">
      <c r="A5" s="1004" t="s">
        <v>309</v>
      </c>
      <c r="B5" s="1005"/>
      <c r="C5" s="1005"/>
      <c r="D5" s="1005"/>
      <c r="E5" s="1005"/>
      <c r="F5" s="1005"/>
      <c r="G5" s="1005"/>
      <c r="H5" s="1005"/>
      <c r="I5" s="1005"/>
      <c r="J5" s="1005"/>
      <c r="K5" s="1005"/>
      <c r="L5" s="1005"/>
      <c r="M5" s="1005"/>
      <c r="N5" s="1005"/>
      <c r="O5" s="1005"/>
      <c r="P5" s="1006"/>
      <c r="Q5" s="1010" t="s">
        <v>310</v>
      </c>
      <c r="R5" s="1011"/>
      <c r="S5" s="1011"/>
      <c r="T5" s="1011"/>
      <c r="U5" s="1012"/>
      <c r="V5" s="1010" t="s">
        <v>311</v>
      </c>
      <c r="W5" s="1011"/>
      <c r="X5" s="1011"/>
      <c r="Y5" s="1011"/>
      <c r="Z5" s="1012"/>
      <c r="AA5" s="1010" t="s">
        <v>312</v>
      </c>
      <c r="AB5" s="1011"/>
      <c r="AC5" s="1011"/>
      <c r="AD5" s="1011"/>
      <c r="AE5" s="1011"/>
      <c r="AF5" s="1103" t="s">
        <v>313</v>
      </c>
      <c r="AG5" s="1011"/>
      <c r="AH5" s="1011"/>
      <c r="AI5" s="1011"/>
      <c r="AJ5" s="1024"/>
      <c r="AK5" s="1011" t="s">
        <v>314</v>
      </c>
      <c r="AL5" s="1011"/>
      <c r="AM5" s="1011"/>
      <c r="AN5" s="1011"/>
      <c r="AO5" s="1012"/>
      <c r="AP5" s="1010" t="s">
        <v>315</v>
      </c>
      <c r="AQ5" s="1011"/>
      <c r="AR5" s="1011"/>
      <c r="AS5" s="1011"/>
      <c r="AT5" s="1012"/>
      <c r="AU5" s="1010" t="s">
        <v>316</v>
      </c>
      <c r="AV5" s="1011"/>
      <c r="AW5" s="1011"/>
      <c r="AX5" s="1011"/>
      <c r="AY5" s="1024"/>
      <c r="AZ5" s="216"/>
      <c r="BA5" s="216"/>
      <c r="BB5" s="216"/>
      <c r="BC5" s="216"/>
      <c r="BD5" s="216"/>
      <c r="BE5" s="217"/>
      <c r="BF5" s="217"/>
      <c r="BG5" s="217"/>
      <c r="BH5" s="217"/>
      <c r="BI5" s="217"/>
      <c r="BJ5" s="217"/>
      <c r="BK5" s="217"/>
      <c r="BL5" s="217"/>
      <c r="BM5" s="217"/>
      <c r="BN5" s="217"/>
      <c r="BO5" s="217"/>
      <c r="BP5" s="217"/>
      <c r="BQ5" s="1004" t="s">
        <v>317</v>
      </c>
      <c r="BR5" s="1005"/>
      <c r="BS5" s="1005"/>
      <c r="BT5" s="1005"/>
      <c r="BU5" s="1005"/>
      <c r="BV5" s="1005"/>
      <c r="BW5" s="1005"/>
      <c r="BX5" s="1005"/>
      <c r="BY5" s="1005"/>
      <c r="BZ5" s="1005"/>
      <c r="CA5" s="1005"/>
      <c r="CB5" s="1005"/>
      <c r="CC5" s="1005"/>
      <c r="CD5" s="1005"/>
      <c r="CE5" s="1005"/>
      <c r="CF5" s="1005"/>
      <c r="CG5" s="1006"/>
      <c r="CH5" s="1010" t="s">
        <v>318</v>
      </c>
      <c r="CI5" s="1011"/>
      <c r="CJ5" s="1011"/>
      <c r="CK5" s="1011"/>
      <c r="CL5" s="1012"/>
      <c r="CM5" s="1010" t="s">
        <v>319</v>
      </c>
      <c r="CN5" s="1011"/>
      <c r="CO5" s="1011"/>
      <c r="CP5" s="1011"/>
      <c r="CQ5" s="1012"/>
      <c r="CR5" s="1010" t="s">
        <v>320</v>
      </c>
      <c r="CS5" s="1011"/>
      <c r="CT5" s="1011"/>
      <c r="CU5" s="1011"/>
      <c r="CV5" s="1012"/>
      <c r="CW5" s="1010" t="s">
        <v>321</v>
      </c>
      <c r="CX5" s="1011"/>
      <c r="CY5" s="1011"/>
      <c r="CZ5" s="1011"/>
      <c r="DA5" s="1012"/>
      <c r="DB5" s="1010" t="s">
        <v>322</v>
      </c>
      <c r="DC5" s="1011"/>
      <c r="DD5" s="1011"/>
      <c r="DE5" s="1011"/>
      <c r="DF5" s="1012"/>
      <c r="DG5" s="1093" t="s">
        <v>323</v>
      </c>
      <c r="DH5" s="1094"/>
      <c r="DI5" s="1094"/>
      <c r="DJ5" s="1094"/>
      <c r="DK5" s="1095"/>
      <c r="DL5" s="1093" t="s">
        <v>324</v>
      </c>
      <c r="DM5" s="1094"/>
      <c r="DN5" s="1094"/>
      <c r="DO5" s="1094"/>
      <c r="DP5" s="1095"/>
      <c r="DQ5" s="1010" t="s">
        <v>325</v>
      </c>
      <c r="DR5" s="1011"/>
      <c r="DS5" s="1011"/>
      <c r="DT5" s="1011"/>
      <c r="DU5" s="1012"/>
      <c r="DV5" s="1010" t="s">
        <v>316</v>
      </c>
      <c r="DW5" s="1011"/>
      <c r="DX5" s="1011"/>
      <c r="DY5" s="1011"/>
      <c r="DZ5" s="1024"/>
      <c r="EA5" s="219"/>
    </row>
    <row r="6" spans="1:131" s="220" customFormat="1" ht="26.25" customHeight="1" thickBot="1" x14ac:dyDescent="0.3">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6"/>
      <c r="BA6" s="216"/>
      <c r="BB6" s="216"/>
      <c r="BC6" s="216"/>
      <c r="BD6" s="216"/>
      <c r="BE6" s="217"/>
      <c r="BF6" s="217"/>
      <c r="BG6" s="217"/>
      <c r="BH6" s="217"/>
      <c r="BI6" s="217"/>
      <c r="BJ6" s="217"/>
      <c r="BK6" s="217"/>
      <c r="BL6" s="217"/>
      <c r="BM6" s="217"/>
      <c r="BN6" s="217"/>
      <c r="BO6" s="217"/>
      <c r="BP6" s="217"/>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19"/>
    </row>
    <row r="7" spans="1:131" s="220" customFormat="1" ht="26.25" customHeight="1" thickTop="1" x14ac:dyDescent="0.25">
      <c r="A7" s="221">
        <v>1</v>
      </c>
      <c r="B7" s="1056" t="s">
        <v>326</v>
      </c>
      <c r="C7" s="1057"/>
      <c r="D7" s="1057"/>
      <c r="E7" s="1057"/>
      <c r="F7" s="1057"/>
      <c r="G7" s="1057"/>
      <c r="H7" s="1057"/>
      <c r="I7" s="1057"/>
      <c r="J7" s="1057"/>
      <c r="K7" s="1057"/>
      <c r="L7" s="1057"/>
      <c r="M7" s="1057"/>
      <c r="N7" s="1057"/>
      <c r="O7" s="1057"/>
      <c r="P7" s="1058"/>
      <c r="Q7" s="1111">
        <v>145851</v>
      </c>
      <c r="R7" s="1112"/>
      <c r="S7" s="1112"/>
      <c r="T7" s="1112"/>
      <c r="U7" s="1112"/>
      <c r="V7" s="1112">
        <v>141074</v>
      </c>
      <c r="W7" s="1112"/>
      <c r="X7" s="1112"/>
      <c r="Y7" s="1112"/>
      <c r="Z7" s="1112"/>
      <c r="AA7" s="1112">
        <v>4777</v>
      </c>
      <c r="AB7" s="1112"/>
      <c r="AC7" s="1112"/>
      <c r="AD7" s="1112"/>
      <c r="AE7" s="1113"/>
      <c r="AF7" s="1114">
        <v>4633</v>
      </c>
      <c r="AG7" s="1115"/>
      <c r="AH7" s="1115"/>
      <c r="AI7" s="1115"/>
      <c r="AJ7" s="1116"/>
      <c r="AK7" s="1117">
        <v>1020</v>
      </c>
      <c r="AL7" s="1118"/>
      <c r="AM7" s="1118"/>
      <c r="AN7" s="1118"/>
      <c r="AO7" s="1118"/>
      <c r="AP7" s="1118">
        <v>127479</v>
      </c>
      <c r="AQ7" s="1118"/>
      <c r="AR7" s="1118"/>
      <c r="AS7" s="1118"/>
      <c r="AT7" s="1118"/>
      <c r="AU7" s="1119"/>
      <c r="AV7" s="1119"/>
      <c r="AW7" s="1119"/>
      <c r="AX7" s="1119"/>
      <c r="AY7" s="1120"/>
      <c r="AZ7" s="216"/>
      <c r="BA7" s="216"/>
      <c r="BB7" s="216"/>
      <c r="BC7" s="216"/>
      <c r="BD7" s="216"/>
      <c r="BE7" s="217"/>
      <c r="BF7" s="217"/>
      <c r="BG7" s="217"/>
      <c r="BH7" s="217"/>
      <c r="BI7" s="217"/>
      <c r="BJ7" s="217"/>
      <c r="BK7" s="217"/>
      <c r="BL7" s="217"/>
      <c r="BM7" s="217"/>
      <c r="BN7" s="217"/>
      <c r="BO7" s="217"/>
      <c r="BP7" s="217"/>
      <c r="BQ7" s="221">
        <v>1</v>
      </c>
      <c r="BR7" s="222"/>
      <c r="BS7" s="1108" t="s">
        <v>543</v>
      </c>
      <c r="BT7" s="1109"/>
      <c r="BU7" s="1109"/>
      <c r="BV7" s="1109"/>
      <c r="BW7" s="1109"/>
      <c r="BX7" s="1109"/>
      <c r="BY7" s="1109"/>
      <c r="BZ7" s="1109"/>
      <c r="CA7" s="1109"/>
      <c r="CB7" s="1109"/>
      <c r="CC7" s="1109"/>
      <c r="CD7" s="1109"/>
      <c r="CE7" s="1109"/>
      <c r="CF7" s="1109"/>
      <c r="CG7" s="1121"/>
      <c r="CH7" s="1105">
        <v>-6</v>
      </c>
      <c r="CI7" s="1106"/>
      <c r="CJ7" s="1106"/>
      <c r="CK7" s="1106"/>
      <c r="CL7" s="1107"/>
      <c r="CM7" s="1105">
        <v>243</v>
      </c>
      <c r="CN7" s="1106"/>
      <c r="CO7" s="1106"/>
      <c r="CP7" s="1106"/>
      <c r="CQ7" s="1107"/>
      <c r="CR7" s="1105">
        <v>30</v>
      </c>
      <c r="CS7" s="1106"/>
      <c r="CT7" s="1106"/>
      <c r="CU7" s="1106"/>
      <c r="CV7" s="1107"/>
      <c r="CW7" s="1105" t="s">
        <v>476</v>
      </c>
      <c r="CX7" s="1106"/>
      <c r="CY7" s="1106"/>
      <c r="CZ7" s="1106"/>
      <c r="DA7" s="1107"/>
      <c r="DB7" s="1105" t="s">
        <v>476</v>
      </c>
      <c r="DC7" s="1106"/>
      <c r="DD7" s="1106"/>
      <c r="DE7" s="1106"/>
      <c r="DF7" s="1107"/>
      <c r="DG7" s="1105" t="s">
        <v>476</v>
      </c>
      <c r="DH7" s="1106"/>
      <c r="DI7" s="1106"/>
      <c r="DJ7" s="1106"/>
      <c r="DK7" s="1107"/>
      <c r="DL7" s="1105" t="s">
        <v>476</v>
      </c>
      <c r="DM7" s="1106"/>
      <c r="DN7" s="1106"/>
      <c r="DO7" s="1106"/>
      <c r="DP7" s="1107"/>
      <c r="DQ7" s="1105" t="s">
        <v>476</v>
      </c>
      <c r="DR7" s="1106"/>
      <c r="DS7" s="1106"/>
      <c r="DT7" s="1106"/>
      <c r="DU7" s="1107"/>
      <c r="DV7" s="1108"/>
      <c r="DW7" s="1109"/>
      <c r="DX7" s="1109"/>
      <c r="DY7" s="1109"/>
      <c r="DZ7" s="1110"/>
      <c r="EA7" s="219"/>
    </row>
    <row r="8" spans="1:131" s="220" customFormat="1" ht="26.25" customHeight="1" x14ac:dyDescent="0.25">
      <c r="A8" s="223">
        <v>2</v>
      </c>
      <c r="B8" s="1039" t="s">
        <v>327</v>
      </c>
      <c r="C8" s="1040"/>
      <c r="D8" s="1040"/>
      <c r="E8" s="1040"/>
      <c r="F8" s="1040"/>
      <c r="G8" s="1040"/>
      <c r="H8" s="1040"/>
      <c r="I8" s="1040"/>
      <c r="J8" s="1040"/>
      <c r="K8" s="1040"/>
      <c r="L8" s="1040"/>
      <c r="M8" s="1040"/>
      <c r="N8" s="1040"/>
      <c r="O8" s="1040"/>
      <c r="P8" s="1041"/>
      <c r="Q8" s="1047">
        <v>128</v>
      </c>
      <c r="R8" s="1048"/>
      <c r="S8" s="1048"/>
      <c r="T8" s="1048"/>
      <c r="U8" s="1048"/>
      <c r="V8" s="1048">
        <v>57</v>
      </c>
      <c r="W8" s="1048"/>
      <c r="X8" s="1048"/>
      <c r="Y8" s="1048"/>
      <c r="Z8" s="1048"/>
      <c r="AA8" s="1048">
        <v>71</v>
      </c>
      <c r="AB8" s="1048"/>
      <c r="AC8" s="1048"/>
      <c r="AD8" s="1048"/>
      <c r="AE8" s="1049"/>
      <c r="AF8" s="1044">
        <v>3</v>
      </c>
      <c r="AG8" s="1045"/>
      <c r="AH8" s="1045"/>
      <c r="AI8" s="1045"/>
      <c r="AJ8" s="1046"/>
      <c r="AK8" s="1089">
        <v>3</v>
      </c>
      <c r="AL8" s="1090"/>
      <c r="AM8" s="1090"/>
      <c r="AN8" s="1090"/>
      <c r="AO8" s="1090"/>
      <c r="AP8" s="1090">
        <v>346</v>
      </c>
      <c r="AQ8" s="1090"/>
      <c r="AR8" s="1090"/>
      <c r="AS8" s="1090"/>
      <c r="AT8" s="1090"/>
      <c r="AU8" s="1091"/>
      <c r="AV8" s="1091"/>
      <c r="AW8" s="1091"/>
      <c r="AX8" s="1091"/>
      <c r="AY8" s="1092"/>
      <c r="AZ8" s="216"/>
      <c r="BA8" s="216"/>
      <c r="BB8" s="216"/>
      <c r="BC8" s="216"/>
      <c r="BD8" s="216"/>
      <c r="BE8" s="217"/>
      <c r="BF8" s="217"/>
      <c r="BG8" s="217"/>
      <c r="BH8" s="217"/>
      <c r="BI8" s="217"/>
      <c r="BJ8" s="217"/>
      <c r="BK8" s="217"/>
      <c r="BL8" s="217"/>
      <c r="BM8" s="217"/>
      <c r="BN8" s="217"/>
      <c r="BO8" s="217"/>
      <c r="BP8" s="217"/>
      <c r="BQ8" s="223">
        <v>2</v>
      </c>
      <c r="BR8" s="224"/>
      <c r="BS8" s="1001" t="s">
        <v>544</v>
      </c>
      <c r="BT8" s="1002"/>
      <c r="BU8" s="1002"/>
      <c r="BV8" s="1002"/>
      <c r="BW8" s="1002"/>
      <c r="BX8" s="1002"/>
      <c r="BY8" s="1002"/>
      <c r="BZ8" s="1002"/>
      <c r="CA8" s="1002"/>
      <c r="CB8" s="1002"/>
      <c r="CC8" s="1002"/>
      <c r="CD8" s="1002"/>
      <c r="CE8" s="1002"/>
      <c r="CF8" s="1002"/>
      <c r="CG8" s="1023"/>
      <c r="CH8" s="998">
        <v>9</v>
      </c>
      <c r="CI8" s="999"/>
      <c r="CJ8" s="999"/>
      <c r="CK8" s="999"/>
      <c r="CL8" s="1000"/>
      <c r="CM8" s="998">
        <v>152</v>
      </c>
      <c r="CN8" s="999"/>
      <c r="CO8" s="999"/>
      <c r="CP8" s="999"/>
      <c r="CQ8" s="1000"/>
      <c r="CR8" s="998">
        <v>80</v>
      </c>
      <c r="CS8" s="999"/>
      <c r="CT8" s="999"/>
      <c r="CU8" s="999"/>
      <c r="CV8" s="1000"/>
      <c r="CW8" s="998">
        <v>15</v>
      </c>
      <c r="CX8" s="999"/>
      <c r="CY8" s="999"/>
      <c r="CZ8" s="999"/>
      <c r="DA8" s="1000"/>
      <c r="DB8" s="998" t="s">
        <v>476</v>
      </c>
      <c r="DC8" s="999"/>
      <c r="DD8" s="999"/>
      <c r="DE8" s="999"/>
      <c r="DF8" s="1000"/>
      <c r="DG8" s="998" t="s">
        <v>476</v>
      </c>
      <c r="DH8" s="999"/>
      <c r="DI8" s="999"/>
      <c r="DJ8" s="999"/>
      <c r="DK8" s="1000"/>
      <c r="DL8" s="998" t="s">
        <v>476</v>
      </c>
      <c r="DM8" s="999"/>
      <c r="DN8" s="999"/>
      <c r="DO8" s="999"/>
      <c r="DP8" s="1000"/>
      <c r="DQ8" s="998" t="s">
        <v>476</v>
      </c>
      <c r="DR8" s="999"/>
      <c r="DS8" s="999"/>
      <c r="DT8" s="999"/>
      <c r="DU8" s="1000"/>
      <c r="DV8" s="1001"/>
      <c r="DW8" s="1002"/>
      <c r="DX8" s="1002"/>
      <c r="DY8" s="1002"/>
      <c r="DZ8" s="1003"/>
      <c r="EA8" s="219"/>
    </row>
    <row r="9" spans="1:131" s="220" customFormat="1" ht="26.25" customHeight="1" x14ac:dyDescent="0.25">
      <c r="A9" s="223">
        <v>3</v>
      </c>
      <c r="B9" s="1039" t="s">
        <v>328</v>
      </c>
      <c r="C9" s="1040"/>
      <c r="D9" s="1040"/>
      <c r="E9" s="1040"/>
      <c r="F9" s="1040"/>
      <c r="G9" s="1040"/>
      <c r="H9" s="1040"/>
      <c r="I9" s="1040"/>
      <c r="J9" s="1040"/>
      <c r="K9" s="1040"/>
      <c r="L9" s="1040"/>
      <c r="M9" s="1040"/>
      <c r="N9" s="1040"/>
      <c r="O9" s="1040"/>
      <c r="P9" s="1041"/>
      <c r="Q9" s="1047">
        <v>2771</v>
      </c>
      <c r="R9" s="1048"/>
      <c r="S9" s="1048"/>
      <c r="T9" s="1048"/>
      <c r="U9" s="1048"/>
      <c r="V9" s="1048">
        <v>2770</v>
      </c>
      <c r="W9" s="1048"/>
      <c r="X9" s="1048"/>
      <c r="Y9" s="1048"/>
      <c r="Z9" s="1048"/>
      <c r="AA9" s="1048">
        <v>1</v>
      </c>
      <c r="AB9" s="1048"/>
      <c r="AC9" s="1048"/>
      <c r="AD9" s="1048"/>
      <c r="AE9" s="1049"/>
      <c r="AF9" s="1044">
        <v>1</v>
      </c>
      <c r="AG9" s="1045"/>
      <c r="AH9" s="1045"/>
      <c r="AI9" s="1045"/>
      <c r="AJ9" s="1046"/>
      <c r="AK9" s="1089">
        <v>999</v>
      </c>
      <c r="AL9" s="1090"/>
      <c r="AM9" s="1090"/>
      <c r="AN9" s="1090"/>
      <c r="AO9" s="1090"/>
      <c r="AP9" s="1090" t="s">
        <v>538</v>
      </c>
      <c r="AQ9" s="1090"/>
      <c r="AR9" s="1090"/>
      <c r="AS9" s="1090"/>
      <c r="AT9" s="1090"/>
      <c r="AU9" s="1091"/>
      <c r="AV9" s="1091"/>
      <c r="AW9" s="1091"/>
      <c r="AX9" s="1091"/>
      <c r="AY9" s="1092"/>
      <c r="AZ9" s="216"/>
      <c r="BA9" s="216"/>
      <c r="BB9" s="216"/>
      <c r="BC9" s="216"/>
      <c r="BD9" s="216"/>
      <c r="BE9" s="217"/>
      <c r="BF9" s="217"/>
      <c r="BG9" s="217"/>
      <c r="BH9" s="217"/>
      <c r="BI9" s="217"/>
      <c r="BJ9" s="217"/>
      <c r="BK9" s="217"/>
      <c r="BL9" s="217"/>
      <c r="BM9" s="217"/>
      <c r="BN9" s="217"/>
      <c r="BO9" s="217"/>
      <c r="BP9" s="217"/>
      <c r="BQ9" s="223">
        <v>3</v>
      </c>
      <c r="BR9" s="224"/>
      <c r="BS9" s="1001" t="s">
        <v>545</v>
      </c>
      <c r="BT9" s="1002"/>
      <c r="BU9" s="1002"/>
      <c r="BV9" s="1002"/>
      <c r="BW9" s="1002"/>
      <c r="BX9" s="1002"/>
      <c r="BY9" s="1002"/>
      <c r="BZ9" s="1002"/>
      <c r="CA9" s="1002"/>
      <c r="CB9" s="1002"/>
      <c r="CC9" s="1002"/>
      <c r="CD9" s="1002"/>
      <c r="CE9" s="1002"/>
      <c r="CF9" s="1002"/>
      <c r="CG9" s="1023"/>
      <c r="CH9" s="998">
        <v>3</v>
      </c>
      <c r="CI9" s="999"/>
      <c r="CJ9" s="999"/>
      <c r="CK9" s="999"/>
      <c r="CL9" s="1000"/>
      <c r="CM9" s="998">
        <v>330</v>
      </c>
      <c r="CN9" s="999"/>
      <c r="CO9" s="999"/>
      <c r="CP9" s="999"/>
      <c r="CQ9" s="1000"/>
      <c r="CR9" s="998">
        <v>14</v>
      </c>
      <c r="CS9" s="999"/>
      <c r="CT9" s="999"/>
      <c r="CU9" s="999"/>
      <c r="CV9" s="1000"/>
      <c r="CW9" s="998" t="s">
        <v>476</v>
      </c>
      <c r="CX9" s="999"/>
      <c r="CY9" s="999"/>
      <c r="CZ9" s="999"/>
      <c r="DA9" s="1000"/>
      <c r="DB9" s="998" t="s">
        <v>476</v>
      </c>
      <c r="DC9" s="999"/>
      <c r="DD9" s="999"/>
      <c r="DE9" s="999"/>
      <c r="DF9" s="1000"/>
      <c r="DG9" s="998" t="s">
        <v>476</v>
      </c>
      <c r="DH9" s="999"/>
      <c r="DI9" s="999"/>
      <c r="DJ9" s="999"/>
      <c r="DK9" s="1000"/>
      <c r="DL9" s="998" t="s">
        <v>476</v>
      </c>
      <c r="DM9" s="999"/>
      <c r="DN9" s="999"/>
      <c r="DO9" s="999"/>
      <c r="DP9" s="1000"/>
      <c r="DQ9" s="998" t="s">
        <v>476</v>
      </c>
      <c r="DR9" s="999"/>
      <c r="DS9" s="999"/>
      <c r="DT9" s="999"/>
      <c r="DU9" s="1000"/>
      <c r="DV9" s="1001"/>
      <c r="DW9" s="1002"/>
      <c r="DX9" s="1002"/>
      <c r="DY9" s="1002"/>
      <c r="DZ9" s="1003"/>
      <c r="EA9" s="219"/>
    </row>
    <row r="10" spans="1:131" s="220" customFormat="1" ht="26.25" customHeight="1" x14ac:dyDescent="0.25">
      <c r="A10" s="223">
        <v>4</v>
      </c>
      <c r="B10" s="1039" t="s">
        <v>329</v>
      </c>
      <c r="C10" s="1040"/>
      <c r="D10" s="1040"/>
      <c r="E10" s="1040"/>
      <c r="F10" s="1040"/>
      <c r="G10" s="1040"/>
      <c r="H10" s="1040"/>
      <c r="I10" s="1040"/>
      <c r="J10" s="1040"/>
      <c r="K10" s="1040"/>
      <c r="L10" s="1040"/>
      <c r="M10" s="1040"/>
      <c r="N10" s="1040"/>
      <c r="O10" s="1040"/>
      <c r="P10" s="1041"/>
      <c r="Q10" s="1047">
        <v>2392</v>
      </c>
      <c r="R10" s="1048"/>
      <c r="S10" s="1048"/>
      <c r="T10" s="1048"/>
      <c r="U10" s="1048"/>
      <c r="V10" s="1048">
        <v>2392</v>
      </c>
      <c r="W10" s="1048"/>
      <c r="X10" s="1048"/>
      <c r="Y10" s="1048"/>
      <c r="Z10" s="1048"/>
      <c r="AA10" s="1048" t="s">
        <v>538</v>
      </c>
      <c r="AB10" s="1048"/>
      <c r="AC10" s="1048"/>
      <c r="AD10" s="1048"/>
      <c r="AE10" s="1049"/>
      <c r="AF10" s="1044" t="s">
        <v>129</v>
      </c>
      <c r="AG10" s="1045"/>
      <c r="AH10" s="1045"/>
      <c r="AI10" s="1045"/>
      <c r="AJ10" s="1046"/>
      <c r="AK10" s="1089" t="s">
        <v>538</v>
      </c>
      <c r="AL10" s="1090"/>
      <c r="AM10" s="1090"/>
      <c r="AN10" s="1090"/>
      <c r="AO10" s="1090"/>
      <c r="AP10" s="1090">
        <v>1511</v>
      </c>
      <c r="AQ10" s="1090"/>
      <c r="AR10" s="1090"/>
      <c r="AS10" s="1090"/>
      <c r="AT10" s="1090"/>
      <c r="AU10" s="1091"/>
      <c r="AV10" s="1091"/>
      <c r="AW10" s="1091"/>
      <c r="AX10" s="1091"/>
      <c r="AY10" s="1092"/>
      <c r="AZ10" s="216"/>
      <c r="BA10" s="216"/>
      <c r="BB10" s="216"/>
      <c r="BC10" s="216"/>
      <c r="BD10" s="216"/>
      <c r="BE10" s="217"/>
      <c r="BF10" s="217"/>
      <c r="BG10" s="217"/>
      <c r="BH10" s="217"/>
      <c r="BI10" s="217"/>
      <c r="BJ10" s="217"/>
      <c r="BK10" s="217"/>
      <c r="BL10" s="217"/>
      <c r="BM10" s="217"/>
      <c r="BN10" s="217"/>
      <c r="BO10" s="217"/>
      <c r="BP10" s="217"/>
      <c r="BQ10" s="223">
        <v>4</v>
      </c>
      <c r="BR10" s="224" t="s">
        <v>547</v>
      </c>
      <c r="BS10" s="1001" t="s">
        <v>546</v>
      </c>
      <c r="BT10" s="1002"/>
      <c r="BU10" s="1002"/>
      <c r="BV10" s="1002"/>
      <c r="BW10" s="1002"/>
      <c r="BX10" s="1002"/>
      <c r="BY10" s="1002"/>
      <c r="BZ10" s="1002"/>
      <c r="CA10" s="1002"/>
      <c r="CB10" s="1002"/>
      <c r="CC10" s="1002"/>
      <c r="CD10" s="1002"/>
      <c r="CE10" s="1002"/>
      <c r="CF10" s="1002"/>
      <c r="CG10" s="1023"/>
      <c r="CH10" s="998">
        <v>2931</v>
      </c>
      <c r="CI10" s="999"/>
      <c r="CJ10" s="999"/>
      <c r="CK10" s="999"/>
      <c r="CL10" s="1000"/>
      <c r="CM10" s="998">
        <v>4403</v>
      </c>
      <c r="CN10" s="999"/>
      <c r="CO10" s="999"/>
      <c r="CP10" s="999"/>
      <c r="CQ10" s="1000"/>
      <c r="CR10" s="998">
        <v>262</v>
      </c>
      <c r="CS10" s="999"/>
      <c r="CT10" s="999"/>
      <c r="CU10" s="999"/>
      <c r="CV10" s="1000"/>
      <c r="CW10" s="998">
        <v>1854</v>
      </c>
      <c r="CX10" s="999"/>
      <c r="CY10" s="999"/>
      <c r="CZ10" s="999"/>
      <c r="DA10" s="1000"/>
      <c r="DB10" s="998" t="s">
        <v>476</v>
      </c>
      <c r="DC10" s="999"/>
      <c r="DD10" s="999"/>
      <c r="DE10" s="999"/>
      <c r="DF10" s="1000"/>
      <c r="DG10" s="998" t="s">
        <v>476</v>
      </c>
      <c r="DH10" s="999"/>
      <c r="DI10" s="999"/>
      <c r="DJ10" s="999"/>
      <c r="DK10" s="1000"/>
      <c r="DL10" s="998" t="s">
        <v>476</v>
      </c>
      <c r="DM10" s="999"/>
      <c r="DN10" s="999"/>
      <c r="DO10" s="999"/>
      <c r="DP10" s="1000"/>
      <c r="DQ10" s="998" t="s">
        <v>476</v>
      </c>
      <c r="DR10" s="999"/>
      <c r="DS10" s="999"/>
      <c r="DT10" s="999"/>
      <c r="DU10" s="1000"/>
      <c r="DV10" s="1001"/>
      <c r="DW10" s="1002"/>
      <c r="DX10" s="1002"/>
      <c r="DY10" s="1002"/>
      <c r="DZ10" s="1003"/>
      <c r="EA10" s="219"/>
    </row>
    <row r="11" spans="1:131" s="220" customFormat="1" ht="26.25" customHeight="1" x14ac:dyDescent="0.25">
      <c r="A11" s="223">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6"/>
      <c r="BA11" s="216"/>
      <c r="BB11" s="216"/>
      <c r="BC11" s="216"/>
      <c r="BD11" s="216"/>
      <c r="BE11" s="217"/>
      <c r="BF11" s="217"/>
      <c r="BG11" s="217"/>
      <c r="BH11" s="217"/>
      <c r="BI11" s="217"/>
      <c r="BJ11" s="217"/>
      <c r="BK11" s="217"/>
      <c r="BL11" s="217"/>
      <c r="BM11" s="217"/>
      <c r="BN11" s="217"/>
      <c r="BO11" s="217"/>
      <c r="BP11" s="217"/>
      <c r="BQ11" s="223">
        <v>5</v>
      </c>
      <c r="BR11" s="224"/>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19"/>
    </row>
    <row r="12" spans="1:131" s="220" customFormat="1" ht="26.25" customHeight="1" x14ac:dyDescent="0.25">
      <c r="A12" s="223">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6"/>
      <c r="BA12" s="216"/>
      <c r="BB12" s="216"/>
      <c r="BC12" s="216"/>
      <c r="BD12" s="216"/>
      <c r="BE12" s="217"/>
      <c r="BF12" s="217"/>
      <c r="BG12" s="217"/>
      <c r="BH12" s="217"/>
      <c r="BI12" s="217"/>
      <c r="BJ12" s="217"/>
      <c r="BK12" s="217"/>
      <c r="BL12" s="217"/>
      <c r="BM12" s="217"/>
      <c r="BN12" s="217"/>
      <c r="BO12" s="217"/>
      <c r="BP12" s="217"/>
      <c r="BQ12" s="223">
        <v>6</v>
      </c>
      <c r="BR12" s="224"/>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19"/>
    </row>
    <row r="13" spans="1:131" s="220" customFormat="1" ht="26.25" customHeight="1" x14ac:dyDescent="0.25">
      <c r="A13" s="223">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6"/>
      <c r="BA13" s="216"/>
      <c r="BB13" s="216"/>
      <c r="BC13" s="216"/>
      <c r="BD13" s="216"/>
      <c r="BE13" s="217"/>
      <c r="BF13" s="217"/>
      <c r="BG13" s="217"/>
      <c r="BH13" s="217"/>
      <c r="BI13" s="217"/>
      <c r="BJ13" s="217"/>
      <c r="BK13" s="217"/>
      <c r="BL13" s="217"/>
      <c r="BM13" s="217"/>
      <c r="BN13" s="217"/>
      <c r="BO13" s="217"/>
      <c r="BP13" s="217"/>
      <c r="BQ13" s="223">
        <v>7</v>
      </c>
      <c r="BR13" s="224"/>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19"/>
    </row>
    <row r="14" spans="1:131" s="220" customFormat="1" ht="26.25" customHeight="1" x14ac:dyDescent="0.25">
      <c r="A14" s="223">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6"/>
      <c r="BA14" s="216"/>
      <c r="BB14" s="216"/>
      <c r="BC14" s="216"/>
      <c r="BD14" s="216"/>
      <c r="BE14" s="217"/>
      <c r="BF14" s="217"/>
      <c r="BG14" s="217"/>
      <c r="BH14" s="217"/>
      <c r="BI14" s="217"/>
      <c r="BJ14" s="217"/>
      <c r="BK14" s="217"/>
      <c r="BL14" s="217"/>
      <c r="BM14" s="217"/>
      <c r="BN14" s="217"/>
      <c r="BO14" s="217"/>
      <c r="BP14" s="217"/>
      <c r="BQ14" s="223">
        <v>8</v>
      </c>
      <c r="BR14" s="224"/>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19"/>
    </row>
    <row r="15" spans="1:131" s="220" customFormat="1" ht="26.25" customHeight="1" x14ac:dyDescent="0.25">
      <c r="A15" s="223">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6"/>
      <c r="BA15" s="216"/>
      <c r="BB15" s="216"/>
      <c r="BC15" s="216"/>
      <c r="BD15" s="216"/>
      <c r="BE15" s="217"/>
      <c r="BF15" s="217"/>
      <c r="BG15" s="217"/>
      <c r="BH15" s="217"/>
      <c r="BI15" s="217"/>
      <c r="BJ15" s="217"/>
      <c r="BK15" s="217"/>
      <c r="BL15" s="217"/>
      <c r="BM15" s="217"/>
      <c r="BN15" s="217"/>
      <c r="BO15" s="217"/>
      <c r="BP15" s="217"/>
      <c r="BQ15" s="223">
        <v>9</v>
      </c>
      <c r="BR15" s="224"/>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19"/>
    </row>
    <row r="16" spans="1:131" s="220" customFormat="1" ht="26.25" customHeight="1" x14ac:dyDescent="0.25">
      <c r="A16" s="223">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6"/>
      <c r="BA16" s="216"/>
      <c r="BB16" s="216"/>
      <c r="BC16" s="216"/>
      <c r="BD16" s="216"/>
      <c r="BE16" s="217"/>
      <c r="BF16" s="217"/>
      <c r="BG16" s="217"/>
      <c r="BH16" s="217"/>
      <c r="BI16" s="217"/>
      <c r="BJ16" s="217"/>
      <c r="BK16" s="217"/>
      <c r="BL16" s="217"/>
      <c r="BM16" s="217"/>
      <c r="BN16" s="217"/>
      <c r="BO16" s="217"/>
      <c r="BP16" s="217"/>
      <c r="BQ16" s="223">
        <v>10</v>
      </c>
      <c r="BR16" s="224"/>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19"/>
    </row>
    <row r="17" spans="1:131" s="220" customFormat="1" ht="26.25" customHeight="1" x14ac:dyDescent="0.25">
      <c r="A17" s="223">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6"/>
      <c r="BA17" s="216"/>
      <c r="BB17" s="216"/>
      <c r="BC17" s="216"/>
      <c r="BD17" s="216"/>
      <c r="BE17" s="217"/>
      <c r="BF17" s="217"/>
      <c r="BG17" s="217"/>
      <c r="BH17" s="217"/>
      <c r="BI17" s="217"/>
      <c r="BJ17" s="217"/>
      <c r="BK17" s="217"/>
      <c r="BL17" s="217"/>
      <c r="BM17" s="217"/>
      <c r="BN17" s="217"/>
      <c r="BO17" s="217"/>
      <c r="BP17" s="217"/>
      <c r="BQ17" s="223">
        <v>11</v>
      </c>
      <c r="BR17" s="224"/>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19"/>
    </row>
    <row r="18" spans="1:131" s="220" customFormat="1" ht="26.25" customHeight="1" x14ac:dyDescent="0.25">
      <c r="A18" s="223">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6"/>
      <c r="BA18" s="216"/>
      <c r="BB18" s="216"/>
      <c r="BC18" s="216"/>
      <c r="BD18" s="216"/>
      <c r="BE18" s="217"/>
      <c r="BF18" s="217"/>
      <c r="BG18" s="217"/>
      <c r="BH18" s="217"/>
      <c r="BI18" s="217"/>
      <c r="BJ18" s="217"/>
      <c r="BK18" s="217"/>
      <c r="BL18" s="217"/>
      <c r="BM18" s="217"/>
      <c r="BN18" s="217"/>
      <c r="BO18" s="217"/>
      <c r="BP18" s="217"/>
      <c r="BQ18" s="223">
        <v>12</v>
      </c>
      <c r="BR18" s="224"/>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19"/>
    </row>
    <row r="19" spans="1:131" s="220" customFormat="1" ht="26.25" customHeight="1" x14ac:dyDescent="0.25">
      <c r="A19" s="223">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6"/>
      <c r="BA19" s="216"/>
      <c r="BB19" s="216"/>
      <c r="BC19" s="216"/>
      <c r="BD19" s="216"/>
      <c r="BE19" s="217"/>
      <c r="BF19" s="217"/>
      <c r="BG19" s="217"/>
      <c r="BH19" s="217"/>
      <c r="BI19" s="217"/>
      <c r="BJ19" s="217"/>
      <c r="BK19" s="217"/>
      <c r="BL19" s="217"/>
      <c r="BM19" s="217"/>
      <c r="BN19" s="217"/>
      <c r="BO19" s="217"/>
      <c r="BP19" s="217"/>
      <c r="BQ19" s="223">
        <v>13</v>
      </c>
      <c r="BR19" s="224"/>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19"/>
    </row>
    <row r="20" spans="1:131" s="220" customFormat="1" ht="26.25" customHeight="1" x14ac:dyDescent="0.25">
      <c r="A20" s="223">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6"/>
      <c r="BA20" s="216"/>
      <c r="BB20" s="216"/>
      <c r="BC20" s="216"/>
      <c r="BD20" s="216"/>
      <c r="BE20" s="217"/>
      <c r="BF20" s="217"/>
      <c r="BG20" s="217"/>
      <c r="BH20" s="217"/>
      <c r="BI20" s="217"/>
      <c r="BJ20" s="217"/>
      <c r="BK20" s="217"/>
      <c r="BL20" s="217"/>
      <c r="BM20" s="217"/>
      <c r="BN20" s="217"/>
      <c r="BO20" s="217"/>
      <c r="BP20" s="217"/>
      <c r="BQ20" s="223">
        <v>14</v>
      </c>
      <c r="BR20" s="224"/>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19"/>
    </row>
    <row r="21" spans="1:131" s="220" customFormat="1" ht="26.25" customHeight="1" thickBot="1" x14ac:dyDescent="0.3">
      <c r="A21" s="223">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6"/>
      <c r="BA21" s="216"/>
      <c r="BB21" s="216"/>
      <c r="BC21" s="216"/>
      <c r="BD21" s="216"/>
      <c r="BE21" s="217"/>
      <c r="BF21" s="217"/>
      <c r="BG21" s="217"/>
      <c r="BH21" s="217"/>
      <c r="BI21" s="217"/>
      <c r="BJ21" s="217"/>
      <c r="BK21" s="217"/>
      <c r="BL21" s="217"/>
      <c r="BM21" s="217"/>
      <c r="BN21" s="217"/>
      <c r="BO21" s="217"/>
      <c r="BP21" s="217"/>
      <c r="BQ21" s="223">
        <v>15</v>
      </c>
      <c r="BR21" s="224"/>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19"/>
    </row>
    <row r="22" spans="1:131" s="220" customFormat="1" ht="26.25" customHeight="1" x14ac:dyDescent="0.25">
      <c r="A22" s="223">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330</v>
      </c>
      <c r="BA22" s="1037"/>
      <c r="BB22" s="1037"/>
      <c r="BC22" s="1037"/>
      <c r="BD22" s="1038"/>
      <c r="BE22" s="217"/>
      <c r="BF22" s="217"/>
      <c r="BG22" s="217"/>
      <c r="BH22" s="217"/>
      <c r="BI22" s="217"/>
      <c r="BJ22" s="217"/>
      <c r="BK22" s="217"/>
      <c r="BL22" s="217"/>
      <c r="BM22" s="217"/>
      <c r="BN22" s="217"/>
      <c r="BO22" s="217"/>
      <c r="BP22" s="217"/>
      <c r="BQ22" s="223">
        <v>16</v>
      </c>
      <c r="BR22" s="224"/>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19"/>
    </row>
    <row r="23" spans="1:131" s="220" customFormat="1" ht="26.25" customHeight="1" thickBot="1" x14ac:dyDescent="0.3">
      <c r="A23" s="225" t="s">
        <v>331</v>
      </c>
      <c r="B23" s="946" t="s">
        <v>332</v>
      </c>
      <c r="C23" s="947"/>
      <c r="D23" s="947"/>
      <c r="E23" s="947"/>
      <c r="F23" s="947"/>
      <c r="G23" s="947"/>
      <c r="H23" s="947"/>
      <c r="I23" s="947"/>
      <c r="J23" s="947"/>
      <c r="K23" s="947"/>
      <c r="L23" s="947"/>
      <c r="M23" s="947"/>
      <c r="N23" s="947"/>
      <c r="O23" s="947"/>
      <c r="P23" s="957"/>
      <c r="Q23" s="1076">
        <v>149928</v>
      </c>
      <c r="R23" s="1070"/>
      <c r="S23" s="1070"/>
      <c r="T23" s="1070"/>
      <c r="U23" s="1070"/>
      <c r="V23" s="1070">
        <v>145079</v>
      </c>
      <c r="W23" s="1070"/>
      <c r="X23" s="1070"/>
      <c r="Y23" s="1070"/>
      <c r="Z23" s="1070"/>
      <c r="AA23" s="1070">
        <v>4849</v>
      </c>
      <c r="AB23" s="1070"/>
      <c r="AC23" s="1070"/>
      <c r="AD23" s="1070"/>
      <c r="AE23" s="1077"/>
      <c r="AF23" s="1078">
        <v>4637</v>
      </c>
      <c r="AG23" s="1070"/>
      <c r="AH23" s="1070"/>
      <c r="AI23" s="1070"/>
      <c r="AJ23" s="1079"/>
      <c r="AK23" s="1080"/>
      <c r="AL23" s="1081"/>
      <c r="AM23" s="1081"/>
      <c r="AN23" s="1081"/>
      <c r="AO23" s="1081"/>
      <c r="AP23" s="1070">
        <v>129336</v>
      </c>
      <c r="AQ23" s="1070"/>
      <c r="AR23" s="1070"/>
      <c r="AS23" s="1070"/>
      <c r="AT23" s="1070"/>
      <c r="AU23" s="1071"/>
      <c r="AV23" s="1071"/>
      <c r="AW23" s="1071"/>
      <c r="AX23" s="1071"/>
      <c r="AY23" s="1072"/>
      <c r="AZ23" s="1073" t="s">
        <v>333</v>
      </c>
      <c r="BA23" s="1074"/>
      <c r="BB23" s="1074"/>
      <c r="BC23" s="1074"/>
      <c r="BD23" s="1075"/>
      <c r="BE23" s="217"/>
      <c r="BF23" s="217"/>
      <c r="BG23" s="217"/>
      <c r="BH23" s="217"/>
      <c r="BI23" s="217"/>
      <c r="BJ23" s="217"/>
      <c r="BK23" s="217"/>
      <c r="BL23" s="217"/>
      <c r="BM23" s="217"/>
      <c r="BN23" s="217"/>
      <c r="BO23" s="217"/>
      <c r="BP23" s="217"/>
      <c r="BQ23" s="223">
        <v>17</v>
      </c>
      <c r="BR23" s="224"/>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19"/>
    </row>
    <row r="24" spans="1:131" s="220" customFormat="1" ht="26.25" customHeight="1" x14ac:dyDescent="0.25">
      <c r="A24" s="1069" t="s">
        <v>334</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6"/>
      <c r="BA24" s="216"/>
      <c r="BB24" s="216"/>
      <c r="BC24" s="216"/>
      <c r="BD24" s="216"/>
      <c r="BE24" s="217"/>
      <c r="BF24" s="217"/>
      <c r="BG24" s="217"/>
      <c r="BH24" s="217"/>
      <c r="BI24" s="217"/>
      <c r="BJ24" s="217"/>
      <c r="BK24" s="217"/>
      <c r="BL24" s="217"/>
      <c r="BM24" s="217"/>
      <c r="BN24" s="217"/>
      <c r="BO24" s="217"/>
      <c r="BP24" s="217"/>
      <c r="BQ24" s="223">
        <v>18</v>
      </c>
      <c r="BR24" s="224"/>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19"/>
    </row>
    <row r="25" spans="1:131" ht="26.25" customHeight="1" thickBot="1" x14ac:dyDescent="0.3">
      <c r="A25" s="1068" t="s">
        <v>335</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6"/>
      <c r="BK25" s="216"/>
      <c r="BL25" s="216"/>
      <c r="BM25" s="216"/>
      <c r="BN25" s="216"/>
      <c r="BO25" s="226"/>
      <c r="BP25" s="226"/>
      <c r="BQ25" s="223">
        <v>19</v>
      </c>
      <c r="BR25" s="224"/>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4"/>
    </row>
    <row r="26" spans="1:131" ht="26.25" customHeight="1" x14ac:dyDescent="0.25">
      <c r="A26" s="1004" t="s">
        <v>309</v>
      </c>
      <c r="B26" s="1005"/>
      <c r="C26" s="1005"/>
      <c r="D26" s="1005"/>
      <c r="E26" s="1005"/>
      <c r="F26" s="1005"/>
      <c r="G26" s="1005"/>
      <c r="H26" s="1005"/>
      <c r="I26" s="1005"/>
      <c r="J26" s="1005"/>
      <c r="K26" s="1005"/>
      <c r="L26" s="1005"/>
      <c r="M26" s="1005"/>
      <c r="N26" s="1005"/>
      <c r="O26" s="1005"/>
      <c r="P26" s="1006"/>
      <c r="Q26" s="1010" t="s">
        <v>336</v>
      </c>
      <c r="R26" s="1011"/>
      <c r="S26" s="1011"/>
      <c r="T26" s="1011"/>
      <c r="U26" s="1012"/>
      <c r="V26" s="1010" t="s">
        <v>337</v>
      </c>
      <c r="W26" s="1011"/>
      <c r="X26" s="1011"/>
      <c r="Y26" s="1011"/>
      <c r="Z26" s="1012"/>
      <c r="AA26" s="1010" t="s">
        <v>338</v>
      </c>
      <c r="AB26" s="1011"/>
      <c r="AC26" s="1011"/>
      <c r="AD26" s="1011"/>
      <c r="AE26" s="1011"/>
      <c r="AF26" s="1064" t="s">
        <v>339</v>
      </c>
      <c r="AG26" s="1017"/>
      <c r="AH26" s="1017"/>
      <c r="AI26" s="1017"/>
      <c r="AJ26" s="1065"/>
      <c r="AK26" s="1011" t="s">
        <v>340</v>
      </c>
      <c r="AL26" s="1011"/>
      <c r="AM26" s="1011"/>
      <c r="AN26" s="1011"/>
      <c r="AO26" s="1012"/>
      <c r="AP26" s="1010" t="s">
        <v>341</v>
      </c>
      <c r="AQ26" s="1011"/>
      <c r="AR26" s="1011"/>
      <c r="AS26" s="1011"/>
      <c r="AT26" s="1012"/>
      <c r="AU26" s="1010" t="s">
        <v>342</v>
      </c>
      <c r="AV26" s="1011"/>
      <c r="AW26" s="1011"/>
      <c r="AX26" s="1011"/>
      <c r="AY26" s="1012"/>
      <c r="AZ26" s="1010" t="s">
        <v>343</v>
      </c>
      <c r="BA26" s="1011"/>
      <c r="BB26" s="1011"/>
      <c r="BC26" s="1011"/>
      <c r="BD26" s="1012"/>
      <c r="BE26" s="1010" t="s">
        <v>316</v>
      </c>
      <c r="BF26" s="1011"/>
      <c r="BG26" s="1011"/>
      <c r="BH26" s="1011"/>
      <c r="BI26" s="1024"/>
      <c r="BJ26" s="216"/>
      <c r="BK26" s="216"/>
      <c r="BL26" s="216"/>
      <c r="BM26" s="216"/>
      <c r="BN26" s="216"/>
      <c r="BO26" s="226"/>
      <c r="BP26" s="226"/>
      <c r="BQ26" s="223">
        <v>20</v>
      </c>
      <c r="BR26" s="224"/>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4"/>
    </row>
    <row r="27" spans="1:131" ht="26.25" customHeight="1" thickBot="1" x14ac:dyDescent="0.3">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6"/>
      <c r="BK27" s="216"/>
      <c r="BL27" s="216"/>
      <c r="BM27" s="216"/>
      <c r="BN27" s="216"/>
      <c r="BO27" s="226"/>
      <c r="BP27" s="226"/>
      <c r="BQ27" s="223">
        <v>21</v>
      </c>
      <c r="BR27" s="224"/>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4"/>
    </row>
    <row r="28" spans="1:131" ht="26.25" customHeight="1" thickTop="1" x14ac:dyDescent="0.25">
      <c r="A28" s="227">
        <v>1</v>
      </c>
      <c r="B28" s="1056" t="s">
        <v>344</v>
      </c>
      <c r="C28" s="1057"/>
      <c r="D28" s="1057"/>
      <c r="E28" s="1057"/>
      <c r="F28" s="1057"/>
      <c r="G28" s="1057"/>
      <c r="H28" s="1057"/>
      <c r="I28" s="1057"/>
      <c r="J28" s="1057"/>
      <c r="K28" s="1057"/>
      <c r="L28" s="1057"/>
      <c r="M28" s="1057"/>
      <c r="N28" s="1057"/>
      <c r="O28" s="1057"/>
      <c r="P28" s="1058"/>
      <c r="Q28" s="1059">
        <v>33063</v>
      </c>
      <c r="R28" s="1060"/>
      <c r="S28" s="1060"/>
      <c r="T28" s="1060"/>
      <c r="U28" s="1060"/>
      <c r="V28" s="1060">
        <v>32498</v>
      </c>
      <c r="W28" s="1060"/>
      <c r="X28" s="1060"/>
      <c r="Y28" s="1060"/>
      <c r="Z28" s="1060"/>
      <c r="AA28" s="1060">
        <v>565</v>
      </c>
      <c r="AB28" s="1060"/>
      <c r="AC28" s="1060"/>
      <c r="AD28" s="1060"/>
      <c r="AE28" s="1061"/>
      <c r="AF28" s="1062">
        <v>565</v>
      </c>
      <c r="AG28" s="1060"/>
      <c r="AH28" s="1060"/>
      <c r="AI28" s="1060"/>
      <c r="AJ28" s="1063"/>
      <c r="AK28" s="1051">
        <v>2490</v>
      </c>
      <c r="AL28" s="1052"/>
      <c r="AM28" s="1052"/>
      <c r="AN28" s="1052"/>
      <c r="AO28" s="1052"/>
      <c r="AP28" s="1052" t="s">
        <v>538</v>
      </c>
      <c r="AQ28" s="1052"/>
      <c r="AR28" s="1052"/>
      <c r="AS28" s="1052"/>
      <c r="AT28" s="1052"/>
      <c r="AU28" s="1052" t="s">
        <v>538</v>
      </c>
      <c r="AV28" s="1052"/>
      <c r="AW28" s="1052"/>
      <c r="AX28" s="1052"/>
      <c r="AY28" s="1052"/>
      <c r="AZ28" s="1053" t="s">
        <v>538</v>
      </c>
      <c r="BA28" s="1053"/>
      <c r="BB28" s="1053"/>
      <c r="BC28" s="1053"/>
      <c r="BD28" s="1053"/>
      <c r="BE28" s="1054"/>
      <c r="BF28" s="1054"/>
      <c r="BG28" s="1054"/>
      <c r="BH28" s="1054"/>
      <c r="BI28" s="1055"/>
      <c r="BJ28" s="216"/>
      <c r="BK28" s="216"/>
      <c r="BL28" s="216"/>
      <c r="BM28" s="216"/>
      <c r="BN28" s="216"/>
      <c r="BO28" s="226"/>
      <c r="BP28" s="226"/>
      <c r="BQ28" s="223">
        <v>22</v>
      </c>
      <c r="BR28" s="224"/>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4"/>
    </row>
    <row r="29" spans="1:131" ht="26.25" customHeight="1" x14ac:dyDescent="0.25">
      <c r="A29" s="227">
        <v>2</v>
      </c>
      <c r="B29" s="1039" t="s">
        <v>345</v>
      </c>
      <c r="C29" s="1040"/>
      <c r="D29" s="1040"/>
      <c r="E29" s="1040"/>
      <c r="F29" s="1040"/>
      <c r="G29" s="1040"/>
      <c r="H29" s="1040"/>
      <c r="I29" s="1040"/>
      <c r="J29" s="1040"/>
      <c r="K29" s="1040"/>
      <c r="L29" s="1040"/>
      <c r="M29" s="1040"/>
      <c r="N29" s="1040"/>
      <c r="O29" s="1040"/>
      <c r="P29" s="1041"/>
      <c r="Q29" s="1047">
        <v>9</v>
      </c>
      <c r="R29" s="1048"/>
      <c r="S29" s="1048"/>
      <c r="T29" s="1048"/>
      <c r="U29" s="1048"/>
      <c r="V29" s="1048">
        <v>8</v>
      </c>
      <c r="W29" s="1048"/>
      <c r="X29" s="1048"/>
      <c r="Y29" s="1048"/>
      <c r="Z29" s="1048"/>
      <c r="AA29" s="1048">
        <v>2</v>
      </c>
      <c r="AB29" s="1048"/>
      <c r="AC29" s="1048"/>
      <c r="AD29" s="1048"/>
      <c r="AE29" s="1049"/>
      <c r="AF29" s="1044">
        <v>2</v>
      </c>
      <c r="AG29" s="1045"/>
      <c r="AH29" s="1045"/>
      <c r="AI29" s="1045"/>
      <c r="AJ29" s="1046"/>
      <c r="AK29" s="989" t="s">
        <v>538</v>
      </c>
      <c r="AL29" s="980"/>
      <c r="AM29" s="980"/>
      <c r="AN29" s="980"/>
      <c r="AO29" s="980"/>
      <c r="AP29" s="980" t="s">
        <v>538</v>
      </c>
      <c r="AQ29" s="980"/>
      <c r="AR29" s="980"/>
      <c r="AS29" s="980"/>
      <c r="AT29" s="980"/>
      <c r="AU29" s="980" t="s">
        <v>538</v>
      </c>
      <c r="AV29" s="980"/>
      <c r="AW29" s="980"/>
      <c r="AX29" s="980"/>
      <c r="AY29" s="980"/>
      <c r="AZ29" s="1050" t="s">
        <v>538</v>
      </c>
      <c r="BA29" s="1050"/>
      <c r="BB29" s="1050"/>
      <c r="BC29" s="1050"/>
      <c r="BD29" s="1050"/>
      <c r="BE29" s="981"/>
      <c r="BF29" s="981"/>
      <c r="BG29" s="981"/>
      <c r="BH29" s="981"/>
      <c r="BI29" s="982"/>
      <c r="BJ29" s="216"/>
      <c r="BK29" s="216"/>
      <c r="BL29" s="216"/>
      <c r="BM29" s="216"/>
      <c r="BN29" s="216"/>
      <c r="BO29" s="226"/>
      <c r="BP29" s="226"/>
      <c r="BQ29" s="223">
        <v>23</v>
      </c>
      <c r="BR29" s="224"/>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4"/>
    </row>
    <row r="30" spans="1:131" ht="26.25" customHeight="1" x14ac:dyDescent="0.25">
      <c r="A30" s="227">
        <v>3</v>
      </c>
      <c r="B30" s="1039" t="s">
        <v>346</v>
      </c>
      <c r="C30" s="1040"/>
      <c r="D30" s="1040"/>
      <c r="E30" s="1040"/>
      <c r="F30" s="1040"/>
      <c r="G30" s="1040"/>
      <c r="H30" s="1040"/>
      <c r="I30" s="1040"/>
      <c r="J30" s="1040"/>
      <c r="K30" s="1040"/>
      <c r="L30" s="1040"/>
      <c r="M30" s="1040"/>
      <c r="N30" s="1040"/>
      <c r="O30" s="1040"/>
      <c r="P30" s="1041"/>
      <c r="Q30" s="1047">
        <v>30123</v>
      </c>
      <c r="R30" s="1048"/>
      <c r="S30" s="1048"/>
      <c r="T30" s="1048"/>
      <c r="U30" s="1048"/>
      <c r="V30" s="1048">
        <v>29391</v>
      </c>
      <c r="W30" s="1048"/>
      <c r="X30" s="1048"/>
      <c r="Y30" s="1048"/>
      <c r="Z30" s="1048"/>
      <c r="AA30" s="1048">
        <v>732</v>
      </c>
      <c r="AB30" s="1048"/>
      <c r="AC30" s="1048"/>
      <c r="AD30" s="1048"/>
      <c r="AE30" s="1049"/>
      <c r="AF30" s="1044">
        <v>732</v>
      </c>
      <c r="AG30" s="1045"/>
      <c r="AH30" s="1045"/>
      <c r="AI30" s="1045"/>
      <c r="AJ30" s="1046"/>
      <c r="AK30" s="989">
        <v>4423</v>
      </c>
      <c r="AL30" s="980"/>
      <c r="AM30" s="980"/>
      <c r="AN30" s="980"/>
      <c r="AO30" s="980"/>
      <c r="AP30" s="980" t="s">
        <v>538</v>
      </c>
      <c r="AQ30" s="980"/>
      <c r="AR30" s="980"/>
      <c r="AS30" s="980"/>
      <c r="AT30" s="980"/>
      <c r="AU30" s="980" t="s">
        <v>538</v>
      </c>
      <c r="AV30" s="980"/>
      <c r="AW30" s="980"/>
      <c r="AX30" s="980"/>
      <c r="AY30" s="980"/>
      <c r="AZ30" s="1050" t="s">
        <v>538</v>
      </c>
      <c r="BA30" s="1050"/>
      <c r="BB30" s="1050"/>
      <c r="BC30" s="1050"/>
      <c r="BD30" s="1050"/>
      <c r="BE30" s="981"/>
      <c r="BF30" s="981"/>
      <c r="BG30" s="981"/>
      <c r="BH30" s="981"/>
      <c r="BI30" s="982"/>
      <c r="BJ30" s="216"/>
      <c r="BK30" s="216"/>
      <c r="BL30" s="216"/>
      <c r="BM30" s="216"/>
      <c r="BN30" s="216"/>
      <c r="BO30" s="226"/>
      <c r="BP30" s="226"/>
      <c r="BQ30" s="223">
        <v>24</v>
      </c>
      <c r="BR30" s="224"/>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4"/>
    </row>
    <row r="31" spans="1:131" ht="26.25" customHeight="1" x14ac:dyDescent="0.25">
      <c r="A31" s="227">
        <v>4</v>
      </c>
      <c r="B31" s="1039" t="s">
        <v>347</v>
      </c>
      <c r="C31" s="1040"/>
      <c r="D31" s="1040"/>
      <c r="E31" s="1040"/>
      <c r="F31" s="1040"/>
      <c r="G31" s="1040"/>
      <c r="H31" s="1040"/>
      <c r="I31" s="1040"/>
      <c r="J31" s="1040"/>
      <c r="K31" s="1040"/>
      <c r="L31" s="1040"/>
      <c r="M31" s="1040"/>
      <c r="N31" s="1040"/>
      <c r="O31" s="1040"/>
      <c r="P31" s="1041"/>
      <c r="Q31" s="1047">
        <v>4531</v>
      </c>
      <c r="R31" s="1048"/>
      <c r="S31" s="1048"/>
      <c r="T31" s="1048"/>
      <c r="U31" s="1048"/>
      <c r="V31" s="1048">
        <v>4504</v>
      </c>
      <c r="W31" s="1048"/>
      <c r="X31" s="1048"/>
      <c r="Y31" s="1048"/>
      <c r="Z31" s="1048"/>
      <c r="AA31" s="1048">
        <v>27</v>
      </c>
      <c r="AB31" s="1048"/>
      <c r="AC31" s="1048"/>
      <c r="AD31" s="1048"/>
      <c r="AE31" s="1049"/>
      <c r="AF31" s="1044">
        <v>27</v>
      </c>
      <c r="AG31" s="1045"/>
      <c r="AH31" s="1045"/>
      <c r="AI31" s="1045"/>
      <c r="AJ31" s="1046"/>
      <c r="AK31" s="989">
        <v>767</v>
      </c>
      <c r="AL31" s="980"/>
      <c r="AM31" s="980"/>
      <c r="AN31" s="980"/>
      <c r="AO31" s="980"/>
      <c r="AP31" s="980" t="s">
        <v>538</v>
      </c>
      <c r="AQ31" s="980"/>
      <c r="AR31" s="980"/>
      <c r="AS31" s="980"/>
      <c r="AT31" s="980"/>
      <c r="AU31" s="980" t="s">
        <v>538</v>
      </c>
      <c r="AV31" s="980"/>
      <c r="AW31" s="980"/>
      <c r="AX31" s="980"/>
      <c r="AY31" s="980"/>
      <c r="AZ31" s="1050" t="s">
        <v>538</v>
      </c>
      <c r="BA31" s="1050"/>
      <c r="BB31" s="1050"/>
      <c r="BC31" s="1050"/>
      <c r="BD31" s="1050"/>
      <c r="BE31" s="981"/>
      <c r="BF31" s="981"/>
      <c r="BG31" s="981"/>
      <c r="BH31" s="981"/>
      <c r="BI31" s="982"/>
      <c r="BJ31" s="216"/>
      <c r="BK31" s="216"/>
      <c r="BL31" s="216"/>
      <c r="BM31" s="216"/>
      <c r="BN31" s="216"/>
      <c r="BO31" s="226"/>
      <c r="BP31" s="226"/>
      <c r="BQ31" s="223">
        <v>25</v>
      </c>
      <c r="BR31" s="224"/>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4"/>
    </row>
    <row r="32" spans="1:131" ht="26.25" customHeight="1" x14ac:dyDescent="0.25">
      <c r="A32" s="227">
        <v>5</v>
      </c>
      <c r="B32" s="1039" t="s">
        <v>348</v>
      </c>
      <c r="C32" s="1040"/>
      <c r="D32" s="1040"/>
      <c r="E32" s="1040"/>
      <c r="F32" s="1040"/>
      <c r="G32" s="1040"/>
      <c r="H32" s="1040"/>
      <c r="I32" s="1040"/>
      <c r="J32" s="1040"/>
      <c r="K32" s="1040"/>
      <c r="L32" s="1040"/>
      <c r="M32" s="1040"/>
      <c r="N32" s="1040"/>
      <c r="O32" s="1040"/>
      <c r="P32" s="1041"/>
      <c r="Q32" s="1047">
        <v>7151</v>
      </c>
      <c r="R32" s="1048"/>
      <c r="S32" s="1048"/>
      <c r="T32" s="1048"/>
      <c r="U32" s="1048"/>
      <c r="V32" s="1048">
        <v>5730</v>
      </c>
      <c r="W32" s="1048"/>
      <c r="X32" s="1048"/>
      <c r="Y32" s="1048"/>
      <c r="Z32" s="1048"/>
      <c r="AA32" s="1048">
        <v>1421</v>
      </c>
      <c r="AB32" s="1048"/>
      <c r="AC32" s="1048"/>
      <c r="AD32" s="1048"/>
      <c r="AE32" s="1049"/>
      <c r="AF32" s="1044">
        <v>4328</v>
      </c>
      <c r="AG32" s="1045"/>
      <c r="AH32" s="1045"/>
      <c r="AI32" s="1045"/>
      <c r="AJ32" s="1046"/>
      <c r="AK32" s="989">
        <v>120</v>
      </c>
      <c r="AL32" s="980"/>
      <c r="AM32" s="980"/>
      <c r="AN32" s="980"/>
      <c r="AO32" s="980"/>
      <c r="AP32" s="980">
        <v>15796</v>
      </c>
      <c r="AQ32" s="980"/>
      <c r="AR32" s="980"/>
      <c r="AS32" s="980"/>
      <c r="AT32" s="980"/>
      <c r="AU32" s="980">
        <v>253</v>
      </c>
      <c r="AV32" s="980"/>
      <c r="AW32" s="980"/>
      <c r="AX32" s="980"/>
      <c r="AY32" s="980"/>
      <c r="AZ32" s="1050" t="s">
        <v>538</v>
      </c>
      <c r="BA32" s="1050"/>
      <c r="BB32" s="1050"/>
      <c r="BC32" s="1050"/>
      <c r="BD32" s="1050"/>
      <c r="BE32" s="981" t="s">
        <v>349</v>
      </c>
      <c r="BF32" s="981"/>
      <c r="BG32" s="981"/>
      <c r="BH32" s="981"/>
      <c r="BI32" s="982"/>
      <c r="BJ32" s="216"/>
      <c r="BK32" s="216"/>
      <c r="BL32" s="216"/>
      <c r="BM32" s="216"/>
      <c r="BN32" s="216"/>
      <c r="BO32" s="226"/>
      <c r="BP32" s="226"/>
      <c r="BQ32" s="223">
        <v>26</v>
      </c>
      <c r="BR32" s="224"/>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4"/>
    </row>
    <row r="33" spans="1:131" ht="26.25" customHeight="1" x14ac:dyDescent="0.25">
      <c r="A33" s="227">
        <v>6</v>
      </c>
      <c r="B33" s="1039" t="s">
        <v>350</v>
      </c>
      <c r="C33" s="1040"/>
      <c r="D33" s="1040"/>
      <c r="E33" s="1040"/>
      <c r="F33" s="1040"/>
      <c r="G33" s="1040"/>
      <c r="H33" s="1040"/>
      <c r="I33" s="1040"/>
      <c r="J33" s="1040"/>
      <c r="K33" s="1040"/>
      <c r="L33" s="1040"/>
      <c r="M33" s="1040"/>
      <c r="N33" s="1040"/>
      <c r="O33" s="1040"/>
      <c r="P33" s="1041"/>
      <c r="Q33" s="1047">
        <v>4184</v>
      </c>
      <c r="R33" s="1048"/>
      <c r="S33" s="1048"/>
      <c r="T33" s="1048"/>
      <c r="U33" s="1048"/>
      <c r="V33" s="1048">
        <v>3562</v>
      </c>
      <c r="W33" s="1048"/>
      <c r="X33" s="1048"/>
      <c r="Y33" s="1048"/>
      <c r="Z33" s="1048"/>
      <c r="AA33" s="1048">
        <v>622</v>
      </c>
      <c r="AB33" s="1048"/>
      <c r="AC33" s="1048"/>
      <c r="AD33" s="1048"/>
      <c r="AE33" s="1049"/>
      <c r="AF33" s="1044">
        <v>9534</v>
      </c>
      <c r="AG33" s="1045"/>
      <c r="AH33" s="1045"/>
      <c r="AI33" s="1045"/>
      <c r="AJ33" s="1046"/>
      <c r="AK33" s="989">
        <v>4</v>
      </c>
      <c r="AL33" s="980"/>
      <c r="AM33" s="980"/>
      <c r="AN33" s="980"/>
      <c r="AO33" s="980"/>
      <c r="AP33" s="980" t="s">
        <v>538</v>
      </c>
      <c r="AQ33" s="980"/>
      <c r="AR33" s="980"/>
      <c r="AS33" s="980"/>
      <c r="AT33" s="980"/>
      <c r="AU33" s="980" t="s">
        <v>538</v>
      </c>
      <c r="AV33" s="980"/>
      <c r="AW33" s="980"/>
      <c r="AX33" s="980"/>
      <c r="AY33" s="980"/>
      <c r="AZ33" s="1050" t="s">
        <v>538</v>
      </c>
      <c r="BA33" s="1050"/>
      <c r="BB33" s="1050"/>
      <c r="BC33" s="1050"/>
      <c r="BD33" s="1050"/>
      <c r="BE33" s="981" t="s">
        <v>351</v>
      </c>
      <c r="BF33" s="981"/>
      <c r="BG33" s="981"/>
      <c r="BH33" s="981"/>
      <c r="BI33" s="982"/>
      <c r="BJ33" s="216"/>
      <c r="BK33" s="216"/>
      <c r="BL33" s="216"/>
      <c r="BM33" s="216"/>
      <c r="BN33" s="216"/>
      <c r="BO33" s="226"/>
      <c r="BP33" s="226"/>
      <c r="BQ33" s="223">
        <v>27</v>
      </c>
      <c r="BR33" s="224"/>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4"/>
    </row>
    <row r="34" spans="1:131" ht="26.25" customHeight="1" x14ac:dyDescent="0.25">
      <c r="A34" s="227">
        <v>7</v>
      </c>
      <c r="B34" s="1039" t="s">
        <v>352</v>
      </c>
      <c r="C34" s="1040"/>
      <c r="D34" s="1040"/>
      <c r="E34" s="1040"/>
      <c r="F34" s="1040"/>
      <c r="G34" s="1040"/>
      <c r="H34" s="1040"/>
      <c r="I34" s="1040"/>
      <c r="J34" s="1040"/>
      <c r="K34" s="1040"/>
      <c r="L34" s="1040"/>
      <c r="M34" s="1040"/>
      <c r="N34" s="1040"/>
      <c r="O34" s="1040"/>
      <c r="P34" s="1041"/>
      <c r="Q34" s="1047">
        <v>10998</v>
      </c>
      <c r="R34" s="1048"/>
      <c r="S34" s="1048"/>
      <c r="T34" s="1048"/>
      <c r="U34" s="1048"/>
      <c r="V34" s="1048">
        <v>8718</v>
      </c>
      <c r="W34" s="1048"/>
      <c r="X34" s="1048"/>
      <c r="Y34" s="1048"/>
      <c r="Z34" s="1048"/>
      <c r="AA34" s="1048">
        <v>2280</v>
      </c>
      <c r="AB34" s="1048"/>
      <c r="AC34" s="1048"/>
      <c r="AD34" s="1048"/>
      <c r="AE34" s="1049"/>
      <c r="AF34" s="1044">
        <v>3784</v>
      </c>
      <c r="AG34" s="1045"/>
      <c r="AH34" s="1045"/>
      <c r="AI34" s="1045"/>
      <c r="AJ34" s="1046"/>
      <c r="AK34" s="989">
        <v>1750</v>
      </c>
      <c r="AL34" s="980"/>
      <c r="AM34" s="980"/>
      <c r="AN34" s="980"/>
      <c r="AO34" s="980"/>
      <c r="AP34" s="980">
        <v>32749</v>
      </c>
      <c r="AQ34" s="980"/>
      <c r="AR34" s="980"/>
      <c r="AS34" s="980"/>
      <c r="AT34" s="980"/>
      <c r="AU34" s="980">
        <v>5600</v>
      </c>
      <c r="AV34" s="980"/>
      <c r="AW34" s="980"/>
      <c r="AX34" s="980"/>
      <c r="AY34" s="980"/>
      <c r="AZ34" s="1050" t="s">
        <v>538</v>
      </c>
      <c r="BA34" s="1050"/>
      <c r="BB34" s="1050"/>
      <c r="BC34" s="1050"/>
      <c r="BD34" s="1050"/>
      <c r="BE34" s="981" t="s">
        <v>353</v>
      </c>
      <c r="BF34" s="981"/>
      <c r="BG34" s="981"/>
      <c r="BH34" s="981"/>
      <c r="BI34" s="982"/>
      <c r="BJ34" s="216"/>
      <c r="BK34" s="216"/>
      <c r="BL34" s="216"/>
      <c r="BM34" s="216"/>
      <c r="BN34" s="216"/>
      <c r="BO34" s="226"/>
      <c r="BP34" s="226"/>
      <c r="BQ34" s="223">
        <v>28</v>
      </c>
      <c r="BR34" s="224"/>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4"/>
    </row>
    <row r="35" spans="1:131" ht="26.25" customHeight="1" x14ac:dyDescent="0.25">
      <c r="A35" s="227">
        <v>8</v>
      </c>
      <c r="B35" s="1039" t="s">
        <v>354</v>
      </c>
      <c r="C35" s="1040"/>
      <c r="D35" s="1040"/>
      <c r="E35" s="1040"/>
      <c r="F35" s="1040"/>
      <c r="G35" s="1040"/>
      <c r="H35" s="1040"/>
      <c r="I35" s="1040"/>
      <c r="J35" s="1040"/>
      <c r="K35" s="1040"/>
      <c r="L35" s="1040"/>
      <c r="M35" s="1040"/>
      <c r="N35" s="1040"/>
      <c r="O35" s="1040"/>
      <c r="P35" s="1041"/>
      <c r="Q35" s="1047">
        <v>367</v>
      </c>
      <c r="R35" s="1048"/>
      <c r="S35" s="1048"/>
      <c r="T35" s="1048"/>
      <c r="U35" s="1048"/>
      <c r="V35" s="1048">
        <v>363</v>
      </c>
      <c r="W35" s="1048"/>
      <c r="X35" s="1048"/>
      <c r="Y35" s="1048"/>
      <c r="Z35" s="1048"/>
      <c r="AA35" s="1048">
        <v>3</v>
      </c>
      <c r="AB35" s="1048"/>
      <c r="AC35" s="1048"/>
      <c r="AD35" s="1048"/>
      <c r="AE35" s="1049"/>
      <c r="AF35" s="1044">
        <v>3</v>
      </c>
      <c r="AG35" s="1045"/>
      <c r="AH35" s="1045"/>
      <c r="AI35" s="1045"/>
      <c r="AJ35" s="1046"/>
      <c r="AK35" s="989">
        <v>5</v>
      </c>
      <c r="AL35" s="980"/>
      <c r="AM35" s="980"/>
      <c r="AN35" s="980"/>
      <c r="AO35" s="980"/>
      <c r="AP35" s="980" t="s">
        <v>538</v>
      </c>
      <c r="AQ35" s="980"/>
      <c r="AR35" s="980"/>
      <c r="AS35" s="980"/>
      <c r="AT35" s="980"/>
      <c r="AU35" s="980" t="s">
        <v>538</v>
      </c>
      <c r="AV35" s="980"/>
      <c r="AW35" s="980"/>
      <c r="AX35" s="980"/>
      <c r="AY35" s="980"/>
      <c r="AZ35" s="1050" t="s">
        <v>538</v>
      </c>
      <c r="BA35" s="1050"/>
      <c r="BB35" s="1050"/>
      <c r="BC35" s="1050"/>
      <c r="BD35" s="1050"/>
      <c r="BE35" s="981" t="s">
        <v>355</v>
      </c>
      <c r="BF35" s="981"/>
      <c r="BG35" s="981"/>
      <c r="BH35" s="981"/>
      <c r="BI35" s="982"/>
      <c r="BJ35" s="216"/>
      <c r="BK35" s="216"/>
      <c r="BL35" s="216"/>
      <c r="BM35" s="216"/>
      <c r="BN35" s="216"/>
      <c r="BO35" s="226"/>
      <c r="BP35" s="226"/>
      <c r="BQ35" s="223">
        <v>29</v>
      </c>
      <c r="BR35" s="224"/>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4"/>
    </row>
    <row r="36" spans="1:131" ht="26.25" customHeight="1" x14ac:dyDescent="0.25">
      <c r="A36" s="227">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16"/>
      <c r="BK36" s="216"/>
      <c r="BL36" s="216"/>
      <c r="BM36" s="216"/>
      <c r="BN36" s="216"/>
      <c r="BO36" s="226"/>
      <c r="BP36" s="226"/>
      <c r="BQ36" s="223">
        <v>30</v>
      </c>
      <c r="BR36" s="224"/>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4"/>
    </row>
    <row r="37" spans="1:131" ht="26.25" customHeight="1" x14ac:dyDescent="0.25">
      <c r="A37" s="227">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6"/>
      <c r="BK37" s="216"/>
      <c r="BL37" s="216"/>
      <c r="BM37" s="216"/>
      <c r="BN37" s="216"/>
      <c r="BO37" s="226"/>
      <c r="BP37" s="226"/>
      <c r="BQ37" s="223">
        <v>31</v>
      </c>
      <c r="BR37" s="224"/>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4"/>
    </row>
    <row r="38" spans="1:131" ht="26.25" customHeight="1" x14ac:dyDescent="0.25">
      <c r="A38" s="227">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6"/>
      <c r="BK38" s="216"/>
      <c r="BL38" s="216"/>
      <c r="BM38" s="216"/>
      <c r="BN38" s="216"/>
      <c r="BO38" s="226"/>
      <c r="BP38" s="226"/>
      <c r="BQ38" s="223">
        <v>32</v>
      </c>
      <c r="BR38" s="224"/>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4"/>
    </row>
    <row r="39" spans="1:131" ht="26.25" customHeight="1" x14ac:dyDescent="0.25">
      <c r="A39" s="227">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6"/>
      <c r="BK39" s="216"/>
      <c r="BL39" s="216"/>
      <c r="BM39" s="216"/>
      <c r="BN39" s="216"/>
      <c r="BO39" s="226"/>
      <c r="BP39" s="226"/>
      <c r="BQ39" s="223">
        <v>33</v>
      </c>
      <c r="BR39" s="224"/>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4"/>
    </row>
    <row r="40" spans="1:131" ht="26.25" customHeight="1" x14ac:dyDescent="0.25">
      <c r="A40" s="223">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6"/>
      <c r="BK40" s="216"/>
      <c r="BL40" s="216"/>
      <c r="BM40" s="216"/>
      <c r="BN40" s="216"/>
      <c r="BO40" s="226"/>
      <c r="BP40" s="226"/>
      <c r="BQ40" s="223">
        <v>34</v>
      </c>
      <c r="BR40" s="224"/>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4"/>
    </row>
    <row r="41" spans="1:131" ht="26.25" customHeight="1" x14ac:dyDescent="0.25">
      <c r="A41" s="223">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6"/>
      <c r="BK41" s="216"/>
      <c r="BL41" s="216"/>
      <c r="BM41" s="216"/>
      <c r="BN41" s="216"/>
      <c r="BO41" s="226"/>
      <c r="BP41" s="226"/>
      <c r="BQ41" s="223">
        <v>35</v>
      </c>
      <c r="BR41" s="224"/>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4"/>
    </row>
    <row r="42" spans="1:131" ht="26.25" customHeight="1" x14ac:dyDescent="0.25">
      <c r="A42" s="223">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6"/>
      <c r="BK42" s="216"/>
      <c r="BL42" s="216"/>
      <c r="BM42" s="216"/>
      <c r="BN42" s="216"/>
      <c r="BO42" s="226"/>
      <c r="BP42" s="226"/>
      <c r="BQ42" s="223">
        <v>36</v>
      </c>
      <c r="BR42" s="224"/>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4"/>
    </row>
    <row r="43" spans="1:131" ht="26.25" customHeight="1" x14ac:dyDescent="0.25">
      <c r="A43" s="223">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6"/>
      <c r="BK43" s="216"/>
      <c r="BL43" s="216"/>
      <c r="BM43" s="216"/>
      <c r="BN43" s="216"/>
      <c r="BO43" s="226"/>
      <c r="BP43" s="226"/>
      <c r="BQ43" s="223">
        <v>37</v>
      </c>
      <c r="BR43" s="224"/>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4"/>
    </row>
    <row r="44" spans="1:131" ht="26.25" customHeight="1" x14ac:dyDescent="0.25">
      <c r="A44" s="223">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6"/>
      <c r="BK44" s="216"/>
      <c r="BL44" s="216"/>
      <c r="BM44" s="216"/>
      <c r="BN44" s="216"/>
      <c r="BO44" s="226"/>
      <c r="BP44" s="226"/>
      <c r="BQ44" s="223">
        <v>38</v>
      </c>
      <c r="BR44" s="224"/>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4"/>
    </row>
    <row r="45" spans="1:131" ht="26.25" customHeight="1" x14ac:dyDescent="0.25">
      <c r="A45" s="223">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6"/>
      <c r="BK45" s="216"/>
      <c r="BL45" s="216"/>
      <c r="BM45" s="216"/>
      <c r="BN45" s="216"/>
      <c r="BO45" s="226"/>
      <c r="BP45" s="226"/>
      <c r="BQ45" s="223">
        <v>39</v>
      </c>
      <c r="BR45" s="224"/>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4"/>
    </row>
    <row r="46" spans="1:131" ht="26.25" customHeight="1" x14ac:dyDescent="0.25">
      <c r="A46" s="223">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6"/>
      <c r="BK46" s="216"/>
      <c r="BL46" s="216"/>
      <c r="BM46" s="216"/>
      <c r="BN46" s="216"/>
      <c r="BO46" s="226"/>
      <c r="BP46" s="226"/>
      <c r="BQ46" s="223">
        <v>40</v>
      </c>
      <c r="BR46" s="224"/>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4"/>
    </row>
    <row r="47" spans="1:131" ht="26.25" customHeight="1" x14ac:dyDescent="0.25">
      <c r="A47" s="223">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6"/>
      <c r="BK47" s="216"/>
      <c r="BL47" s="216"/>
      <c r="BM47" s="216"/>
      <c r="BN47" s="216"/>
      <c r="BO47" s="226"/>
      <c r="BP47" s="226"/>
      <c r="BQ47" s="223">
        <v>41</v>
      </c>
      <c r="BR47" s="224"/>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4"/>
    </row>
    <row r="48" spans="1:131" ht="26.25" customHeight="1" x14ac:dyDescent="0.25">
      <c r="A48" s="223">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6"/>
      <c r="BK48" s="216"/>
      <c r="BL48" s="216"/>
      <c r="BM48" s="216"/>
      <c r="BN48" s="216"/>
      <c r="BO48" s="226"/>
      <c r="BP48" s="226"/>
      <c r="BQ48" s="223">
        <v>42</v>
      </c>
      <c r="BR48" s="224"/>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4"/>
    </row>
    <row r="49" spans="1:131" ht="26.25" customHeight="1" x14ac:dyDescent="0.25">
      <c r="A49" s="223">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6"/>
      <c r="BK49" s="216"/>
      <c r="BL49" s="216"/>
      <c r="BM49" s="216"/>
      <c r="BN49" s="216"/>
      <c r="BO49" s="226"/>
      <c r="BP49" s="226"/>
      <c r="BQ49" s="223">
        <v>43</v>
      </c>
      <c r="BR49" s="224"/>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4"/>
    </row>
    <row r="50" spans="1:131" ht="26.25" customHeight="1" x14ac:dyDescent="0.25">
      <c r="A50" s="223">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6"/>
      <c r="BK50" s="216"/>
      <c r="BL50" s="216"/>
      <c r="BM50" s="216"/>
      <c r="BN50" s="216"/>
      <c r="BO50" s="226"/>
      <c r="BP50" s="226"/>
      <c r="BQ50" s="223">
        <v>44</v>
      </c>
      <c r="BR50" s="224"/>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4"/>
    </row>
    <row r="51" spans="1:131" ht="26.25" customHeight="1" x14ac:dyDescent="0.25">
      <c r="A51" s="223">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6"/>
      <c r="BK51" s="216"/>
      <c r="BL51" s="216"/>
      <c r="BM51" s="216"/>
      <c r="BN51" s="216"/>
      <c r="BO51" s="226"/>
      <c r="BP51" s="226"/>
      <c r="BQ51" s="223">
        <v>45</v>
      </c>
      <c r="BR51" s="224"/>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4"/>
    </row>
    <row r="52" spans="1:131" ht="26.25" customHeight="1" x14ac:dyDescent="0.25">
      <c r="A52" s="223">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6"/>
      <c r="BK52" s="216"/>
      <c r="BL52" s="216"/>
      <c r="BM52" s="216"/>
      <c r="BN52" s="216"/>
      <c r="BO52" s="226"/>
      <c r="BP52" s="226"/>
      <c r="BQ52" s="223">
        <v>46</v>
      </c>
      <c r="BR52" s="224"/>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4"/>
    </row>
    <row r="53" spans="1:131" ht="26.25" customHeight="1" x14ac:dyDescent="0.25">
      <c r="A53" s="223">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6"/>
      <c r="BK53" s="216"/>
      <c r="BL53" s="216"/>
      <c r="BM53" s="216"/>
      <c r="BN53" s="216"/>
      <c r="BO53" s="226"/>
      <c r="BP53" s="226"/>
      <c r="BQ53" s="223">
        <v>47</v>
      </c>
      <c r="BR53" s="224"/>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4"/>
    </row>
    <row r="54" spans="1:131" ht="26.25" customHeight="1" x14ac:dyDescent="0.25">
      <c r="A54" s="223">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6"/>
      <c r="BK54" s="216"/>
      <c r="BL54" s="216"/>
      <c r="BM54" s="216"/>
      <c r="BN54" s="216"/>
      <c r="BO54" s="226"/>
      <c r="BP54" s="226"/>
      <c r="BQ54" s="223">
        <v>48</v>
      </c>
      <c r="BR54" s="224"/>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4"/>
    </row>
    <row r="55" spans="1:131" ht="26.25" customHeight="1" x14ac:dyDescent="0.25">
      <c r="A55" s="223">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6"/>
      <c r="BK55" s="216"/>
      <c r="BL55" s="216"/>
      <c r="BM55" s="216"/>
      <c r="BN55" s="216"/>
      <c r="BO55" s="226"/>
      <c r="BP55" s="226"/>
      <c r="BQ55" s="223">
        <v>49</v>
      </c>
      <c r="BR55" s="224"/>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4"/>
    </row>
    <row r="56" spans="1:131" ht="26.25" customHeight="1" x14ac:dyDescent="0.25">
      <c r="A56" s="223">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6"/>
      <c r="BK56" s="216"/>
      <c r="BL56" s="216"/>
      <c r="BM56" s="216"/>
      <c r="BN56" s="216"/>
      <c r="BO56" s="226"/>
      <c r="BP56" s="226"/>
      <c r="BQ56" s="223">
        <v>50</v>
      </c>
      <c r="BR56" s="224"/>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4"/>
    </row>
    <row r="57" spans="1:131" ht="26.25" customHeight="1" x14ac:dyDescent="0.25">
      <c r="A57" s="223">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6"/>
      <c r="BK57" s="216"/>
      <c r="BL57" s="216"/>
      <c r="BM57" s="216"/>
      <c r="BN57" s="216"/>
      <c r="BO57" s="226"/>
      <c r="BP57" s="226"/>
      <c r="BQ57" s="223">
        <v>51</v>
      </c>
      <c r="BR57" s="224"/>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4"/>
    </row>
    <row r="58" spans="1:131" ht="26.25" customHeight="1" x14ac:dyDescent="0.25">
      <c r="A58" s="223">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6"/>
      <c r="BK58" s="216"/>
      <c r="BL58" s="216"/>
      <c r="BM58" s="216"/>
      <c r="BN58" s="216"/>
      <c r="BO58" s="226"/>
      <c r="BP58" s="226"/>
      <c r="BQ58" s="223">
        <v>52</v>
      </c>
      <c r="BR58" s="224"/>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4"/>
    </row>
    <row r="59" spans="1:131" ht="26.25" customHeight="1" x14ac:dyDescent="0.25">
      <c r="A59" s="223">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6"/>
      <c r="BK59" s="216"/>
      <c r="BL59" s="216"/>
      <c r="BM59" s="216"/>
      <c r="BN59" s="216"/>
      <c r="BO59" s="226"/>
      <c r="BP59" s="226"/>
      <c r="BQ59" s="223">
        <v>53</v>
      </c>
      <c r="BR59" s="224"/>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4"/>
    </row>
    <row r="60" spans="1:131" ht="26.25" customHeight="1" x14ac:dyDescent="0.25">
      <c r="A60" s="223">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6"/>
      <c r="BK60" s="216"/>
      <c r="BL60" s="216"/>
      <c r="BM60" s="216"/>
      <c r="BN60" s="216"/>
      <c r="BO60" s="226"/>
      <c r="BP60" s="226"/>
      <c r="BQ60" s="223">
        <v>54</v>
      </c>
      <c r="BR60" s="224"/>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4"/>
    </row>
    <row r="61" spans="1:131" ht="26.25" customHeight="1" thickBot="1" x14ac:dyDescent="0.3">
      <c r="A61" s="223">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6"/>
      <c r="BK61" s="216"/>
      <c r="BL61" s="216"/>
      <c r="BM61" s="216"/>
      <c r="BN61" s="216"/>
      <c r="BO61" s="226"/>
      <c r="BP61" s="226"/>
      <c r="BQ61" s="223">
        <v>55</v>
      </c>
      <c r="BR61" s="224"/>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4"/>
    </row>
    <row r="62" spans="1:131" ht="26.25" customHeight="1" x14ac:dyDescent="0.25">
      <c r="A62" s="223">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356</v>
      </c>
      <c r="BK62" s="1037"/>
      <c r="BL62" s="1037"/>
      <c r="BM62" s="1037"/>
      <c r="BN62" s="1038"/>
      <c r="BO62" s="226"/>
      <c r="BP62" s="226"/>
      <c r="BQ62" s="223">
        <v>56</v>
      </c>
      <c r="BR62" s="224"/>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4"/>
    </row>
    <row r="63" spans="1:131" ht="26.25" customHeight="1" thickBot="1" x14ac:dyDescent="0.3">
      <c r="A63" s="225" t="s">
        <v>331</v>
      </c>
      <c r="B63" s="946" t="s">
        <v>357</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18975</v>
      </c>
      <c r="AG63" s="968"/>
      <c r="AH63" s="968"/>
      <c r="AI63" s="968"/>
      <c r="AJ63" s="1031"/>
      <c r="AK63" s="1032"/>
      <c r="AL63" s="972"/>
      <c r="AM63" s="972"/>
      <c r="AN63" s="972"/>
      <c r="AO63" s="972"/>
      <c r="AP63" s="968">
        <v>48545</v>
      </c>
      <c r="AQ63" s="968"/>
      <c r="AR63" s="968"/>
      <c r="AS63" s="968"/>
      <c r="AT63" s="968"/>
      <c r="AU63" s="968">
        <v>5853</v>
      </c>
      <c r="AV63" s="968"/>
      <c r="AW63" s="968"/>
      <c r="AX63" s="968"/>
      <c r="AY63" s="968"/>
      <c r="AZ63" s="1026"/>
      <c r="BA63" s="1026"/>
      <c r="BB63" s="1026"/>
      <c r="BC63" s="1026"/>
      <c r="BD63" s="1026"/>
      <c r="BE63" s="969"/>
      <c r="BF63" s="969"/>
      <c r="BG63" s="969"/>
      <c r="BH63" s="969"/>
      <c r="BI63" s="970"/>
      <c r="BJ63" s="1027" t="s">
        <v>129</v>
      </c>
      <c r="BK63" s="962"/>
      <c r="BL63" s="962"/>
      <c r="BM63" s="962"/>
      <c r="BN63" s="1028"/>
      <c r="BO63" s="226"/>
      <c r="BP63" s="226"/>
      <c r="BQ63" s="223">
        <v>57</v>
      </c>
      <c r="BR63" s="224"/>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4"/>
    </row>
    <row r="64" spans="1:131" ht="26.25" customHeight="1" x14ac:dyDescent="0.2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4"/>
    </row>
    <row r="65" spans="1:131" ht="26.25" customHeight="1" thickBot="1" x14ac:dyDescent="0.3">
      <c r="A65" s="216" t="s">
        <v>358</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4"/>
    </row>
    <row r="66" spans="1:131" ht="26.25" customHeight="1" x14ac:dyDescent="0.25">
      <c r="A66" s="1004" t="s">
        <v>359</v>
      </c>
      <c r="B66" s="1005"/>
      <c r="C66" s="1005"/>
      <c r="D66" s="1005"/>
      <c r="E66" s="1005"/>
      <c r="F66" s="1005"/>
      <c r="G66" s="1005"/>
      <c r="H66" s="1005"/>
      <c r="I66" s="1005"/>
      <c r="J66" s="1005"/>
      <c r="K66" s="1005"/>
      <c r="L66" s="1005"/>
      <c r="M66" s="1005"/>
      <c r="N66" s="1005"/>
      <c r="O66" s="1005"/>
      <c r="P66" s="1006"/>
      <c r="Q66" s="1010" t="s">
        <v>360</v>
      </c>
      <c r="R66" s="1011"/>
      <c r="S66" s="1011"/>
      <c r="T66" s="1011"/>
      <c r="U66" s="1012"/>
      <c r="V66" s="1010" t="s">
        <v>361</v>
      </c>
      <c r="W66" s="1011"/>
      <c r="X66" s="1011"/>
      <c r="Y66" s="1011"/>
      <c r="Z66" s="1012"/>
      <c r="AA66" s="1010" t="s">
        <v>362</v>
      </c>
      <c r="AB66" s="1011"/>
      <c r="AC66" s="1011"/>
      <c r="AD66" s="1011"/>
      <c r="AE66" s="1012"/>
      <c r="AF66" s="1016" t="s">
        <v>363</v>
      </c>
      <c r="AG66" s="1017"/>
      <c r="AH66" s="1017"/>
      <c r="AI66" s="1017"/>
      <c r="AJ66" s="1018"/>
      <c r="AK66" s="1010" t="s">
        <v>364</v>
      </c>
      <c r="AL66" s="1005"/>
      <c r="AM66" s="1005"/>
      <c r="AN66" s="1005"/>
      <c r="AO66" s="1006"/>
      <c r="AP66" s="1010" t="s">
        <v>365</v>
      </c>
      <c r="AQ66" s="1011"/>
      <c r="AR66" s="1011"/>
      <c r="AS66" s="1011"/>
      <c r="AT66" s="1012"/>
      <c r="AU66" s="1010" t="s">
        <v>366</v>
      </c>
      <c r="AV66" s="1011"/>
      <c r="AW66" s="1011"/>
      <c r="AX66" s="1011"/>
      <c r="AY66" s="1012"/>
      <c r="AZ66" s="1010" t="s">
        <v>316</v>
      </c>
      <c r="BA66" s="1011"/>
      <c r="BB66" s="1011"/>
      <c r="BC66" s="1011"/>
      <c r="BD66" s="1024"/>
      <c r="BE66" s="226"/>
      <c r="BF66" s="226"/>
      <c r="BG66" s="226"/>
      <c r="BH66" s="226"/>
      <c r="BI66" s="226"/>
      <c r="BJ66" s="226"/>
      <c r="BK66" s="226"/>
      <c r="BL66" s="226"/>
      <c r="BM66" s="226"/>
      <c r="BN66" s="226"/>
      <c r="BO66" s="226"/>
      <c r="BP66" s="226"/>
      <c r="BQ66" s="223">
        <v>60</v>
      </c>
      <c r="BR66" s="228"/>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4"/>
    </row>
    <row r="67" spans="1:131" ht="26.25" customHeight="1" thickBot="1" x14ac:dyDescent="0.3">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6"/>
      <c r="BF67" s="226"/>
      <c r="BG67" s="226"/>
      <c r="BH67" s="226"/>
      <c r="BI67" s="226"/>
      <c r="BJ67" s="226"/>
      <c r="BK67" s="226"/>
      <c r="BL67" s="226"/>
      <c r="BM67" s="226"/>
      <c r="BN67" s="226"/>
      <c r="BO67" s="226"/>
      <c r="BP67" s="226"/>
      <c r="BQ67" s="223">
        <v>61</v>
      </c>
      <c r="BR67" s="228"/>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4"/>
    </row>
    <row r="68" spans="1:131" ht="26.25" customHeight="1" thickTop="1" x14ac:dyDescent="0.25">
      <c r="A68" s="221">
        <v>1</v>
      </c>
      <c r="B68" s="994" t="s">
        <v>540</v>
      </c>
      <c r="C68" s="995"/>
      <c r="D68" s="995"/>
      <c r="E68" s="995"/>
      <c r="F68" s="995"/>
      <c r="G68" s="995"/>
      <c r="H68" s="995"/>
      <c r="I68" s="995"/>
      <c r="J68" s="995"/>
      <c r="K68" s="995"/>
      <c r="L68" s="995"/>
      <c r="M68" s="995"/>
      <c r="N68" s="995"/>
      <c r="O68" s="995"/>
      <c r="P68" s="996"/>
      <c r="Q68" s="997">
        <v>3147</v>
      </c>
      <c r="R68" s="991"/>
      <c r="S68" s="991"/>
      <c r="T68" s="991"/>
      <c r="U68" s="991"/>
      <c r="V68" s="991">
        <v>2856</v>
      </c>
      <c r="W68" s="991"/>
      <c r="X68" s="991"/>
      <c r="Y68" s="991"/>
      <c r="Z68" s="991"/>
      <c r="AA68" s="991">
        <v>292</v>
      </c>
      <c r="AB68" s="991"/>
      <c r="AC68" s="991"/>
      <c r="AD68" s="991"/>
      <c r="AE68" s="991"/>
      <c r="AF68" s="991">
        <v>292</v>
      </c>
      <c r="AG68" s="991"/>
      <c r="AH68" s="991"/>
      <c r="AI68" s="991"/>
      <c r="AJ68" s="991"/>
      <c r="AK68" s="991">
        <v>59</v>
      </c>
      <c r="AL68" s="991"/>
      <c r="AM68" s="991"/>
      <c r="AN68" s="991"/>
      <c r="AO68" s="991"/>
      <c r="AP68" s="991" t="s">
        <v>538</v>
      </c>
      <c r="AQ68" s="991"/>
      <c r="AR68" s="991"/>
      <c r="AS68" s="991"/>
      <c r="AT68" s="991"/>
      <c r="AU68" s="991" t="s">
        <v>538</v>
      </c>
      <c r="AV68" s="991"/>
      <c r="AW68" s="991"/>
      <c r="AX68" s="991"/>
      <c r="AY68" s="991"/>
      <c r="AZ68" s="992"/>
      <c r="BA68" s="992"/>
      <c r="BB68" s="992"/>
      <c r="BC68" s="992"/>
      <c r="BD68" s="993"/>
      <c r="BE68" s="226"/>
      <c r="BF68" s="226"/>
      <c r="BG68" s="226"/>
      <c r="BH68" s="226"/>
      <c r="BI68" s="226"/>
      <c r="BJ68" s="226"/>
      <c r="BK68" s="226"/>
      <c r="BL68" s="226"/>
      <c r="BM68" s="226"/>
      <c r="BN68" s="226"/>
      <c r="BO68" s="226"/>
      <c r="BP68" s="226"/>
      <c r="BQ68" s="223">
        <v>62</v>
      </c>
      <c r="BR68" s="228"/>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4"/>
    </row>
    <row r="69" spans="1:131" ht="26.25" customHeight="1" x14ac:dyDescent="0.25">
      <c r="A69" s="223">
        <v>2</v>
      </c>
      <c r="B69" s="983" t="s">
        <v>539</v>
      </c>
      <c r="C69" s="984"/>
      <c r="D69" s="984"/>
      <c r="E69" s="984"/>
      <c r="F69" s="984"/>
      <c r="G69" s="984"/>
      <c r="H69" s="984"/>
      <c r="I69" s="984"/>
      <c r="J69" s="984"/>
      <c r="K69" s="984"/>
      <c r="L69" s="984"/>
      <c r="M69" s="984"/>
      <c r="N69" s="984"/>
      <c r="O69" s="984"/>
      <c r="P69" s="985"/>
      <c r="Q69" s="986">
        <v>75</v>
      </c>
      <c r="R69" s="980"/>
      <c r="S69" s="980"/>
      <c r="T69" s="980"/>
      <c r="U69" s="980"/>
      <c r="V69" s="980">
        <v>70</v>
      </c>
      <c r="W69" s="980"/>
      <c r="X69" s="980"/>
      <c r="Y69" s="980"/>
      <c r="Z69" s="980"/>
      <c r="AA69" s="980">
        <v>5</v>
      </c>
      <c r="AB69" s="980"/>
      <c r="AC69" s="980"/>
      <c r="AD69" s="980"/>
      <c r="AE69" s="980"/>
      <c r="AF69" s="980">
        <v>5</v>
      </c>
      <c r="AG69" s="980"/>
      <c r="AH69" s="980"/>
      <c r="AI69" s="980"/>
      <c r="AJ69" s="980"/>
      <c r="AK69" s="980" t="s">
        <v>538</v>
      </c>
      <c r="AL69" s="980"/>
      <c r="AM69" s="980"/>
      <c r="AN69" s="980"/>
      <c r="AO69" s="980"/>
      <c r="AP69" s="980" t="s">
        <v>538</v>
      </c>
      <c r="AQ69" s="980"/>
      <c r="AR69" s="980"/>
      <c r="AS69" s="980"/>
      <c r="AT69" s="980"/>
      <c r="AU69" s="980" t="s">
        <v>538</v>
      </c>
      <c r="AV69" s="980"/>
      <c r="AW69" s="980"/>
      <c r="AX69" s="980"/>
      <c r="AY69" s="980"/>
      <c r="AZ69" s="981"/>
      <c r="BA69" s="981"/>
      <c r="BB69" s="981"/>
      <c r="BC69" s="981"/>
      <c r="BD69" s="982"/>
      <c r="BE69" s="226"/>
      <c r="BF69" s="226"/>
      <c r="BG69" s="226"/>
      <c r="BH69" s="226"/>
      <c r="BI69" s="226"/>
      <c r="BJ69" s="226"/>
      <c r="BK69" s="226"/>
      <c r="BL69" s="226"/>
      <c r="BM69" s="226"/>
      <c r="BN69" s="226"/>
      <c r="BO69" s="226"/>
      <c r="BP69" s="226"/>
      <c r="BQ69" s="223">
        <v>63</v>
      </c>
      <c r="BR69" s="228"/>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4"/>
    </row>
    <row r="70" spans="1:131" ht="26.25" customHeight="1" x14ac:dyDescent="0.25">
      <c r="A70" s="223">
        <v>3</v>
      </c>
      <c r="B70" s="983" t="s">
        <v>541</v>
      </c>
      <c r="C70" s="984"/>
      <c r="D70" s="984"/>
      <c r="E70" s="984"/>
      <c r="F70" s="984"/>
      <c r="G70" s="984"/>
      <c r="H70" s="984"/>
      <c r="I70" s="984"/>
      <c r="J70" s="984"/>
      <c r="K70" s="984"/>
      <c r="L70" s="984"/>
      <c r="M70" s="984"/>
      <c r="N70" s="984"/>
      <c r="O70" s="984"/>
      <c r="P70" s="985"/>
      <c r="Q70" s="986">
        <v>174</v>
      </c>
      <c r="R70" s="980"/>
      <c r="S70" s="980"/>
      <c r="T70" s="980"/>
      <c r="U70" s="980"/>
      <c r="V70" s="980">
        <v>164</v>
      </c>
      <c r="W70" s="980"/>
      <c r="X70" s="980"/>
      <c r="Y70" s="980"/>
      <c r="Z70" s="980"/>
      <c r="AA70" s="980">
        <v>9</v>
      </c>
      <c r="AB70" s="980"/>
      <c r="AC70" s="980"/>
      <c r="AD70" s="980"/>
      <c r="AE70" s="980"/>
      <c r="AF70" s="980">
        <v>9</v>
      </c>
      <c r="AG70" s="980"/>
      <c r="AH70" s="980"/>
      <c r="AI70" s="980"/>
      <c r="AJ70" s="980"/>
      <c r="AK70" s="980" t="s">
        <v>538</v>
      </c>
      <c r="AL70" s="980"/>
      <c r="AM70" s="980"/>
      <c r="AN70" s="980"/>
      <c r="AO70" s="980"/>
      <c r="AP70" s="980" t="s">
        <v>538</v>
      </c>
      <c r="AQ70" s="980"/>
      <c r="AR70" s="980"/>
      <c r="AS70" s="980"/>
      <c r="AT70" s="980"/>
      <c r="AU70" s="980" t="s">
        <v>538</v>
      </c>
      <c r="AV70" s="980"/>
      <c r="AW70" s="980"/>
      <c r="AX70" s="980"/>
      <c r="AY70" s="980"/>
      <c r="AZ70" s="981"/>
      <c r="BA70" s="981"/>
      <c r="BB70" s="981"/>
      <c r="BC70" s="981"/>
      <c r="BD70" s="982"/>
      <c r="BE70" s="226"/>
      <c r="BF70" s="226"/>
      <c r="BG70" s="226"/>
      <c r="BH70" s="226"/>
      <c r="BI70" s="226"/>
      <c r="BJ70" s="226"/>
      <c r="BK70" s="226"/>
      <c r="BL70" s="226"/>
      <c r="BM70" s="226"/>
      <c r="BN70" s="226"/>
      <c r="BO70" s="226"/>
      <c r="BP70" s="226"/>
      <c r="BQ70" s="223">
        <v>64</v>
      </c>
      <c r="BR70" s="228"/>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4"/>
    </row>
    <row r="71" spans="1:131" ht="26.25" customHeight="1" x14ac:dyDescent="0.25">
      <c r="A71" s="223">
        <v>4</v>
      </c>
      <c r="B71" s="983" t="s">
        <v>542</v>
      </c>
      <c r="C71" s="984"/>
      <c r="D71" s="984"/>
      <c r="E71" s="984"/>
      <c r="F71" s="984"/>
      <c r="G71" s="984"/>
      <c r="H71" s="984"/>
      <c r="I71" s="984"/>
      <c r="J71" s="984"/>
      <c r="K71" s="984"/>
      <c r="L71" s="984"/>
      <c r="M71" s="984"/>
      <c r="N71" s="984"/>
      <c r="O71" s="984"/>
      <c r="P71" s="985"/>
      <c r="Q71" s="986">
        <v>176517</v>
      </c>
      <c r="R71" s="980"/>
      <c r="S71" s="980"/>
      <c r="T71" s="980"/>
      <c r="U71" s="980"/>
      <c r="V71" s="980">
        <v>168383</v>
      </c>
      <c r="W71" s="980"/>
      <c r="X71" s="980"/>
      <c r="Y71" s="980"/>
      <c r="Z71" s="980"/>
      <c r="AA71" s="980">
        <v>8134</v>
      </c>
      <c r="AB71" s="980"/>
      <c r="AC71" s="980"/>
      <c r="AD71" s="980"/>
      <c r="AE71" s="980"/>
      <c r="AF71" s="980">
        <v>8134</v>
      </c>
      <c r="AG71" s="980"/>
      <c r="AH71" s="980"/>
      <c r="AI71" s="980"/>
      <c r="AJ71" s="980"/>
      <c r="AK71" s="980">
        <v>1658</v>
      </c>
      <c r="AL71" s="980"/>
      <c r="AM71" s="980"/>
      <c r="AN71" s="980"/>
      <c r="AO71" s="980"/>
      <c r="AP71" s="980" t="s">
        <v>538</v>
      </c>
      <c r="AQ71" s="980"/>
      <c r="AR71" s="980"/>
      <c r="AS71" s="980"/>
      <c r="AT71" s="980"/>
      <c r="AU71" s="980" t="s">
        <v>538</v>
      </c>
      <c r="AV71" s="980"/>
      <c r="AW71" s="980"/>
      <c r="AX71" s="980"/>
      <c r="AY71" s="980"/>
      <c r="AZ71" s="981"/>
      <c r="BA71" s="981"/>
      <c r="BB71" s="981"/>
      <c r="BC71" s="981"/>
      <c r="BD71" s="982"/>
      <c r="BE71" s="226"/>
      <c r="BF71" s="226"/>
      <c r="BG71" s="226"/>
      <c r="BH71" s="226"/>
      <c r="BI71" s="226"/>
      <c r="BJ71" s="226"/>
      <c r="BK71" s="226"/>
      <c r="BL71" s="226"/>
      <c r="BM71" s="226"/>
      <c r="BN71" s="226"/>
      <c r="BO71" s="226"/>
      <c r="BP71" s="226"/>
      <c r="BQ71" s="223">
        <v>65</v>
      </c>
      <c r="BR71" s="228"/>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4"/>
    </row>
    <row r="72" spans="1:131" ht="26.25" customHeight="1" x14ac:dyDescent="0.25">
      <c r="A72" s="223">
        <v>5</v>
      </c>
      <c r="B72" s="983"/>
      <c r="C72" s="984"/>
      <c r="D72" s="984"/>
      <c r="E72" s="984"/>
      <c r="F72" s="984"/>
      <c r="G72" s="984"/>
      <c r="H72" s="984"/>
      <c r="I72" s="984"/>
      <c r="J72" s="984"/>
      <c r="K72" s="984"/>
      <c r="L72" s="984"/>
      <c r="M72" s="984"/>
      <c r="N72" s="984"/>
      <c r="O72" s="984"/>
      <c r="P72" s="985"/>
      <c r="Q72" s="986"/>
      <c r="R72" s="980"/>
      <c r="S72" s="980"/>
      <c r="T72" s="980"/>
      <c r="U72" s="980"/>
      <c r="V72" s="980"/>
      <c r="W72" s="980"/>
      <c r="X72" s="980"/>
      <c r="Y72" s="980"/>
      <c r="Z72" s="980"/>
      <c r="AA72" s="980"/>
      <c r="AB72" s="980"/>
      <c r="AC72" s="980"/>
      <c r="AD72" s="980"/>
      <c r="AE72" s="980"/>
      <c r="AF72" s="980"/>
      <c r="AG72" s="980"/>
      <c r="AH72" s="980"/>
      <c r="AI72" s="980"/>
      <c r="AJ72" s="980"/>
      <c r="AK72" s="980"/>
      <c r="AL72" s="980"/>
      <c r="AM72" s="980"/>
      <c r="AN72" s="980"/>
      <c r="AO72" s="980"/>
      <c r="AP72" s="980"/>
      <c r="AQ72" s="980"/>
      <c r="AR72" s="980"/>
      <c r="AS72" s="980"/>
      <c r="AT72" s="980"/>
      <c r="AU72" s="980"/>
      <c r="AV72" s="980"/>
      <c r="AW72" s="980"/>
      <c r="AX72" s="980"/>
      <c r="AY72" s="980"/>
      <c r="AZ72" s="981"/>
      <c r="BA72" s="981"/>
      <c r="BB72" s="981"/>
      <c r="BC72" s="981"/>
      <c r="BD72" s="982"/>
      <c r="BE72" s="226"/>
      <c r="BF72" s="226"/>
      <c r="BG72" s="226"/>
      <c r="BH72" s="226"/>
      <c r="BI72" s="226"/>
      <c r="BJ72" s="226"/>
      <c r="BK72" s="226"/>
      <c r="BL72" s="226"/>
      <c r="BM72" s="226"/>
      <c r="BN72" s="226"/>
      <c r="BO72" s="226"/>
      <c r="BP72" s="226"/>
      <c r="BQ72" s="223">
        <v>66</v>
      </c>
      <c r="BR72" s="228"/>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4"/>
    </row>
    <row r="73" spans="1:131" ht="26.25" customHeight="1" x14ac:dyDescent="0.25">
      <c r="A73" s="223">
        <v>6</v>
      </c>
      <c r="B73" s="983"/>
      <c r="C73" s="984"/>
      <c r="D73" s="984"/>
      <c r="E73" s="984"/>
      <c r="F73" s="984"/>
      <c r="G73" s="984"/>
      <c r="H73" s="984"/>
      <c r="I73" s="984"/>
      <c r="J73" s="984"/>
      <c r="K73" s="984"/>
      <c r="L73" s="984"/>
      <c r="M73" s="984"/>
      <c r="N73" s="984"/>
      <c r="O73" s="984"/>
      <c r="P73" s="985"/>
      <c r="Q73" s="986"/>
      <c r="R73" s="980"/>
      <c r="S73" s="980"/>
      <c r="T73" s="980"/>
      <c r="U73" s="980"/>
      <c r="V73" s="980"/>
      <c r="W73" s="980"/>
      <c r="X73" s="980"/>
      <c r="Y73" s="980"/>
      <c r="Z73" s="980"/>
      <c r="AA73" s="980"/>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26"/>
      <c r="BF73" s="226"/>
      <c r="BG73" s="226"/>
      <c r="BH73" s="226"/>
      <c r="BI73" s="226"/>
      <c r="BJ73" s="226"/>
      <c r="BK73" s="226"/>
      <c r="BL73" s="226"/>
      <c r="BM73" s="226"/>
      <c r="BN73" s="226"/>
      <c r="BO73" s="226"/>
      <c r="BP73" s="226"/>
      <c r="BQ73" s="223">
        <v>67</v>
      </c>
      <c r="BR73" s="228"/>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4"/>
    </row>
    <row r="74" spans="1:131" ht="26.25" customHeight="1" x14ac:dyDescent="0.25">
      <c r="A74" s="223">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26"/>
      <c r="BF74" s="226"/>
      <c r="BG74" s="226"/>
      <c r="BH74" s="226"/>
      <c r="BI74" s="226"/>
      <c r="BJ74" s="226"/>
      <c r="BK74" s="226"/>
      <c r="BL74" s="226"/>
      <c r="BM74" s="226"/>
      <c r="BN74" s="226"/>
      <c r="BO74" s="226"/>
      <c r="BP74" s="226"/>
      <c r="BQ74" s="223">
        <v>68</v>
      </c>
      <c r="BR74" s="228"/>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4"/>
    </row>
    <row r="75" spans="1:131" ht="26.25" customHeight="1" x14ac:dyDescent="0.25">
      <c r="A75" s="223">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26"/>
      <c r="BF75" s="226"/>
      <c r="BG75" s="226"/>
      <c r="BH75" s="226"/>
      <c r="BI75" s="226"/>
      <c r="BJ75" s="226"/>
      <c r="BK75" s="226"/>
      <c r="BL75" s="226"/>
      <c r="BM75" s="226"/>
      <c r="BN75" s="226"/>
      <c r="BO75" s="226"/>
      <c r="BP75" s="226"/>
      <c r="BQ75" s="223">
        <v>69</v>
      </c>
      <c r="BR75" s="228"/>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4"/>
    </row>
    <row r="76" spans="1:131" ht="26.25" customHeight="1" x14ac:dyDescent="0.25">
      <c r="A76" s="223">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26"/>
      <c r="BF76" s="226"/>
      <c r="BG76" s="226"/>
      <c r="BH76" s="226"/>
      <c r="BI76" s="226"/>
      <c r="BJ76" s="226"/>
      <c r="BK76" s="226"/>
      <c r="BL76" s="226"/>
      <c r="BM76" s="226"/>
      <c r="BN76" s="226"/>
      <c r="BO76" s="226"/>
      <c r="BP76" s="226"/>
      <c r="BQ76" s="223">
        <v>70</v>
      </c>
      <c r="BR76" s="228"/>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4"/>
    </row>
    <row r="77" spans="1:131" ht="26.25" customHeight="1" x14ac:dyDescent="0.25">
      <c r="A77" s="223">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26"/>
      <c r="BF77" s="226"/>
      <c r="BG77" s="226"/>
      <c r="BH77" s="226"/>
      <c r="BI77" s="226"/>
      <c r="BJ77" s="226"/>
      <c r="BK77" s="226"/>
      <c r="BL77" s="226"/>
      <c r="BM77" s="226"/>
      <c r="BN77" s="226"/>
      <c r="BO77" s="226"/>
      <c r="BP77" s="226"/>
      <c r="BQ77" s="223">
        <v>71</v>
      </c>
      <c r="BR77" s="228"/>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4"/>
    </row>
    <row r="78" spans="1:131" ht="26.25" customHeight="1" x14ac:dyDescent="0.25">
      <c r="A78" s="223">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6"/>
      <c r="BF78" s="226"/>
      <c r="BG78" s="226"/>
      <c r="BH78" s="226"/>
      <c r="BI78" s="226"/>
      <c r="BJ78" s="214"/>
      <c r="BK78" s="214"/>
      <c r="BL78" s="214"/>
      <c r="BM78" s="214"/>
      <c r="BN78" s="214"/>
      <c r="BO78" s="226"/>
      <c r="BP78" s="226"/>
      <c r="BQ78" s="223">
        <v>72</v>
      </c>
      <c r="BR78" s="228"/>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4"/>
    </row>
    <row r="79" spans="1:131" ht="26.25" customHeight="1" x14ac:dyDescent="0.25">
      <c r="A79" s="223">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6"/>
      <c r="BF79" s="226"/>
      <c r="BG79" s="226"/>
      <c r="BH79" s="226"/>
      <c r="BI79" s="226"/>
      <c r="BJ79" s="214"/>
      <c r="BK79" s="214"/>
      <c r="BL79" s="214"/>
      <c r="BM79" s="214"/>
      <c r="BN79" s="214"/>
      <c r="BO79" s="226"/>
      <c r="BP79" s="226"/>
      <c r="BQ79" s="223">
        <v>73</v>
      </c>
      <c r="BR79" s="228"/>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4"/>
    </row>
    <row r="80" spans="1:131" ht="26.25" customHeight="1" x14ac:dyDescent="0.25">
      <c r="A80" s="223">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6"/>
      <c r="BF80" s="226"/>
      <c r="BG80" s="226"/>
      <c r="BH80" s="226"/>
      <c r="BI80" s="226"/>
      <c r="BJ80" s="226"/>
      <c r="BK80" s="226"/>
      <c r="BL80" s="226"/>
      <c r="BM80" s="226"/>
      <c r="BN80" s="226"/>
      <c r="BO80" s="226"/>
      <c r="BP80" s="226"/>
      <c r="BQ80" s="223">
        <v>74</v>
      </c>
      <c r="BR80" s="228"/>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4"/>
    </row>
    <row r="81" spans="1:131" ht="26.25" customHeight="1" x14ac:dyDescent="0.25">
      <c r="A81" s="223">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6"/>
      <c r="BF81" s="226"/>
      <c r="BG81" s="226"/>
      <c r="BH81" s="226"/>
      <c r="BI81" s="226"/>
      <c r="BJ81" s="226"/>
      <c r="BK81" s="226"/>
      <c r="BL81" s="226"/>
      <c r="BM81" s="226"/>
      <c r="BN81" s="226"/>
      <c r="BO81" s="226"/>
      <c r="BP81" s="226"/>
      <c r="BQ81" s="223">
        <v>75</v>
      </c>
      <c r="BR81" s="228"/>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4"/>
    </row>
    <row r="82" spans="1:131" ht="26.25" customHeight="1" x14ac:dyDescent="0.25">
      <c r="A82" s="223">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6"/>
      <c r="BF82" s="226"/>
      <c r="BG82" s="226"/>
      <c r="BH82" s="226"/>
      <c r="BI82" s="226"/>
      <c r="BJ82" s="226"/>
      <c r="BK82" s="226"/>
      <c r="BL82" s="226"/>
      <c r="BM82" s="226"/>
      <c r="BN82" s="226"/>
      <c r="BO82" s="226"/>
      <c r="BP82" s="226"/>
      <c r="BQ82" s="223">
        <v>76</v>
      </c>
      <c r="BR82" s="228"/>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4"/>
    </row>
    <row r="83" spans="1:131" ht="26.25" customHeight="1" x14ac:dyDescent="0.25">
      <c r="A83" s="223">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6"/>
      <c r="BF83" s="226"/>
      <c r="BG83" s="226"/>
      <c r="BH83" s="226"/>
      <c r="BI83" s="226"/>
      <c r="BJ83" s="226"/>
      <c r="BK83" s="226"/>
      <c r="BL83" s="226"/>
      <c r="BM83" s="226"/>
      <c r="BN83" s="226"/>
      <c r="BO83" s="226"/>
      <c r="BP83" s="226"/>
      <c r="BQ83" s="223">
        <v>77</v>
      </c>
      <c r="BR83" s="228"/>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4"/>
    </row>
    <row r="84" spans="1:131" ht="26.25" customHeight="1" x14ac:dyDescent="0.25">
      <c r="A84" s="223">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6"/>
      <c r="BF84" s="226"/>
      <c r="BG84" s="226"/>
      <c r="BH84" s="226"/>
      <c r="BI84" s="226"/>
      <c r="BJ84" s="226"/>
      <c r="BK84" s="226"/>
      <c r="BL84" s="226"/>
      <c r="BM84" s="226"/>
      <c r="BN84" s="226"/>
      <c r="BO84" s="226"/>
      <c r="BP84" s="226"/>
      <c r="BQ84" s="223">
        <v>78</v>
      </c>
      <c r="BR84" s="228"/>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4"/>
    </row>
    <row r="85" spans="1:131" ht="26.25" customHeight="1" x14ac:dyDescent="0.25">
      <c r="A85" s="223">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6"/>
      <c r="BF85" s="226"/>
      <c r="BG85" s="226"/>
      <c r="BH85" s="226"/>
      <c r="BI85" s="226"/>
      <c r="BJ85" s="226"/>
      <c r="BK85" s="226"/>
      <c r="BL85" s="226"/>
      <c r="BM85" s="226"/>
      <c r="BN85" s="226"/>
      <c r="BO85" s="226"/>
      <c r="BP85" s="226"/>
      <c r="BQ85" s="223">
        <v>79</v>
      </c>
      <c r="BR85" s="228"/>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4"/>
    </row>
    <row r="86" spans="1:131" ht="26.25" customHeight="1" x14ac:dyDescent="0.25">
      <c r="A86" s="223">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6"/>
      <c r="BF86" s="226"/>
      <c r="BG86" s="226"/>
      <c r="BH86" s="226"/>
      <c r="BI86" s="226"/>
      <c r="BJ86" s="226"/>
      <c r="BK86" s="226"/>
      <c r="BL86" s="226"/>
      <c r="BM86" s="226"/>
      <c r="BN86" s="226"/>
      <c r="BO86" s="226"/>
      <c r="BP86" s="226"/>
      <c r="BQ86" s="223">
        <v>80</v>
      </c>
      <c r="BR86" s="228"/>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4"/>
    </row>
    <row r="87" spans="1:131" ht="26.25" customHeight="1" x14ac:dyDescent="0.25">
      <c r="A87" s="229">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6"/>
      <c r="BF87" s="226"/>
      <c r="BG87" s="226"/>
      <c r="BH87" s="226"/>
      <c r="BI87" s="226"/>
      <c r="BJ87" s="226"/>
      <c r="BK87" s="226"/>
      <c r="BL87" s="226"/>
      <c r="BM87" s="226"/>
      <c r="BN87" s="226"/>
      <c r="BO87" s="226"/>
      <c r="BP87" s="226"/>
      <c r="BQ87" s="223">
        <v>81</v>
      </c>
      <c r="BR87" s="228"/>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4"/>
    </row>
    <row r="88" spans="1:131" ht="26.25" customHeight="1" thickBot="1" x14ac:dyDescent="0.3">
      <c r="A88" s="225" t="s">
        <v>331</v>
      </c>
      <c r="B88" s="946" t="s">
        <v>367</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8440</v>
      </c>
      <c r="AG88" s="968"/>
      <c r="AH88" s="968"/>
      <c r="AI88" s="968"/>
      <c r="AJ88" s="968"/>
      <c r="AK88" s="972"/>
      <c r="AL88" s="972"/>
      <c r="AM88" s="972"/>
      <c r="AN88" s="972"/>
      <c r="AO88" s="972"/>
      <c r="AP88" s="968" t="s">
        <v>538</v>
      </c>
      <c r="AQ88" s="968"/>
      <c r="AR88" s="968"/>
      <c r="AS88" s="968"/>
      <c r="AT88" s="968"/>
      <c r="AU88" s="968" t="s">
        <v>538</v>
      </c>
      <c r="AV88" s="968"/>
      <c r="AW88" s="968"/>
      <c r="AX88" s="968"/>
      <c r="AY88" s="968"/>
      <c r="AZ88" s="969"/>
      <c r="BA88" s="969"/>
      <c r="BB88" s="969"/>
      <c r="BC88" s="969"/>
      <c r="BD88" s="970"/>
      <c r="BE88" s="226"/>
      <c r="BF88" s="226"/>
      <c r="BG88" s="226"/>
      <c r="BH88" s="226"/>
      <c r="BI88" s="226"/>
      <c r="BJ88" s="226"/>
      <c r="BK88" s="226"/>
      <c r="BL88" s="226"/>
      <c r="BM88" s="226"/>
      <c r="BN88" s="226"/>
      <c r="BO88" s="226"/>
      <c r="BP88" s="226"/>
      <c r="BQ88" s="223">
        <v>82</v>
      </c>
      <c r="BR88" s="228"/>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4"/>
    </row>
    <row r="89" spans="1:131" ht="26.25" hidden="1" customHeight="1" x14ac:dyDescent="0.2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4"/>
    </row>
    <row r="90" spans="1:131" ht="26.25" hidden="1" customHeight="1" x14ac:dyDescent="0.2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4"/>
    </row>
    <row r="91" spans="1:131" ht="26.25" hidden="1" customHeight="1" x14ac:dyDescent="0.2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4"/>
    </row>
    <row r="92" spans="1:131" ht="26.25" hidden="1" customHeight="1" x14ac:dyDescent="0.2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4"/>
    </row>
    <row r="93" spans="1:131" ht="26.25" hidden="1" customHeight="1" x14ac:dyDescent="0.2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4"/>
    </row>
    <row r="94" spans="1:131" ht="26.25" hidden="1" customHeight="1" x14ac:dyDescent="0.2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4"/>
    </row>
    <row r="95" spans="1:131" ht="26.25" hidden="1" customHeight="1" x14ac:dyDescent="0.2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4"/>
    </row>
    <row r="96" spans="1:131" ht="26.25" hidden="1" customHeight="1" x14ac:dyDescent="0.2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4"/>
    </row>
    <row r="97" spans="1:131" ht="26.25" hidden="1" customHeight="1" x14ac:dyDescent="0.2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4"/>
    </row>
    <row r="98" spans="1:131" ht="26.25" hidden="1" customHeight="1" x14ac:dyDescent="0.2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4"/>
    </row>
    <row r="99" spans="1:131" ht="26.25" hidden="1" customHeight="1" x14ac:dyDescent="0.2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4"/>
    </row>
    <row r="100" spans="1:131" ht="26.25" hidden="1" customHeight="1" x14ac:dyDescent="0.2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4"/>
    </row>
    <row r="101" spans="1:131" ht="26.25" hidden="1" customHeight="1" x14ac:dyDescent="0.2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4"/>
    </row>
    <row r="102" spans="1:131" ht="26.25" customHeight="1" thickBot="1" x14ac:dyDescent="0.3">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331</v>
      </c>
      <c r="BR102" s="946" t="s">
        <v>368</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386</v>
      </c>
      <c r="CS102" s="962"/>
      <c r="CT102" s="962"/>
      <c r="CU102" s="962"/>
      <c r="CV102" s="963"/>
      <c r="CW102" s="961">
        <v>1869</v>
      </c>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14"/>
    </row>
    <row r="103" spans="1:131" ht="26.25" customHeight="1" x14ac:dyDescent="0.2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49" t="s">
        <v>369</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4"/>
    </row>
    <row r="104" spans="1:131" ht="26.25" customHeight="1" x14ac:dyDescent="0.2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0" t="s">
        <v>370</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4"/>
    </row>
    <row r="105" spans="1:131" ht="11.25" customHeight="1" x14ac:dyDescent="0.2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3">
      <c r="A107" s="218" t="s">
        <v>371</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372</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5">
      <c r="A108" s="951" t="s">
        <v>373</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374</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4" customFormat="1" ht="26.25" customHeight="1" x14ac:dyDescent="0.25">
      <c r="A109" s="904" t="s">
        <v>375</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376</v>
      </c>
      <c r="AB109" s="905"/>
      <c r="AC109" s="905"/>
      <c r="AD109" s="905"/>
      <c r="AE109" s="906"/>
      <c r="AF109" s="907" t="s">
        <v>377</v>
      </c>
      <c r="AG109" s="905"/>
      <c r="AH109" s="905"/>
      <c r="AI109" s="905"/>
      <c r="AJ109" s="906"/>
      <c r="AK109" s="907" t="s">
        <v>274</v>
      </c>
      <c r="AL109" s="905"/>
      <c r="AM109" s="905"/>
      <c r="AN109" s="905"/>
      <c r="AO109" s="906"/>
      <c r="AP109" s="907" t="s">
        <v>378</v>
      </c>
      <c r="AQ109" s="905"/>
      <c r="AR109" s="905"/>
      <c r="AS109" s="905"/>
      <c r="AT109" s="938"/>
      <c r="AU109" s="904" t="s">
        <v>375</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376</v>
      </c>
      <c r="BR109" s="905"/>
      <c r="BS109" s="905"/>
      <c r="BT109" s="905"/>
      <c r="BU109" s="906"/>
      <c r="BV109" s="907" t="s">
        <v>377</v>
      </c>
      <c r="BW109" s="905"/>
      <c r="BX109" s="905"/>
      <c r="BY109" s="905"/>
      <c r="BZ109" s="906"/>
      <c r="CA109" s="907" t="s">
        <v>274</v>
      </c>
      <c r="CB109" s="905"/>
      <c r="CC109" s="905"/>
      <c r="CD109" s="905"/>
      <c r="CE109" s="906"/>
      <c r="CF109" s="945" t="s">
        <v>378</v>
      </c>
      <c r="CG109" s="945"/>
      <c r="CH109" s="945"/>
      <c r="CI109" s="945"/>
      <c r="CJ109" s="945"/>
      <c r="CK109" s="907" t="s">
        <v>379</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376</v>
      </c>
      <c r="DH109" s="905"/>
      <c r="DI109" s="905"/>
      <c r="DJ109" s="905"/>
      <c r="DK109" s="906"/>
      <c r="DL109" s="907" t="s">
        <v>377</v>
      </c>
      <c r="DM109" s="905"/>
      <c r="DN109" s="905"/>
      <c r="DO109" s="905"/>
      <c r="DP109" s="906"/>
      <c r="DQ109" s="907" t="s">
        <v>274</v>
      </c>
      <c r="DR109" s="905"/>
      <c r="DS109" s="905"/>
      <c r="DT109" s="905"/>
      <c r="DU109" s="906"/>
      <c r="DV109" s="907" t="s">
        <v>378</v>
      </c>
      <c r="DW109" s="905"/>
      <c r="DX109" s="905"/>
      <c r="DY109" s="905"/>
      <c r="DZ109" s="938"/>
    </row>
    <row r="110" spans="1:131" s="214" customFormat="1" ht="26.25" customHeight="1" x14ac:dyDescent="0.25">
      <c r="A110" s="816" t="s">
        <v>380</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11489067</v>
      </c>
      <c r="AB110" s="898"/>
      <c r="AC110" s="898"/>
      <c r="AD110" s="898"/>
      <c r="AE110" s="899"/>
      <c r="AF110" s="900">
        <v>11153353</v>
      </c>
      <c r="AG110" s="898"/>
      <c r="AH110" s="898"/>
      <c r="AI110" s="898"/>
      <c r="AJ110" s="899"/>
      <c r="AK110" s="900">
        <v>10824749</v>
      </c>
      <c r="AL110" s="898"/>
      <c r="AM110" s="898"/>
      <c r="AN110" s="898"/>
      <c r="AO110" s="899"/>
      <c r="AP110" s="901">
        <v>16.399999999999999</v>
      </c>
      <c r="AQ110" s="902"/>
      <c r="AR110" s="902"/>
      <c r="AS110" s="902"/>
      <c r="AT110" s="903"/>
      <c r="AU110" s="939" t="s">
        <v>73</v>
      </c>
      <c r="AV110" s="940"/>
      <c r="AW110" s="940"/>
      <c r="AX110" s="940"/>
      <c r="AY110" s="940"/>
      <c r="AZ110" s="869" t="s">
        <v>381</v>
      </c>
      <c r="BA110" s="817"/>
      <c r="BB110" s="817"/>
      <c r="BC110" s="817"/>
      <c r="BD110" s="817"/>
      <c r="BE110" s="817"/>
      <c r="BF110" s="817"/>
      <c r="BG110" s="817"/>
      <c r="BH110" s="817"/>
      <c r="BI110" s="817"/>
      <c r="BJ110" s="817"/>
      <c r="BK110" s="817"/>
      <c r="BL110" s="817"/>
      <c r="BM110" s="817"/>
      <c r="BN110" s="817"/>
      <c r="BO110" s="817"/>
      <c r="BP110" s="818"/>
      <c r="BQ110" s="870">
        <v>120617305</v>
      </c>
      <c r="BR110" s="851"/>
      <c r="BS110" s="851"/>
      <c r="BT110" s="851"/>
      <c r="BU110" s="851"/>
      <c r="BV110" s="851">
        <v>124854751</v>
      </c>
      <c r="BW110" s="851"/>
      <c r="BX110" s="851"/>
      <c r="BY110" s="851"/>
      <c r="BZ110" s="851"/>
      <c r="CA110" s="851">
        <v>129335871</v>
      </c>
      <c r="CB110" s="851"/>
      <c r="CC110" s="851"/>
      <c r="CD110" s="851"/>
      <c r="CE110" s="851"/>
      <c r="CF110" s="875">
        <v>196.2</v>
      </c>
      <c r="CG110" s="876"/>
      <c r="CH110" s="876"/>
      <c r="CI110" s="876"/>
      <c r="CJ110" s="876"/>
      <c r="CK110" s="935" t="s">
        <v>382</v>
      </c>
      <c r="CL110" s="828"/>
      <c r="CM110" s="869" t="s">
        <v>383</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v>1101291</v>
      </c>
      <c r="DH110" s="851"/>
      <c r="DI110" s="851"/>
      <c r="DJ110" s="851"/>
      <c r="DK110" s="851"/>
      <c r="DL110" s="851">
        <v>1022979</v>
      </c>
      <c r="DM110" s="851"/>
      <c r="DN110" s="851"/>
      <c r="DO110" s="851"/>
      <c r="DP110" s="851"/>
      <c r="DQ110" s="851">
        <v>944613</v>
      </c>
      <c r="DR110" s="851"/>
      <c r="DS110" s="851"/>
      <c r="DT110" s="851"/>
      <c r="DU110" s="851"/>
      <c r="DV110" s="852">
        <v>1.4</v>
      </c>
      <c r="DW110" s="852"/>
      <c r="DX110" s="852"/>
      <c r="DY110" s="852"/>
      <c r="DZ110" s="853"/>
    </row>
    <row r="111" spans="1:131" s="214" customFormat="1" ht="26.25" customHeight="1" x14ac:dyDescent="0.25">
      <c r="A111" s="783" t="s">
        <v>384</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385</v>
      </c>
      <c r="AB111" s="928"/>
      <c r="AC111" s="928"/>
      <c r="AD111" s="928"/>
      <c r="AE111" s="929"/>
      <c r="AF111" s="930" t="s">
        <v>386</v>
      </c>
      <c r="AG111" s="928"/>
      <c r="AH111" s="928"/>
      <c r="AI111" s="928"/>
      <c r="AJ111" s="929"/>
      <c r="AK111" s="930" t="s">
        <v>386</v>
      </c>
      <c r="AL111" s="928"/>
      <c r="AM111" s="928"/>
      <c r="AN111" s="928"/>
      <c r="AO111" s="929"/>
      <c r="AP111" s="931" t="s">
        <v>386</v>
      </c>
      <c r="AQ111" s="932"/>
      <c r="AR111" s="932"/>
      <c r="AS111" s="932"/>
      <c r="AT111" s="933"/>
      <c r="AU111" s="941"/>
      <c r="AV111" s="942"/>
      <c r="AW111" s="942"/>
      <c r="AX111" s="942"/>
      <c r="AY111" s="942"/>
      <c r="AZ111" s="824" t="s">
        <v>387</v>
      </c>
      <c r="BA111" s="761"/>
      <c r="BB111" s="761"/>
      <c r="BC111" s="761"/>
      <c r="BD111" s="761"/>
      <c r="BE111" s="761"/>
      <c r="BF111" s="761"/>
      <c r="BG111" s="761"/>
      <c r="BH111" s="761"/>
      <c r="BI111" s="761"/>
      <c r="BJ111" s="761"/>
      <c r="BK111" s="761"/>
      <c r="BL111" s="761"/>
      <c r="BM111" s="761"/>
      <c r="BN111" s="761"/>
      <c r="BO111" s="761"/>
      <c r="BP111" s="762"/>
      <c r="BQ111" s="825">
        <v>1274373</v>
      </c>
      <c r="BR111" s="826"/>
      <c r="BS111" s="826"/>
      <c r="BT111" s="826"/>
      <c r="BU111" s="826"/>
      <c r="BV111" s="826">
        <v>1163691</v>
      </c>
      <c r="BW111" s="826"/>
      <c r="BX111" s="826"/>
      <c r="BY111" s="826"/>
      <c r="BZ111" s="826"/>
      <c r="CA111" s="826">
        <v>1069691</v>
      </c>
      <c r="CB111" s="826"/>
      <c r="CC111" s="826"/>
      <c r="CD111" s="826"/>
      <c r="CE111" s="826"/>
      <c r="CF111" s="884">
        <v>1.6</v>
      </c>
      <c r="CG111" s="885"/>
      <c r="CH111" s="885"/>
      <c r="CI111" s="885"/>
      <c r="CJ111" s="885"/>
      <c r="CK111" s="936"/>
      <c r="CL111" s="830"/>
      <c r="CM111" s="824" t="s">
        <v>388</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v>173082</v>
      </c>
      <c r="DH111" s="826"/>
      <c r="DI111" s="826"/>
      <c r="DJ111" s="826"/>
      <c r="DK111" s="826"/>
      <c r="DL111" s="826">
        <v>140712</v>
      </c>
      <c r="DM111" s="826"/>
      <c r="DN111" s="826"/>
      <c r="DO111" s="826"/>
      <c r="DP111" s="826"/>
      <c r="DQ111" s="826">
        <v>125078</v>
      </c>
      <c r="DR111" s="826"/>
      <c r="DS111" s="826"/>
      <c r="DT111" s="826"/>
      <c r="DU111" s="826"/>
      <c r="DV111" s="803">
        <v>0.2</v>
      </c>
      <c r="DW111" s="803"/>
      <c r="DX111" s="803"/>
      <c r="DY111" s="803"/>
      <c r="DZ111" s="804"/>
    </row>
    <row r="112" spans="1:131" s="214" customFormat="1" ht="26.25" customHeight="1" x14ac:dyDescent="0.25">
      <c r="A112" s="921" t="s">
        <v>389</v>
      </c>
      <c r="B112" s="922"/>
      <c r="C112" s="761" t="s">
        <v>390</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386</v>
      </c>
      <c r="AB112" s="789"/>
      <c r="AC112" s="789"/>
      <c r="AD112" s="789"/>
      <c r="AE112" s="790"/>
      <c r="AF112" s="791" t="s">
        <v>386</v>
      </c>
      <c r="AG112" s="789"/>
      <c r="AH112" s="789"/>
      <c r="AI112" s="789"/>
      <c r="AJ112" s="790"/>
      <c r="AK112" s="791" t="s">
        <v>386</v>
      </c>
      <c r="AL112" s="789"/>
      <c r="AM112" s="789"/>
      <c r="AN112" s="789"/>
      <c r="AO112" s="790"/>
      <c r="AP112" s="833" t="s">
        <v>391</v>
      </c>
      <c r="AQ112" s="834"/>
      <c r="AR112" s="834"/>
      <c r="AS112" s="834"/>
      <c r="AT112" s="835"/>
      <c r="AU112" s="941"/>
      <c r="AV112" s="942"/>
      <c r="AW112" s="942"/>
      <c r="AX112" s="942"/>
      <c r="AY112" s="942"/>
      <c r="AZ112" s="824" t="s">
        <v>392</v>
      </c>
      <c r="BA112" s="761"/>
      <c r="BB112" s="761"/>
      <c r="BC112" s="761"/>
      <c r="BD112" s="761"/>
      <c r="BE112" s="761"/>
      <c r="BF112" s="761"/>
      <c r="BG112" s="761"/>
      <c r="BH112" s="761"/>
      <c r="BI112" s="761"/>
      <c r="BJ112" s="761"/>
      <c r="BK112" s="761"/>
      <c r="BL112" s="761"/>
      <c r="BM112" s="761"/>
      <c r="BN112" s="761"/>
      <c r="BO112" s="761"/>
      <c r="BP112" s="762"/>
      <c r="BQ112" s="825">
        <v>7758611</v>
      </c>
      <c r="BR112" s="826"/>
      <c r="BS112" s="826"/>
      <c r="BT112" s="826"/>
      <c r="BU112" s="826"/>
      <c r="BV112" s="826">
        <v>6436390</v>
      </c>
      <c r="BW112" s="826"/>
      <c r="BX112" s="826"/>
      <c r="BY112" s="826"/>
      <c r="BZ112" s="826"/>
      <c r="CA112" s="826">
        <v>5852788</v>
      </c>
      <c r="CB112" s="826"/>
      <c r="CC112" s="826"/>
      <c r="CD112" s="826"/>
      <c r="CE112" s="826"/>
      <c r="CF112" s="884">
        <v>8.9</v>
      </c>
      <c r="CG112" s="885"/>
      <c r="CH112" s="885"/>
      <c r="CI112" s="885"/>
      <c r="CJ112" s="885"/>
      <c r="CK112" s="936"/>
      <c r="CL112" s="830"/>
      <c r="CM112" s="824" t="s">
        <v>393</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394</v>
      </c>
      <c r="DH112" s="826"/>
      <c r="DI112" s="826"/>
      <c r="DJ112" s="826"/>
      <c r="DK112" s="826"/>
      <c r="DL112" s="826" t="s">
        <v>391</v>
      </c>
      <c r="DM112" s="826"/>
      <c r="DN112" s="826"/>
      <c r="DO112" s="826"/>
      <c r="DP112" s="826"/>
      <c r="DQ112" s="826" t="s">
        <v>395</v>
      </c>
      <c r="DR112" s="826"/>
      <c r="DS112" s="826"/>
      <c r="DT112" s="826"/>
      <c r="DU112" s="826"/>
      <c r="DV112" s="803" t="s">
        <v>391</v>
      </c>
      <c r="DW112" s="803"/>
      <c r="DX112" s="803"/>
      <c r="DY112" s="803"/>
      <c r="DZ112" s="804"/>
    </row>
    <row r="113" spans="1:130" s="214" customFormat="1" ht="26.25" customHeight="1" x14ac:dyDescent="0.25">
      <c r="A113" s="923"/>
      <c r="B113" s="924"/>
      <c r="C113" s="761" t="s">
        <v>396</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582682</v>
      </c>
      <c r="AB113" s="928"/>
      <c r="AC113" s="928"/>
      <c r="AD113" s="928"/>
      <c r="AE113" s="929"/>
      <c r="AF113" s="930">
        <v>583586</v>
      </c>
      <c r="AG113" s="928"/>
      <c r="AH113" s="928"/>
      <c r="AI113" s="928"/>
      <c r="AJ113" s="929"/>
      <c r="AK113" s="930">
        <v>1289185</v>
      </c>
      <c r="AL113" s="928"/>
      <c r="AM113" s="928"/>
      <c r="AN113" s="928"/>
      <c r="AO113" s="929"/>
      <c r="AP113" s="931">
        <v>2</v>
      </c>
      <c r="AQ113" s="932"/>
      <c r="AR113" s="932"/>
      <c r="AS113" s="932"/>
      <c r="AT113" s="933"/>
      <c r="AU113" s="941"/>
      <c r="AV113" s="942"/>
      <c r="AW113" s="942"/>
      <c r="AX113" s="942"/>
      <c r="AY113" s="942"/>
      <c r="AZ113" s="824" t="s">
        <v>397</v>
      </c>
      <c r="BA113" s="761"/>
      <c r="BB113" s="761"/>
      <c r="BC113" s="761"/>
      <c r="BD113" s="761"/>
      <c r="BE113" s="761"/>
      <c r="BF113" s="761"/>
      <c r="BG113" s="761"/>
      <c r="BH113" s="761"/>
      <c r="BI113" s="761"/>
      <c r="BJ113" s="761"/>
      <c r="BK113" s="761"/>
      <c r="BL113" s="761"/>
      <c r="BM113" s="761"/>
      <c r="BN113" s="761"/>
      <c r="BO113" s="761"/>
      <c r="BP113" s="762"/>
      <c r="BQ113" s="825" t="s">
        <v>386</v>
      </c>
      <c r="BR113" s="826"/>
      <c r="BS113" s="826"/>
      <c r="BT113" s="826"/>
      <c r="BU113" s="826"/>
      <c r="BV113" s="826" t="s">
        <v>386</v>
      </c>
      <c r="BW113" s="826"/>
      <c r="BX113" s="826"/>
      <c r="BY113" s="826"/>
      <c r="BZ113" s="826"/>
      <c r="CA113" s="826" t="s">
        <v>386</v>
      </c>
      <c r="CB113" s="826"/>
      <c r="CC113" s="826"/>
      <c r="CD113" s="826"/>
      <c r="CE113" s="826"/>
      <c r="CF113" s="884" t="s">
        <v>391</v>
      </c>
      <c r="CG113" s="885"/>
      <c r="CH113" s="885"/>
      <c r="CI113" s="885"/>
      <c r="CJ113" s="885"/>
      <c r="CK113" s="936"/>
      <c r="CL113" s="830"/>
      <c r="CM113" s="824" t="s">
        <v>398</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386</v>
      </c>
      <c r="DH113" s="789"/>
      <c r="DI113" s="789"/>
      <c r="DJ113" s="789"/>
      <c r="DK113" s="790"/>
      <c r="DL113" s="791" t="s">
        <v>386</v>
      </c>
      <c r="DM113" s="789"/>
      <c r="DN113" s="789"/>
      <c r="DO113" s="789"/>
      <c r="DP113" s="790"/>
      <c r="DQ113" s="791" t="s">
        <v>394</v>
      </c>
      <c r="DR113" s="789"/>
      <c r="DS113" s="789"/>
      <c r="DT113" s="789"/>
      <c r="DU113" s="790"/>
      <c r="DV113" s="833" t="s">
        <v>386</v>
      </c>
      <c r="DW113" s="834"/>
      <c r="DX113" s="834"/>
      <c r="DY113" s="834"/>
      <c r="DZ113" s="835"/>
    </row>
    <row r="114" spans="1:130" s="214" customFormat="1" ht="26.25" customHeight="1" x14ac:dyDescent="0.25">
      <c r="A114" s="923"/>
      <c r="B114" s="924"/>
      <c r="C114" s="761" t="s">
        <v>399</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t="s">
        <v>386</v>
      </c>
      <c r="AB114" s="789"/>
      <c r="AC114" s="789"/>
      <c r="AD114" s="789"/>
      <c r="AE114" s="790"/>
      <c r="AF114" s="791" t="s">
        <v>386</v>
      </c>
      <c r="AG114" s="789"/>
      <c r="AH114" s="789"/>
      <c r="AI114" s="789"/>
      <c r="AJ114" s="790"/>
      <c r="AK114" s="791" t="s">
        <v>394</v>
      </c>
      <c r="AL114" s="789"/>
      <c r="AM114" s="789"/>
      <c r="AN114" s="789"/>
      <c r="AO114" s="790"/>
      <c r="AP114" s="833" t="s">
        <v>386</v>
      </c>
      <c r="AQ114" s="834"/>
      <c r="AR114" s="834"/>
      <c r="AS114" s="834"/>
      <c r="AT114" s="835"/>
      <c r="AU114" s="941"/>
      <c r="AV114" s="942"/>
      <c r="AW114" s="942"/>
      <c r="AX114" s="942"/>
      <c r="AY114" s="942"/>
      <c r="AZ114" s="824" t="s">
        <v>400</v>
      </c>
      <c r="BA114" s="761"/>
      <c r="BB114" s="761"/>
      <c r="BC114" s="761"/>
      <c r="BD114" s="761"/>
      <c r="BE114" s="761"/>
      <c r="BF114" s="761"/>
      <c r="BG114" s="761"/>
      <c r="BH114" s="761"/>
      <c r="BI114" s="761"/>
      <c r="BJ114" s="761"/>
      <c r="BK114" s="761"/>
      <c r="BL114" s="761"/>
      <c r="BM114" s="761"/>
      <c r="BN114" s="761"/>
      <c r="BO114" s="761"/>
      <c r="BP114" s="762"/>
      <c r="BQ114" s="825">
        <v>14055728</v>
      </c>
      <c r="BR114" s="826"/>
      <c r="BS114" s="826"/>
      <c r="BT114" s="826"/>
      <c r="BU114" s="826"/>
      <c r="BV114" s="826">
        <v>14697103</v>
      </c>
      <c r="BW114" s="826"/>
      <c r="BX114" s="826"/>
      <c r="BY114" s="826"/>
      <c r="BZ114" s="826"/>
      <c r="CA114" s="826">
        <v>14113064</v>
      </c>
      <c r="CB114" s="826"/>
      <c r="CC114" s="826"/>
      <c r="CD114" s="826"/>
      <c r="CE114" s="826"/>
      <c r="CF114" s="884">
        <v>21.4</v>
      </c>
      <c r="CG114" s="885"/>
      <c r="CH114" s="885"/>
      <c r="CI114" s="885"/>
      <c r="CJ114" s="885"/>
      <c r="CK114" s="936"/>
      <c r="CL114" s="830"/>
      <c r="CM114" s="824" t="s">
        <v>401</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386</v>
      </c>
      <c r="DH114" s="789"/>
      <c r="DI114" s="789"/>
      <c r="DJ114" s="789"/>
      <c r="DK114" s="790"/>
      <c r="DL114" s="791" t="s">
        <v>386</v>
      </c>
      <c r="DM114" s="789"/>
      <c r="DN114" s="789"/>
      <c r="DO114" s="789"/>
      <c r="DP114" s="790"/>
      <c r="DQ114" s="791" t="s">
        <v>394</v>
      </c>
      <c r="DR114" s="789"/>
      <c r="DS114" s="789"/>
      <c r="DT114" s="789"/>
      <c r="DU114" s="790"/>
      <c r="DV114" s="833" t="s">
        <v>391</v>
      </c>
      <c r="DW114" s="834"/>
      <c r="DX114" s="834"/>
      <c r="DY114" s="834"/>
      <c r="DZ114" s="835"/>
    </row>
    <row r="115" spans="1:130" s="214" customFormat="1" ht="26.25" customHeight="1" x14ac:dyDescent="0.25">
      <c r="A115" s="923"/>
      <c r="B115" s="924"/>
      <c r="C115" s="761" t="s">
        <v>402</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4082083</v>
      </c>
      <c r="AB115" s="928"/>
      <c r="AC115" s="928"/>
      <c r="AD115" s="928"/>
      <c r="AE115" s="929"/>
      <c r="AF115" s="930">
        <v>110683</v>
      </c>
      <c r="AG115" s="928"/>
      <c r="AH115" s="928"/>
      <c r="AI115" s="928"/>
      <c r="AJ115" s="929"/>
      <c r="AK115" s="930">
        <v>94000</v>
      </c>
      <c r="AL115" s="928"/>
      <c r="AM115" s="928"/>
      <c r="AN115" s="928"/>
      <c r="AO115" s="929"/>
      <c r="AP115" s="931">
        <v>0.1</v>
      </c>
      <c r="AQ115" s="932"/>
      <c r="AR115" s="932"/>
      <c r="AS115" s="932"/>
      <c r="AT115" s="933"/>
      <c r="AU115" s="941"/>
      <c r="AV115" s="942"/>
      <c r="AW115" s="942"/>
      <c r="AX115" s="942"/>
      <c r="AY115" s="942"/>
      <c r="AZ115" s="824" t="s">
        <v>403</v>
      </c>
      <c r="BA115" s="761"/>
      <c r="BB115" s="761"/>
      <c r="BC115" s="761"/>
      <c r="BD115" s="761"/>
      <c r="BE115" s="761"/>
      <c r="BF115" s="761"/>
      <c r="BG115" s="761"/>
      <c r="BH115" s="761"/>
      <c r="BI115" s="761"/>
      <c r="BJ115" s="761"/>
      <c r="BK115" s="761"/>
      <c r="BL115" s="761"/>
      <c r="BM115" s="761"/>
      <c r="BN115" s="761"/>
      <c r="BO115" s="761"/>
      <c r="BP115" s="762"/>
      <c r="BQ115" s="825">
        <v>731162</v>
      </c>
      <c r="BR115" s="826"/>
      <c r="BS115" s="826"/>
      <c r="BT115" s="826"/>
      <c r="BU115" s="826"/>
      <c r="BV115" s="826" t="s">
        <v>386</v>
      </c>
      <c r="BW115" s="826"/>
      <c r="BX115" s="826"/>
      <c r="BY115" s="826"/>
      <c r="BZ115" s="826"/>
      <c r="CA115" s="826" t="s">
        <v>386</v>
      </c>
      <c r="CB115" s="826"/>
      <c r="CC115" s="826"/>
      <c r="CD115" s="826"/>
      <c r="CE115" s="826"/>
      <c r="CF115" s="884" t="s">
        <v>391</v>
      </c>
      <c r="CG115" s="885"/>
      <c r="CH115" s="885"/>
      <c r="CI115" s="885"/>
      <c r="CJ115" s="885"/>
      <c r="CK115" s="936"/>
      <c r="CL115" s="830"/>
      <c r="CM115" s="824" t="s">
        <v>404</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386</v>
      </c>
      <c r="DH115" s="789"/>
      <c r="DI115" s="789"/>
      <c r="DJ115" s="789"/>
      <c r="DK115" s="790"/>
      <c r="DL115" s="791" t="s">
        <v>386</v>
      </c>
      <c r="DM115" s="789"/>
      <c r="DN115" s="789"/>
      <c r="DO115" s="789"/>
      <c r="DP115" s="790"/>
      <c r="DQ115" s="791" t="s">
        <v>394</v>
      </c>
      <c r="DR115" s="789"/>
      <c r="DS115" s="789"/>
      <c r="DT115" s="789"/>
      <c r="DU115" s="790"/>
      <c r="DV115" s="833" t="s">
        <v>385</v>
      </c>
      <c r="DW115" s="834"/>
      <c r="DX115" s="834"/>
      <c r="DY115" s="834"/>
      <c r="DZ115" s="835"/>
    </row>
    <row r="116" spans="1:130" s="214" customFormat="1" ht="26.25" customHeight="1" x14ac:dyDescent="0.25">
      <c r="A116" s="925"/>
      <c r="B116" s="926"/>
      <c r="C116" s="848" t="s">
        <v>405</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232</v>
      </c>
      <c r="AB116" s="789"/>
      <c r="AC116" s="789"/>
      <c r="AD116" s="789"/>
      <c r="AE116" s="790"/>
      <c r="AF116" s="791">
        <v>582</v>
      </c>
      <c r="AG116" s="789"/>
      <c r="AH116" s="789"/>
      <c r="AI116" s="789"/>
      <c r="AJ116" s="790"/>
      <c r="AK116" s="791">
        <v>670</v>
      </c>
      <c r="AL116" s="789"/>
      <c r="AM116" s="789"/>
      <c r="AN116" s="789"/>
      <c r="AO116" s="790"/>
      <c r="AP116" s="833">
        <v>0</v>
      </c>
      <c r="AQ116" s="834"/>
      <c r="AR116" s="834"/>
      <c r="AS116" s="834"/>
      <c r="AT116" s="835"/>
      <c r="AU116" s="941"/>
      <c r="AV116" s="942"/>
      <c r="AW116" s="942"/>
      <c r="AX116" s="942"/>
      <c r="AY116" s="942"/>
      <c r="AZ116" s="918" t="s">
        <v>406</v>
      </c>
      <c r="BA116" s="919"/>
      <c r="BB116" s="919"/>
      <c r="BC116" s="919"/>
      <c r="BD116" s="919"/>
      <c r="BE116" s="919"/>
      <c r="BF116" s="919"/>
      <c r="BG116" s="919"/>
      <c r="BH116" s="919"/>
      <c r="BI116" s="919"/>
      <c r="BJ116" s="919"/>
      <c r="BK116" s="919"/>
      <c r="BL116" s="919"/>
      <c r="BM116" s="919"/>
      <c r="BN116" s="919"/>
      <c r="BO116" s="919"/>
      <c r="BP116" s="920"/>
      <c r="BQ116" s="825" t="s">
        <v>386</v>
      </c>
      <c r="BR116" s="826"/>
      <c r="BS116" s="826"/>
      <c r="BT116" s="826"/>
      <c r="BU116" s="826"/>
      <c r="BV116" s="826" t="s">
        <v>385</v>
      </c>
      <c r="BW116" s="826"/>
      <c r="BX116" s="826"/>
      <c r="BY116" s="826"/>
      <c r="BZ116" s="826"/>
      <c r="CA116" s="826" t="s">
        <v>386</v>
      </c>
      <c r="CB116" s="826"/>
      <c r="CC116" s="826"/>
      <c r="CD116" s="826"/>
      <c r="CE116" s="826"/>
      <c r="CF116" s="884" t="s">
        <v>386</v>
      </c>
      <c r="CG116" s="885"/>
      <c r="CH116" s="885"/>
      <c r="CI116" s="885"/>
      <c r="CJ116" s="885"/>
      <c r="CK116" s="936"/>
      <c r="CL116" s="830"/>
      <c r="CM116" s="824" t="s">
        <v>407</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386</v>
      </c>
      <c r="DH116" s="789"/>
      <c r="DI116" s="789"/>
      <c r="DJ116" s="789"/>
      <c r="DK116" s="790"/>
      <c r="DL116" s="791" t="s">
        <v>391</v>
      </c>
      <c r="DM116" s="789"/>
      <c r="DN116" s="789"/>
      <c r="DO116" s="789"/>
      <c r="DP116" s="790"/>
      <c r="DQ116" s="791" t="s">
        <v>386</v>
      </c>
      <c r="DR116" s="789"/>
      <c r="DS116" s="789"/>
      <c r="DT116" s="789"/>
      <c r="DU116" s="790"/>
      <c r="DV116" s="833" t="s">
        <v>386</v>
      </c>
      <c r="DW116" s="834"/>
      <c r="DX116" s="834"/>
      <c r="DY116" s="834"/>
      <c r="DZ116" s="835"/>
    </row>
    <row r="117" spans="1:130" s="214" customFormat="1" ht="26.25" customHeight="1" x14ac:dyDescent="0.25">
      <c r="A117" s="904" t="s">
        <v>189</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408</v>
      </c>
      <c r="Z117" s="906"/>
      <c r="AA117" s="911">
        <v>16154064</v>
      </c>
      <c r="AB117" s="912"/>
      <c r="AC117" s="912"/>
      <c r="AD117" s="912"/>
      <c r="AE117" s="913"/>
      <c r="AF117" s="914">
        <v>11848204</v>
      </c>
      <c r="AG117" s="912"/>
      <c r="AH117" s="912"/>
      <c r="AI117" s="912"/>
      <c r="AJ117" s="913"/>
      <c r="AK117" s="914">
        <v>12208604</v>
      </c>
      <c r="AL117" s="912"/>
      <c r="AM117" s="912"/>
      <c r="AN117" s="912"/>
      <c r="AO117" s="913"/>
      <c r="AP117" s="915"/>
      <c r="AQ117" s="916"/>
      <c r="AR117" s="916"/>
      <c r="AS117" s="916"/>
      <c r="AT117" s="917"/>
      <c r="AU117" s="941"/>
      <c r="AV117" s="942"/>
      <c r="AW117" s="942"/>
      <c r="AX117" s="942"/>
      <c r="AY117" s="942"/>
      <c r="AZ117" s="872" t="s">
        <v>409</v>
      </c>
      <c r="BA117" s="873"/>
      <c r="BB117" s="873"/>
      <c r="BC117" s="873"/>
      <c r="BD117" s="873"/>
      <c r="BE117" s="873"/>
      <c r="BF117" s="873"/>
      <c r="BG117" s="873"/>
      <c r="BH117" s="873"/>
      <c r="BI117" s="873"/>
      <c r="BJ117" s="873"/>
      <c r="BK117" s="873"/>
      <c r="BL117" s="873"/>
      <c r="BM117" s="873"/>
      <c r="BN117" s="873"/>
      <c r="BO117" s="873"/>
      <c r="BP117" s="874"/>
      <c r="BQ117" s="825" t="s">
        <v>394</v>
      </c>
      <c r="BR117" s="826"/>
      <c r="BS117" s="826"/>
      <c r="BT117" s="826"/>
      <c r="BU117" s="826"/>
      <c r="BV117" s="826" t="s">
        <v>394</v>
      </c>
      <c r="BW117" s="826"/>
      <c r="BX117" s="826"/>
      <c r="BY117" s="826"/>
      <c r="BZ117" s="826"/>
      <c r="CA117" s="826" t="s">
        <v>394</v>
      </c>
      <c r="CB117" s="826"/>
      <c r="CC117" s="826"/>
      <c r="CD117" s="826"/>
      <c r="CE117" s="826"/>
      <c r="CF117" s="884" t="s">
        <v>394</v>
      </c>
      <c r="CG117" s="885"/>
      <c r="CH117" s="885"/>
      <c r="CI117" s="885"/>
      <c r="CJ117" s="885"/>
      <c r="CK117" s="936"/>
      <c r="CL117" s="830"/>
      <c r="CM117" s="824" t="s">
        <v>410</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394</v>
      </c>
      <c r="DH117" s="789"/>
      <c r="DI117" s="789"/>
      <c r="DJ117" s="789"/>
      <c r="DK117" s="790"/>
      <c r="DL117" s="791" t="s">
        <v>394</v>
      </c>
      <c r="DM117" s="789"/>
      <c r="DN117" s="789"/>
      <c r="DO117" s="789"/>
      <c r="DP117" s="790"/>
      <c r="DQ117" s="791" t="s">
        <v>394</v>
      </c>
      <c r="DR117" s="789"/>
      <c r="DS117" s="789"/>
      <c r="DT117" s="789"/>
      <c r="DU117" s="790"/>
      <c r="DV117" s="833" t="s">
        <v>394</v>
      </c>
      <c r="DW117" s="834"/>
      <c r="DX117" s="834"/>
      <c r="DY117" s="834"/>
      <c r="DZ117" s="835"/>
    </row>
    <row r="118" spans="1:130" s="214" customFormat="1" ht="26.25" customHeight="1" x14ac:dyDescent="0.25">
      <c r="A118" s="904" t="s">
        <v>379</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376</v>
      </c>
      <c r="AB118" s="905"/>
      <c r="AC118" s="905"/>
      <c r="AD118" s="905"/>
      <c r="AE118" s="906"/>
      <c r="AF118" s="907" t="s">
        <v>377</v>
      </c>
      <c r="AG118" s="905"/>
      <c r="AH118" s="905"/>
      <c r="AI118" s="905"/>
      <c r="AJ118" s="906"/>
      <c r="AK118" s="907" t="s">
        <v>274</v>
      </c>
      <c r="AL118" s="905"/>
      <c r="AM118" s="905"/>
      <c r="AN118" s="905"/>
      <c r="AO118" s="906"/>
      <c r="AP118" s="908" t="s">
        <v>378</v>
      </c>
      <c r="AQ118" s="909"/>
      <c r="AR118" s="909"/>
      <c r="AS118" s="909"/>
      <c r="AT118" s="910"/>
      <c r="AU118" s="941"/>
      <c r="AV118" s="942"/>
      <c r="AW118" s="942"/>
      <c r="AX118" s="942"/>
      <c r="AY118" s="942"/>
      <c r="AZ118" s="847" t="s">
        <v>411</v>
      </c>
      <c r="BA118" s="848"/>
      <c r="BB118" s="848"/>
      <c r="BC118" s="848"/>
      <c r="BD118" s="848"/>
      <c r="BE118" s="848"/>
      <c r="BF118" s="848"/>
      <c r="BG118" s="848"/>
      <c r="BH118" s="848"/>
      <c r="BI118" s="848"/>
      <c r="BJ118" s="848"/>
      <c r="BK118" s="848"/>
      <c r="BL118" s="848"/>
      <c r="BM118" s="848"/>
      <c r="BN118" s="848"/>
      <c r="BO118" s="848"/>
      <c r="BP118" s="849"/>
      <c r="BQ118" s="888" t="s">
        <v>412</v>
      </c>
      <c r="BR118" s="854"/>
      <c r="BS118" s="854"/>
      <c r="BT118" s="854"/>
      <c r="BU118" s="854"/>
      <c r="BV118" s="854" t="s">
        <v>413</v>
      </c>
      <c r="BW118" s="854"/>
      <c r="BX118" s="854"/>
      <c r="BY118" s="854"/>
      <c r="BZ118" s="854"/>
      <c r="CA118" s="854" t="s">
        <v>414</v>
      </c>
      <c r="CB118" s="854"/>
      <c r="CC118" s="854"/>
      <c r="CD118" s="854"/>
      <c r="CE118" s="854"/>
      <c r="CF118" s="884" t="s">
        <v>415</v>
      </c>
      <c r="CG118" s="885"/>
      <c r="CH118" s="885"/>
      <c r="CI118" s="885"/>
      <c r="CJ118" s="885"/>
      <c r="CK118" s="936"/>
      <c r="CL118" s="830"/>
      <c r="CM118" s="824" t="s">
        <v>416</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414</v>
      </c>
      <c r="DH118" s="789"/>
      <c r="DI118" s="789"/>
      <c r="DJ118" s="789"/>
      <c r="DK118" s="790"/>
      <c r="DL118" s="791" t="s">
        <v>412</v>
      </c>
      <c r="DM118" s="789"/>
      <c r="DN118" s="789"/>
      <c r="DO118" s="789"/>
      <c r="DP118" s="790"/>
      <c r="DQ118" s="791" t="s">
        <v>417</v>
      </c>
      <c r="DR118" s="789"/>
      <c r="DS118" s="789"/>
      <c r="DT118" s="789"/>
      <c r="DU118" s="790"/>
      <c r="DV118" s="833" t="s">
        <v>414</v>
      </c>
      <c r="DW118" s="834"/>
      <c r="DX118" s="834"/>
      <c r="DY118" s="834"/>
      <c r="DZ118" s="835"/>
    </row>
    <row r="119" spans="1:130" s="214" customFormat="1" ht="26.25" customHeight="1" x14ac:dyDescent="0.25">
      <c r="A119" s="827" t="s">
        <v>382</v>
      </c>
      <c r="B119" s="828"/>
      <c r="C119" s="869" t="s">
        <v>383</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v>4041887</v>
      </c>
      <c r="AB119" s="898"/>
      <c r="AC119" s="898"/>
      <c r="AD119" s="898"/>
      <c r="AE119" s="899"/>
      <c r="AF119" s="900">
        <v>78313</v>
      </c>
      <c r="AG119" s="898"/>
      <c r="AH119" s="898"/>
      <c r="AI119" s="898"/>
      <c r="AJ119" s="899"/>
      <c r="AK119" s="900">
        <v>78365</v>
      </c>
      <c r="AL119" s="898"/>
      <c r="AM119" s="898"/>
      <c r="AN119" s="898"/>
      <c r="AO119" s="899"/>
      <c r="AP119" s="901">
        <v>0.1</v>
      </c>
      <c r="AQ119" s="902"/>
      <c r="AR119" s="902"/>
      <c r="AS119" s="902"/>
      <c r="AT119" s="903"/>
      <c r="AU119" s="943"/>
      <c r="AV119" s="944"/>
      <c r="AW119" s="944"/>
      <c r="AX119" s="944"/>
      <c r="AY119" s="944"/>
      <c r="AZ119" s="237" t="s">
        <v>189</v>
      </c>
      <c r="BA119" s="237"/>
      <c r="BB119" s="237"/>
      <c r="BC119" s="237"/>
      <c r="BD119" s="237"/>
      <c r="BE119" s="237"/>
      <c r="BF119" s="237"/>
      <c r="BG119" s="237"/>
      <c r="BH119" s="237"/>
      <c r="BI119" s="237"/>
      <c r="BJ119" s="237"/>
      <c r="BK119" s="237"/>
      <c r="BL119" s="237"/>
      <c r="BM119" s="237"/>
      <c r="BN119" s="237"/>
      <c r="BO119" s="886" t="s">
        <v>418</v>
      </c>
      <c r="BP119" s="887"/>
      <c r="BQ119" s="888">
        <v>144437179</v>
      </c>
      <c r="BR119" s="854"/>
      <c r="BS119" s="854"/>
      <c r="BT119" s="854"/>
      <c r="BU119" s="854"/>
      <c r="BV119" s="854">
        <v>147151935</v>
      </c>
      <c r="BW119" s="854"/>
      <c r="BX119" s="854"/>
      <c r="BY119" s="854"/>
      <c r="BZ119" s="854"/>
      <c r="CA119" s="854">
        <v>150371414</v>
      </c>
      <c r="CB119" s="854"/>
      <c r="CC119" s="854"/>
      <c r="CD119" s="854"/>
      <c r="CE119" s="854"/>
      <c r="CF119" s="757"/>
      <c r="CG119" s="758"/>
      <c r="CH119" s="758"/>
      <c r="CI119" s="758"/>
      <c r="CJ119" s="843"/>
      <c r="CK119" s="937"/>
      <c r="CL119" s="832"/>
      <c r="CM119" s="847" t="s">
        <v>419</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413</v>
      </c>
      <c r="DH119" s="773"/>
      <c r="DI119" s="773"/>
      <c r="DJ119" s="773"/>
      <c r="DK119" s="774"/>
      <c r="DL119" s="775" t="s">
        <v>417</v>
      </c>
      <c r="DM119" s="773"/>
      <c r="DN119" s="773"/>
      <c r="DO119" s="773"/>
      <c r="DP119" s="774"/>
      <c r="DQ119" s="775" t="s">
        <v>417</v>
      </c>
      <c r="DR119" s="773"/>
      <c r="DS119" s="773"/>
      <c r="DT119" s="773"/>
      <c r="DU119" s="774"/>
      <c r="DV119" s="857" t="s">
        <v>417</v>
      </c>
      <c r="DW119" s="858"/>
      <c r="DX119" s="858"/>
      <c r="DY119" s="858"/>
      <c r="DZ119" s="859"/>
    </row>
    <row r="120" spans="1:130" s="214" customFormat="1" ht="26.25" customHeight="1" x14ac:dyDescent="0.25">
      <c r="A120" s="829"/>
      <c r="B120" s="830"/>
      <c r="C120" s="824" t="s">
        <v>388</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v>40196</v>
      </c>
      <c r="AB120" s="789"/>
      <c r="AC120" s="789"/>
      <c r="AD120" s="789"/>
      <c r="AE120" s="790"/>
      <c r="AF120" s="791">
        <v>32370</v>
      </c>
      <c r="AG120" s="789"/>
      <c r="AH120" s="789"/>
      <c r="AI120" s="789"/>
      <c r="AJ120" s="790"/>
      <c r="AK120" s="791">
        <v>15635</v>
      </c>
      <c r="AL120" s="789"/>
      <c r="AM120" s="789"/>
      <c r="AN120" s="789"/>
      <c r="AO120" s="790"/>
      <c r="AP120" s="833">
        <v>0</v>
      </c>
      <c r="AQ120" s="834"/>
      <c r="AR120" s="834"/>
      <c r="AS120" s="834"/>
      <c r="AT120" s="835"/>
      <c r="AU120" s="889" t="s">
        <v>420</v>
      </c>
      <c r="AV120" s="890"/>
      <c r="AW120" s="890"/>
      <c r="AX120" s="890"/>
      <c r="AY120" s="891"/>
      <c r="AZ120" s="869" t="s">
        <v>421</v>
      </c>
      <c r="BA120" s="817"/>
      <c r="BB120" s="817"/>
      <c r="BC120" s="817"/>
      <c r="BD120" s="817"/>
      <c r="BE120" s="817"/>
      <c r="BF120" s="817"/>
      <c r="BG120" s="817"/>
      <c r="BH120" s="817"/>
      <c r="BI120" s="817"/>
      <c r="BJ120" s="817"/>
      <c r="BK120" s="817"/>
      <c r="BL120" s="817"/>
      <c r="BM120" s="817"/>
      <c r="BN120" s="817"/>
      <c r="BO120" s="817"/>
      <c r="BP120" s="818"/>
      <c r="BQ120" s="870">
        <v>17678992</v>
      </c>
      <c r="BR120" s="851"/>
      <c r="BS120" s="851"/>
      <c r="BT120" s="851"/>
      <c r="BU120" s="851"/>
      <c r="BV120" s="851">
        <v>20897610</v>
      </c>
      <c r="BW120" s="851"/>
      <c r="BX120" s="851"/>
      <c r="BY120" s="851"/>
      <c r="BZ120" s="851"/>
      <c r="CA120" s="851">
        <v>24447026</v>
      </c>
      <c r="CB120" s="851"/>
      <c r="CC120" s="851"/>
      <c r="CD120" s="851"/>
      <c r="CE120" s="851"/>
      <c r="CF120" s="875">
        <v>37.1</v>
      </c>
      <c r="CG120" s="876"/>
      <c r="CH120" s="876"/>
      <c r="CI120" s="876"/>
      <c r="CJ120" s="876"/>
      <c r="CK120" s="877" t="s">
        <v>422</v>
      </c>
      <c r="CL120" s="861"/>
      <c r="CM120" s="861"/>
      <c r="CN120" s="861"/>
      <c r="CO120" s="862"/>
      <c r="CP120" s="881" t="s">
        <v>423</v>
      </c>
      <c r="CQ120" s="882"/>
      <c r="CR120" s="882"/>
      <c r="CS120" s="882"/>
      <c r="CT120" s="882"/>
      <c r="CU120" s="882"/>
      <c r="CV120" s="882"/>
      <c r="CW120" s="882"/>
      <c r="CX120" s="882"/>
      <c r="CY120" s="882"/>
      <c r="CZ120" s="882"/>
      <c r="DA120" s="882"/>
      <c r="DB120" s="882"/>
      <c r="DC120" s="882"/>
      <c r="DD120" s="882"/>
      <c r="DE120" s="882"/>
      <c r="DF120" s="883"/>
      <c r="DG120" s="870">
        <v>7201455</v>
      </c>
      <c r="DH120" s="851"/>
      <c r="DI120" s="851"/>
      <c r="DJ120" s="851"/>
      <c r="DK120" s="851"/>
      <c r="DL120" s="851">
        <v>6053518</v>
      </c>
      <c r="DM120" s="851"/>
      <c r="DN120" s="851"/>
      <c r="DO120" s="851"/>
      <c r="DP120" s="851"/>
      <c r="DQ120" s="851">
        <v>5600050</v>
      </c>
      <c r="DR120" s="851"/>
      <c r="DS120" s="851"/>
      <c r="DT120" s="851"/>
      <c r="DU120" s="851"/>
      <c r="DV120" s="852">
        <v>8.5</v>
      </c>
      <c r="DW120" s="852"/>
      <c r="DX120" s="852"/>
      <c r="DY120" s="852"/>
      <c r="DZ120" s="853"/>
    </row>
    <row r="121" spans="1:130" s="214" customFormat="1" ht="26.25" customHeight="1" x14ac:dyDescent="0.25">
      <c r="A121" s="829"/>
      <c r="B121" s="830"/>
      <c r="C121" s="872" t="s">
        <v>424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414</v>
      </c>
      <c r="AB121" s="789"/>
      <c r="AC121" s="789"/>
      <c r="AD121" s="789"/>
      <c r="AE121" s="790"/>
      <c r="AF121" s="791" t="s">
        <v>425</v>
      </c>
      <c r="AG121" s="789"/>
      <c r="AH121" s="789"/>
      <c r="AI121" s="789"/>
      <c r="AJ121" s="790"/>
      <c r="AK121" s="791" t="s">
        <v>412</v>
      </c>
      <c r="AL121" s="789"/>
      <c r="AM121" s="789"/>
      <c r="AN121" s="789"/>
      <c r="AO121" s="790"/>
      <c r="AP121" s="833" t="s">
        <v>425</v>
      </c>
      <c r="AQ121" s="834"/>
      <c r="AR121" s="834"/>
      <c r="AS121" s="834"/>
      <c r="AT121" s="835"/>
      <c r="AU121" s="892"/>
      <c r="AV121" s="893"/>
      <c r="AW121" s="893"/>
      <c r="AX121" s="893"/>
      <c r="AY121" s="894"/>
      <c r="AZ121" s="824" t="s">
        <v>426</v>
      </c>
      <c r="BA121" s="761"/>
      <c r="BB121" s="761"/>
      <c r="BC121" s="761"/>
      <c r="BD121" s="761"/>
      <c r="BE121" s="761"/>
      <c r="BF121" s="761"/>
      <c r="BG121" s="761"/>
      <c r="BH121" s="761"/>
      <c r="BI121" s="761"/>
      <c r="BJ121" s="761"/>
      <c r="BK121" s="761"/>
      <c r="BL121" s="761"/>
      <c r="BM121" s="761"/>
      <c r="BN121" s="761"/>
      <c r="BO121" s="761"/>
      <c r="BP121" s="762"/>
      <c r="BQ121" s="825">
        <v>28153529</v>
      </c>
      <c r="BR121" s="826"/>
      <c r="BS121" s="826"/>
      <c r="BT121" s="826"/>
      <c r="BU121" s="826"/>
      <c r="BV121" s="826">
        <v>37835014</v>
      </c>
      <c r="BW121" s="826"/>
      <c r="BX121" s="826"/>
      <c r="BY121" s="826"/>
      <c r="BZ121" s="826"/>
      <c r="CA121" s="826">
        <v>35914409</v>
      </c>
      <c r="CB121" s="826"/>
      <c r="CC121" s="826"/>
      <c r="CD121" s="826"/>
      <c r="CE121" s="826"/>
      <c r="CF121" s="884">
        <v>54.5</v>
      </c>
      <c r="CG121" s="885"/>
      <c r="CH121" s="885"/>
      <c r="CI121" s="885"/>
      <c r="CJ121" s="885"/>
      <c r="CK121" s="878"/>
      <c r="CL121" s="864"/>
      <c r="CM121" s="864"/>
      <c r="CN121" s="864"/>
      <c r="CO121" s="865"/>
      <c r="CP121" s="844" t="s">
        <v>427</v>
      </c>
      <c r="CQ121" s="845"/>
      <c r="CR121" s="845"/>
      <c r="CS121" s="845"/>
      <c r="CT121" s="845"/>
      <c r="CU121" s="845"/>
      <c r="CV121" s="845"/>
      <c r="CW121" s="845"/>
      <c r="CX121" s="845"/>
      <c r="CY121" s="845"/>
      <c r="CZ121" s="845"/>
      <c r="DA121" s="845"/>
      <c r="DB121" s="845"/>
      <c r="DC121" s="845"/>
      <c r="DD121" s="845"/>
      <c r="DE121" s="845"/>
      <c r="DF121" s="846"/>
      <c r="DG121" s="825">
        <v>555828</v>
      </c>
      <c r="DH121" s="826"/>
      <c r="DI121" s="826"/>
      <c r="DJ121" s="826"/>
      <c r="DK121" s="826"/>
      <c r="DL121" s="826">
        <v>382872</v>
      </c>
      <c r="DM121" s="826"/>
      <c r="DN121" s="826"/>
      <c r="DO121" s="826"/>
      <c r="DP121" s="826"/>
      <c r="DQ121" s="826">
        <v>252738</v>
      </c>
      <c r="DR121" s="826"/>
      <c r="DS121" s="826"/>
      <c r="DT121" s="826"/>
      <c r="DU121" s="826"/>
      <c r="DV121" s="803">
        <v>0.4</v>
      </c>
      <c r="DW121" s="803"/>
      <c r="DX121" s="803"/>
      <c r="DY121" s="803"/>
      <c r="DZ121" s="804"/>
    </row>
    <row r="122" spans="1:130" s="214" customFormat="1" ht="26.25" customHeight="1" x14ac:dyDescent="0.25">
      <c r="A122" s="829"/>
      <c r="B122" s="830"/>
      <c r="C122" s="824" t="s">
        <v>401</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417</v>
      </c>
      <c r="AB122" s="789"/>
      <c r="AC122" s="789"/>
      <c r="AD122" s="789"/>
      <c r="AE122" s="790"/>
      <c r="AF122" s="791" t="s">
        <v>428</v>
      </c>
      <c r="AG122" s="789"/>
      <c r="AH122" s="789"/>
      <c r="AI122" s="789"/>
      <c r="AJ122" s="790"/>
      <c r="AK122" s="791" t="s">
        <v>395</v>
      </c>
      <c r="AL122" s="789"/>
      <c r="AM122" s="789"/>
      <c r="AN122" s="789"/>
      <c r="AO122" s="790"/>
      <c r="AP122" s="833" t="s">
        <v>414</v>
      </c>
      <c r="AQ122" s="834"/>
      <c r="AR122" s="834"/>
      <c r="AS122" s="834"/>
      <c r="AT122" s="835"/>
      <c r="AU122" s="892"/>
      <c r="AV122" s="893"/>
      <c r="AW122" s="893"/>
      <c r="AX122" s="893"/>
      <c r="AY122" s="894"/>
      <c r="AZ122" s="847" t="s">
        <v>429</v>
      </c>
      <c r="BA122" s="848"/>
      <c r="BB122" s="848"/>
      <c r="BC122" s="848"/>
      <c r="BD122" s="848"/>
      <c r="BE122" s="848"/>
      <c r="BF122" s="848"/>
      <c r="BG122" s="848"/>
      <c r="BH122" s="848"/>
      <c r="BI122" s="848"/>
      <c r="BJ122" s="848"/>
      <c r="BK122" s="848"/>
      <c r="BL122" s="848"/>
      <c r="BM122" s="848"/>
      <c r="BN122" s="848"/>
      <c r="BO122" s="848"/>
      <c r="BP122" s="849"/>
      <c r="BQ122" s="888">
        <v>107192340</v>
      </c>
      <c r="BR122" s="854"/>
      <c r="BS122" s="854"/>
      <c r="BT122" s="854"/>
      <c r="BU122" s="854"/>
      <c r="BV122" s="854">
        <v>108875700</v>
      </c>
      <c r="BW122" s="854"/>
      <c r="BX122" s="854"/>
      <c r="BY122" s="854"/>
      <c r="BZ122" s="854"/>
      <c r="CA122" s="854">
        <v>111802267</v>
      </c>
      <c r="CB122" s="854"/>
      <c r="CC122" s="854"/>
      <c r="CD122" s="854"/>
      <c r="CE122" s="854"/>
      <c r="CF122" s="855">
        <v>169.6</v>
      </c>
      <c r="CG122" s="856"/>
      <c r="CH122" s="856"/>
      <c r="CI122" s="856"/>
      <c r="CJ122" s="856"/>
      <c r="CK122" s="878"/>
      <c r="CL122" s="864"/>
      <c r="CM122" s="864"/>
      <c r="CN122" s="864"/>
      <c r="CO122" s="865"/>
      <c r="CP122" s="844" t="s">
        <v>430</v>
      </c>
      <c r="CQ122" s="845"/>
      <c r="CR122" s="845"/>
      <c r="CS122" s="845"/>
      <c r="CT122" s="845"/>
      <c r="CU122" s="845"/>
      <c r="CV122" s="845"/>
      <c r="CW122" s="845"/>
      <c r="CX122" s="845"/>
      <c r="CY122" s="845"/>
      <c r="CZ122" s="845"/>
      <c r="DA122" s="845"/>
      <c r="DB122" s="845"/>
      <c r="DC122" s="845"/>
      <c r="DD122" s="845"/>
      <c r="DE122" s="845"/>
      <c r="DF122" s="846"/>
      <c r="DG122" s="825" t="s">
        <v>431</v>
      </c>
      <c r="DH122" s="826"/>
      <c r="DI122" s="826"/>
      <c r="DJ122" s="826"/>
      <c r="DK122" s="826"/>
      <c r="DL122" s="826" t="s">
        <v>431</v>
      </c>
      <c r="DM122" s="826"/>
      <c r="DN122" s="826"/>
      <c r="DO122" s="826"/>
      <c r="DP122" s="826"/>
      <c r="DQ122" s="826" t="s">
        <v>412</v>
      </c>
      <c r="DR122" s="826"/>
      <c r="DS122" s="826"/>
      <c r="DT122" s="826"/>
      <c r="DU122" s="826"/>
      <c r="DV122" s="803" t="s">
        <v>432</v>
      </c>
      <c r="DW122" s="803"/>
      <c r="DX122" s="803"/>
      <c r="DY122" s="803"/>
      <c r="DZ122" s="804"/>
    </row>
    <row r="123" spans="1:130" s="214" customFormat="1" ht="26.25" customHeight="1" x14ac:dyDescent="0.25">
      <c r="A123" s="829"/>
      <c r="B123" s="830"/>
      <c r="C123" s="824" t="s">
        <v>407</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395</v>
      </c>
      <c r="AB123" s="789"/>
      <c r="AC123" s="789"/>
      <c r="AD123" s="789"/>
      <c r="AE123" s="790"/>
      <c r="AF123" s="791" t="s">
        <v>412</v>
      </c>
      <c r="AG123" s="789"/>
      <c r="AH123" s="789"/>
      <c r="AI123" s="789"/>
      <c r="AJ123" s="790"/>
      <c r="AK123" s="791" t="s">
        <v>414</v>
      </c>
      <c r="AL123" s="789"/>
      <c r="AM123" s="789"/>
      <c r="AN123" s="789"/>
      <c r="AO123" s="790"/>
      <c r="AP123" s="833" t="s">
        <v>412</v>
      </c>
      <c r="AQ123" s="834"/>
      <c r="AR123" s="834"/>
      <c r="AS123" s="834"/>
      <c r="AT123" s="835"/>
      <c r="AU123" s="895"/>
      <c r="AV123" s="896"/>
      <c r="AW123" s="896"/>
      <c r="AX123" s="896"/>
      <c r="AY123" s="896"/>
      <c r="AZ123" s="237" t="s">
        <v>189</v>
      </c>
      <c r="BA123" s="237"/>
      <c r="BB123" s="237"/>
      <c r="BC123" s="237"/>
      <c r="BD123" s="237"/>
      <c r="BE123" s="237"/>
      <c r="BF123" s="237"/>
      <c r="BG123" s="237"/>
      <c r="BH123" s="237"/>
      <c r="BI123" s="237"/>
      <c r="BJ123" s="237"/>
      <c r="BK123" s="237"/>
      <c r="BL123" s="237"/>
      <c r="BM123" s="237"/>
      <c r="BN123" s="237"/>
      <c r="BO123" s="886" t="s">
        <v>433</v>
      </c>
      <c r="BP123" s="887"/>
      <c r="BQ123" s="841">
        <v>153024861</v>
      </c>
      <c r="BR123" s="842"/>
      <c r="BS123" s="842"/>
      <c r="BT123" s="842"/>
      <c r="BU123" s="842"/>
      <c r="BV123" s="842">
        <v>167608324</v>
      </c>
      <c r="BW123" s="842"/>
      <c r="BX123" s="842"/>
      <c r="BY123" s="842"/>
      <c r="BZ123" s="842"/>
      <c r="CA123" s="842">
        <v>172163702</v>
      </c>
      <c r="CB123" s="842"/>
      <c r="CC123" s="842"/>
      <c r="CD123" s="842"/>
      <c r="CE123" s="842"/>
      <c r="CF123" s="757"/>
      <c r="CG123" s="758"/>
      <c r="CH123" s="758"/>
      <c r="CI123" s="758"/>
      <c r="CJ123" s="843"/>
      <c r="CK123" s="878"/>
      <c r="CL123" s="864"/>
      <c r="CM123" s="864"/>
      <c r="CN123" s="864"/>
      <c r="CO123" s="865"/>
      <c r="CP123" s="844" t="s">
        <v>434</v>
      </c>
      <c r="CQ123" s="845"/>
      <c r="CR123" s="845"/>
      <c r="CS123" s="845"/>
      <c r="CT123" s="845"/>
      <c r="CU123" s="845"/>
      <c r="CV123" s="845"/>
      <c r="CW123" s="845"/>
      <c r="CX123" s="845"/>
      <c r="CY123" s="845"/>
      <c r="CZ123" s="845"/>
      <c r="DA123" s="845"/>
      <c r="DB123" s="845"/>
      <c r="DC123" s="845"/>
      <c r="DD123" s="845"/>
      <c r="DE123" s="845"/>
      <c r="DF123" s="846"/>
      <c r="DG123" s="788">
        <v>516</v>
      </c>
      <c r="DH123" s="789"/>
      <c r="DI123" s="789"/>
      <c r="DJ123" s="789"/>
      <c r="DK123" s="790"/>
      <c r="DL123" s="791" t="s">
        <v>425</v>
      </c>
      <c r="DM123" s="789"/>
      <c r="DN123" s="789"/>
      <c r="DO123" s="789"/>
      <c r="DP123" s="790"/>
      <c r="DQ123" s="791" t="s">
        <v>414</v>
      </c>
      <c r="DR123" s="789"/>
      <c r="DS123" s="789"/>
      <c r="DT123" s="789"/>
      <c r="DU123" s="790"/>
      <c r="DV123" s="833" t="s">
        <v>412</v>
      </c>
      <c r="DW123" s="834"/>
      <c r="DX123" s="834"/>
      <c r="DY123" s="834"/>
      <c r="DZ123" s="835"/>
    </row>
    <row r="124" spans="1:130" s="214" customFormat="1" ht="26.25" customHeight="1" thickBot="1" x14ac:dyDescent="0.3">
      <c r="A124" s="829"/>
      <c r="B124" s="830"/>
      <c r="C124" s="824" t="s">
        <v>410</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415</v>
      </c>
      <c r="AB124" s="789"/>
      <c r="AC124" s="789"/>
      <c r="AD124" s="789"/>
      <c r="AE124" s="790"/>
      <c r="AF124" s="791" t="s">
        <v>414</v>
      </c>
      <c r="AG124" s="789"/>
      <c r="AH124" s="789"/>
      <c r="AI124" s="789"/>
      <c r="AJ124" s="790"/>
      <c r="AK124" s="791" t="s">
        <v>417</v>
      </c>
      <c r="AL124" s="789"/>
      <c r="AM124" s="789"/>
      <c r="AN124" s="789"/>
      <c r="AO124" s="790"/>
      <c r="AP124" s="833" t="s">
        <v>435</v>
      </c>
      <c r="AQ124" s="834"/>
      <c r="AR124" s="834"/>
      <c r="AS124" s="834"/>
      <c r="AT124" s="835"/>
      <c r="AU124" s="836" t="s">
        <v>436</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437</v>
      </c>
      <c r="BR124" s="840"/>
      <c r="BS124" s="840"/>
      <c r="BT124" s="840"/>
      <c r="BU124" s="840"/>
      <c r="BV124" s="840" t="s">
        <v>417</v>
      </c>
      <c r="BW124" s="840"/>
      <c r="BX124" s="840"/>
      <c r="BY124" s="840"/>
      <c r="BZ124" s="840"/>
      <c r="CA124" s="840" t="s">
        <v>412</v>
      </c>
      <c r="CB124" s="840"/>
      <c r="CC124" s="840"/>
      <c r="CD124" s="840"/>
      <c r="CE124" s="840"/>
      <c r="CF124" s="735"/>
      <c r="CG124" s="736"/>
      <c r="CH124" s="736"/>
      <c r="CI124" s="736"/>
      <c r="CJ124" s="871"/>
      <c r="CK124" s="879"/>
      <c r="CL124" s="879"/>
      <c r="CM124" s="879"/>
      <c r="CN124" s="879"/>
      <c r="CO124" s="880"/>
      <c r="CP124" s="844" t="s">
        <v>438</v>
      </c>
      <c r="CQ124" s="845"/>
      <c r="CR124" s="845"/>
      <c r="CS124" s="845"/>
      <c r="CT124" s="845"/>
      <c r="CU124" s="845"/>
      <c r="CV124" s="845"/>
      <c r="CW124" s="845"/>
      <c r="CX124" s="845"/>
      <c r="CY124" s="845"/>
      <c r="CZ124" s="845"/>
      <c r="DA124" s="845"/>
      <c r="DB124" s="845"/>
      <c r="DC124" s="845"/>
      <c r="DD124" s="845"/>
      <c r="DE124" s="845"/>
      <c r="DF124" s="846"/>
      <c r="DG124" s="772">
        <v>812</v>
      </c>
      <c r="DH124" s="773"/>
      <c r="DI124" s="773"/>
      <c r="DJ124" s="773"/>
      <c r="DK124" s="774"/>
      <c r="DL124" s="775" t="s">
        <v>412</v>
      </c>
      <c r="DM124" s="773"/>
      <c r="DN124" s="773"/>
      <c r="DO124" s="773"/>
      <c r="DP124" s="774"/>
      <c r="DQ124" s="775" t="s">
        <v>439</v>
      </c>
      <c r="DR124" s="773"/>
      <c r="DS124" s="773"/>
      <c r="DT124" s="773"/>
      <c r="DU124" s="774"/>
      <c r="DV124" s="857" t="s">
        <v>412</v>
      </c>
      <c r="DW124" s="858"/>
      <c r="DX124" s="858"/>
      <c r="DY124" s="858"/>
      <c r="DZ124" s="859"/>
    </row>
    <row r="125" spans="1:130" s="214" customFormat="1" ht="26.25" customHeight="1" x14ac:dyDescent="0.25">
      <c r="A125" s="829"/>
      <c r="B125" s="830"/>
      <c r="C125" s="824" t="s">
        <v>416</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415</v>
      </c>
      <c r="AB125" s="789"/>
      <c r="AC125" s="789"/>
      <c r="AD125" s="789"/>
      <c r="AE125" s="790"/>
      <c r="AF125" s="791" t="s">
        <v>413</v>
      </c>
      <c r="AG125" s="789"/>
      <c r="AH125" s="789"/>
      <c r="AI125" s="789"/>
      <c r="AJ125" s="790"/>
      <c r="AK125" s="791" t="s">
        <v>417</v>
      </c>
      <c r="AL125" s="789"/>
      <c r="AM125" s="789"/>
      <c r="AN125" s="789"/>
      <c r="AO125" s="790"/>
      <c r="AP125" s="833" t="s">
        <v>417</v>
      </c>
      <c r="AQ125" s="834"/>
      <c r="AR125" s="834"/>
      <c r="AS125" s="834"/>
      <c r="AT125" s="835"/>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0" t="s">
        <v>440</v>
      </c>
      <c r="CL125" s="861"/>
      <c r="CM125" s="861"/>
      <c r="CN125" s="861"/>
      <c r="CO125" s="862"/>
      <c r="CP125" s="869" t="s">
        <v>441</v>
      </c>
      <c r="CQ125" s="817"/>
      <c r="CR125" s="817"/>
      <c r="CS125" s="817"/>
      <c r="CT125" s="817"/>
      <c r="CU125" s="817"/>
      <c r="CV125" s="817"/>
      <c r="CW125" s="817"/>
      <c r="CX125" s="817"/>
      <c r="CY125" s="817"/>
      <c r="CZ125" s="817"/>
      <c r="DA125" s="817"/>
      <c r="DB125" s="817"/>
      <c r="DC125" s="817"/>
      <c r="DD125" s="817"/>
      <c r="DE125" s="817"/>
      <c r="DF125" s="818"/>
      <c r="DG125" s="870" t="s">
        <v>413</v>
      </c>
      <c r="DH125" s="851"/>
      <c r="DI125" s="851"/>
      <c r="DJ125" s="851"/>
      <c r="DK125" s="851"/>
      <c r="DL125" s="851" t="s">
        <v>417</v>
      </c>
      <c r="DM125" s="851"/>
      <c r="DN125" s="851"/>
      <c r="DO125" s="851"/>
      <c r="DP125" s="851"/>
      <c r="DQ125" s="851" t="s">
        <v>412</v>
      </c>
      <c r="DR125" s="851"/>
      <c r="DS125" s="851"/>
      <c r="DT125" s="851"/>
      <c r="DU125" s="851"/>
      <c r="DV125" s="852" t="s">
        <v>412</v>
      </c>
      <c r="DW125" s="852"/>
      <c r="DX125" s="852"/>
      <c r="DY125" s="852"/>
      <c r="DZ125" s="853"/>
    </row>
    <row r="126" spans="1:130" s="214" customFormat="1" ht="26.25" customHeight="1" thickBot="1" x14ac:dyDescent="0.3">
      <c r="A126" s="829"/>
      <c r="B126" s="830"/>
      <c r="C126" s="824" t="s">
        <v>419</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414</v>
      </c>
      <c r="AB126" s="789"/>
      <c r="AC126" s="789"/>
      <c r="AD126" s="789"/>
      <c r="AE126" s="790"/>
      <c r="AF126" s="791" t="s">
        <v>442</v>
      </c>
      <c r="AG126" s="789"/>
      <c r="AH126" s="789"/>
      <c r="AI126" s="789"/>
      <c r="AJ126" s="790"/>
      <c r="AK126" s="791" t="s">
        <v>435</v>
      </c>
      <c r="AL126" s="789"/>
      <c r="AM126" s="789"/>
      <c r="AN126" s="789"/>
      <c r="AO126" s="790"/>
      <c r="AP126" s="833" t="s">
        <v>412</v>
      </c>
      <c r="AQ126" s="834"/>
      <c r="AR126" s="834"/>
      <c r="AS126" s="834"/>
      <c r="AT126" s="835"/>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3"/>
      <c r="CL126" s="864"/>
      <c r="CM126" s="864"/>
      <c r="CN126" s="864"/>
      <c r="CO126" s="865"/>
      <c r="CP126" s="824" t="s">
        <v>443</v>
      </c>
      <c r="CQ126" s="761"/>
      <c r="CR126" s="761"/>
      <c r="CS126" s="761"/>
      <c r="CT126" s="761"/>
      <c r="CU126" s="761"/>
      <c r="CV126" s="761"/>
      <c r="CW126" s="761"/>
      <c r="CX126" s="761"/>
      <c r="CY126" s="761"/>
      <c r="CZ126" s="761"/>
      <c r="DA126" s="761"/>
      <c r="DB126" s="761"/>
      <c r="DC126" s="761"/>
      <c r="DD126" s="761"/>
      <c r="DE126" s="761"/>
      <c r="DF126" s="762"/>
      <c r="DG126" s="825" t="s">
        <v>414</v>
      </c>
      <c r="DH126" s="826"/>
      <c r="DI126" s="826"/>
      <c r="DJ126" s="826"/>
      <c r="DK126" s="826"/>
      <c r="DL126" s="826" t="s">
        <v>417</v>
      </c>
      <c r="DM126" s="826"/>
      <c r="DN126" s="826"/>
      <c r="DO126" s="826"/>
      <c r="DP126" s="826"/>
      <c r="DQ126" s="826" t="s">
        <v>412</v>
      </c>
      <c r="DR126" s="826"/>
      <c r="DS126" s="826"/>
      <c r="DT126" s="826"/>
      <c r="DU126" s="826"/>
      <c r="DV126" s="803" t="s">
        <v>414</v>
      </c>
      <c r="DW126" s="803"/>
      <c r="DX126" s="803"/>
      <c r="DY126" s="803"/>
      <c r="DZ126" s="804"/>
    </row>
    <row r="127" spans="1:130" s="214" customFormat="1" ht="26.25" customHeight="1" x14ac:dyDescent="0.25">
      <c r="A127" s="831"/>
      <c r="B127" s="832"/>
      <c r="C127" s="847" t="s">
        <v>444</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412</v>
      </c>
      <c r="AB127" s="789"/>
      <c r="AC127" s="789"/>
      <c r="AD127" s="789"/>
      <c r="AE127" s="790"/>
      <c r="AF127" s="791" t="s">
        <v>442</v>
      </c>
      <c r="AG127" s="789"/>
      <c r="AH127" s="789"/>
      <c r="AI127" s="789"/>
      <c r="AJ127" s="790"/>
      <c r="AK127" s="791" t="s">
        <v>412</v>
      </c>
      <c r="AL127" s="789"/>
      <c r="AM127" s="789"/>
      <c r="AN127" s="789"/>
      <c r="AO127" s="790"/>
      <c r="AP127" s="833" t="s">
        <v>417</v>
      </c>
      <c r="AQ127" s="834"/>
      <c r="AR127" s="834"/>
      <c r="AS127" s="834"/>
      <c r="AT127" s="835"/>
      <c r="AU127" s="216"/>
      <c r="AV127" s="216"/>
      <c r="AW127" s="216"/>
      <c r="AX127" s="850" t="s">
        <v>445</v>
      </c>
      <c r="AY127" s="821"/>
      <c r="AZ127" s="821"/>
      <c r="BA127" s="821"/>
      <c r="BB127" s="821"/>
      <c r="BC127" s="821"/>
      <c r="BD127" s="821"/>
      <c r="BE127" s="822"/>
      <c r="BF127" s="820" t="s">
        <v>446</v>
      </c>
      <c r="BG127" s="821"/>
      <c r="BH127" s="821"/>
      <c r="BI127" s="821"/>
      <c r="BJ127" s="821"/>
      <c r="BK127" s="821"/>
      <c r="BL127" s="822"/>
      <c r="BM127" s="820" t="s">
        <v>447</v>
      </c>
      <c r="BN127" s="821"/>
      <c r="BO127" s="821"/>
      <c r="BP127" s="821"/>
      <c r="BQ127" s="821"/>
      <c r="BR127" s="821"/>
      <c r="BS127" s="822"/>
      <c r="BT127" s="820" t="s">
        <v>448</v>
      </c>
      <c r="BU127" s="821"/>
      <c r="BV127" s="821"/>
      <c r="BW127" s="821"/>
      <c r="BX127" s="821"/>
      <c r="BY127" s="821"/>
      <c r="BZ127" s="823"/>
      <c r="CA127" s="216"/>
      <c r="CB127" s="216"/>
      <c r="CC127" s="216"/>
      <c r="CD127" s="239"/>
      <c r="CE127" s="239"/>
      <c r="CF127" s="239"/>
      <c r="CG127" s="216"/>
      <c r="CH127" s="216"/>
      <c r="CI127" s="216"/>
      <c r="CJ127" s="238"/>
      <c r="CK127" s="863"/>
      <c r="CL127" s="864"/>
      <c r="CM127" s="864"/>
      <c r="CN127" s="864"/>
      <c r="CO127" s="865"/>
      <c r="CP127" s="824" t="s">
        <v>449</v>
      </c>
      <c r="CQ127" s="761"/>
      <c r="CR127" s="761"/>
      <c r="CS127" s="761"/>
      <c r="CT127" s="761"/>
      <c r="CU127" s="761"/>
      <c r="CV127" s="761"/>
      <c r="CW127" s="761"/>
      <c r="CX127" s="761"/>
      <c r="CY127" s="761"/>
      <c r="CZ127" s="761"/>
      <c r="DA127" s="761"/>
      <c r="DB127" s="761"/>
      <c r="DC127" s="761"/>
      <c r="DD127" s="761"/>
      <c r="DE127" s="761"/>
      <c r="DF127" s="762"/>
      <c r="DG127" s="825">
        <v>731162</v>
      </c>
      <c r="DH127" s="826"/>
      <c r="DI127" s="826"/>
      <c r="DJ127" s="826"/>
      <c r="DK127" s="826"/>
      <c r="DL127" s="826" t="s">
        <v>414</v>
      </c>
      <c r="DM127" s="826"/>
      <c r="DN127" s="826"/>
      <c r="DO127" s="826"/>
      <c r="DP127" s="826"/>
      <c r="DQ127" s="826" t="s">
        <v>417</v>
      </c>
      <c r="DR127" s="826"/>
      <c r="DS127" s="826"/>
      <c r="DT127" s="826"/>
      <c r="DU127" s="826"/>
      <c r="DV127" s="803" t="s">
        <v>412</v>
      </c>
      <c r="DW127" s="803"/>
      <c r="DX127" s="803"/>
      <c r="DY127" s="803"/>
      <c r="DZ127" s="804"/>
    </row>
    <row r="128" spans="1:130" s="214" customFormat="1" ht="26.25" customHeight="1" thickBot="1" x14ac:dyDescent="0.3">
      <c r="A128" s="805" t="s">
        <v>450</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451</v>
      </c>
      <c r="X128" s="807"/>
      <c r="Y128" s="807"/>
      <c r="Z128" s="808"/>
      <c r="AA128" s="809">
        <v>3833437</v>
      </c>
      <c r="AB128" s="810"/>
      <c r="AC128" s="810"/>
      <c r="AD128" s="810"/>
      <c r="AE128" s="811"/>
      <c r="AF128" s="812">
        <v>3160830</v>
      </c>
      <c r="AG128" s="810"/>
      <c r="AH128" s="810"/>
      <c r="AI128" s="810"/>
      <c r="AJ128" s="811"/>
      <c r="AK128" s="812">
        <v>3772411</v>
      </c>
      <c r="AL128" s="810"/>
      <c r="AM128" s="810"/>
      <c r="AN128" s="810"/>
      <c r="AO128" s="811"/>
      <c r="AP128" s="813"/>
      <c r="AQ128" s="814"/>
      <c r="AR128" s="814"/>
      <c r="AS128" s="814"/>
      <c r="AT128" s="815"/>
      <c r="AU128" s="216"/>
      <c r="AV128" s="216"/>
      <c r="AW128" s="216"/>
      <c r="AX128" s="816" t="s">
        <v>452</v>
      </c>
      <c r="AY128" s="817"/>
      <c r="AZ128" s="817"/>
      <c r="BA128" s="817"/>
      <c r="BB128" s="817"/>
      <c r="BC128" s="817"/>
      <c r="BD128" s="817"/>
      <c r="BE128" s="818"/>
      <c r="BF128" s="795" t="s">
        <v>413</v>
      </c>
      <c r="BG128" s="796"/>
      <c r="BH128" s="796"/>
      <c r="BI128" s="796"/>
      <c r="BJ128" s="796"/>
      <c r="BK128" s="796"/>
      <c r="BL128" s="819"/>
      <c r="BM128" s="795">
        <v>11.25</v>
      </c>
      <c r="BN128" s="796"/>
      <c r="BO128" s="796"/>
      <c r="BP128" s="796"/>
      <c r="BQ128" s="796"/>
      <c r="BR128" s="796"/>
      <c r="BS128" s="819"/>
      <c r="BT128" s="795">
        <v>20</v>
      </c>
      <c r="BU128" s="796"/>
      <c r="BV128" s="796"/>
      <c r="BW128" s="796"/>
      <c r="BX128" s="796"/>
      <c r="BY128" s="796"/>
      <c r="BZ128" s="797"/>
      <c r="CA128" s="239"/>
      <c r="CB128" s="239"/>
      <c r="CC128" s="239"/>
      <c r="CD128" s="239"/>
      <c r="CE128" s="239"/>
      <c r="CF128" s="239"/>
      <c r="CG128" s="216"/>
      <c r="CH128" s="216"/>
      <c r="CI128" s="216"/>
      <c r="CJ128" s="238"/>
      <c r="CK128" s="866"/>
      <c r="CL128" s="867"/>
      <c r="CM128" s="867"/>
      <c r="CN128" s="867"/>
      <c r="CO128" s="868"/>
      <c r="CP128" s="798" t="s">
        <v>453</v>
      </c>
      <c r="CQ128" s="739"/>
      <c r="CR128" s="739"/>
      <c r="CS128" s="739"/>
      <c r="CT128" s="739"/>
      <c r="CU128" s="739"/>
      <c r="CV128" s="739"/>
      <c r="CW128" s="739"/>
      <c r="CX128" s="739"/>
      <c r="CY128" s="739"/>
      <c r="CZ128" s="739"/>
      <c r="DA128" s="739"/>
      <c r="DB128" s="739"/>
      <c r="DC128" s="739"/>
      <c r="DD128" s="739"/>
      <c r="DE128" s="739"/>
      <c r="DF128" s="740"/>
      <c r="DG128" s="799" t="s">
        <v>425</v>
      </c>
      <c r="DH128" s="800"/>
      <c r="DI128" s="800"/>
      <c r="DJ128" s="800"/>
      <c r="DK128" s="800"/>
      <c r="DL128" s="800" t="s">
        <v>413</v>
      </c>
      <c r="DM128" s="800"/>
      <c r="DN128" s="800"/>
      <c r="DO128" s="800"/>
      <c r="DP128" s="800"/>
      <c r="DQ128" s="800" t="s">
        <v>425</v>
      </c>
      <c r="DR128" s="800"/>
      <c r="DS128" s="800"/>
      <c r="DT128" s="800"/>
      <c r="DU128" s="800"/>
      <c r="DV128" s="801" t="s">
        <v>414</v>
      </c>
      <c r="DW128" s="801"/>
      <c r="DX128" s="801"/>
      <c r="DY128" s="801"/>
      <c r="DZ128" s="802"/>
    </row>
    <row r="129" spans="1:131" s="214" customFormat="1" ht="26.25" customHeight="1" x14ac:dyDescent="0.25">
      <c r="A129" s="783" t="s">
        <v>108</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454</v>
      </c>
      <c r="X129" s="786"/>
      <c r="Y129" s="786"/>
      <c r="Z129" s="787"/>
      <c r="AA129" s="788">
        <v>69408090</v>
      </c>
      <c r="AB129" s="789"/>
      <c r="AC129" s="789"/>
      <c r="AD129" s="789"/>
      <c r="AE129" s="790"/>
      <c r="AF129" s="791">
        <v>71420301</v>
      </c>
      <c r="AG129" s="789"/>
      <c r="AH129" s="789"/>
      <c r="AI129" s="789"/>
      <c r="AJ129" s="790"/>
      <c r="AK129" s="791">
        <v>74768744</v>
      </c>
      <c r="AL129" s="789"/>
      <c r="AM129" s="789"/>
      <c r="AN129" s="789"/>
      <c r="AO129" s="790"/>
      <c r="AP129" s="792"/>
      <c r="AQ129" s="793"/>
      <c r="AR129" s="793"/>
      <c r="AS129" s="793"/>
      <c r="AT129" s="794"/>
      <c r="AU129" s="217"/>
      <c r="AV129" s="217"/>
      <c r="AW129" s="217"/>
      <c r="AX129" s="760" t="s">
        <v>455</v>
      </c>
      <c r="AY129" s="761"/>
      <c r="AZ129" s="761"/>
      <c r="BA129" s="761"/>
      <c r="BB129" s="761"/>
      <c r="BC129" s="761"/>
      <c r="BD129" s="761"/>
      <c r="BE129" s="762"/>
      <c r="BF129" s="779" t="s">
        <v>412</v>
      </c>
      <c r="BG129" s="780"/>
      <c r="BH129" s="780"/>
      <c r="BI129" s="780"/>
      <c r="BJ129" s="780"/>
      <c r="BK129" s="780"/>
      <c r="BL129" s="781"/>
      <c r="BM129" s="779">
        <v>16.25</v>
      </c>
      <c r="BN129" s="780"/>
      <c r="BO129" s="780"/>
      <c r="BP129" s="780"/>
      <c r="BQ129" s="780"/>
      <c r="BR129" s="780"/>
      <c r="BS129" s="781"/>
      <c r="BT129" s="779">
        <v>30</v>
      </c>
      <c r="BU129" s="780"/>
      <c r="BV129" s="780"/>
      <c r="BW129" s="780"/>
      <c r="BX129" s="780"/>
      <c r="BY129" s="780"/>
      <c r="BZ129" s="782"/>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5">
      <c r="A130" s="783" t="s">
        <v>456</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457</v>
      </c>
      <c r="X130" s="786"/>
      <c r="Y130" s="786"/>
      <c r="Z130" s="787"/>
      <c r="AA130" s="788">
        <v>9093900</v>
      </c>
      <c r="AB130" s="789"/>
      <c r="AC130" s="789"/>
      <c r="AD130" s="789"/>
      <c r="AE130" s="790"/>
      <c r="AF130" s="791">
        <v>8930763</v>
      </c>
      <c r="AG130" s="789"/>
      <c r="AH130" s="789"/>
      <c r="AI130" s="789"/>
      <c r="AJ130" s="790"/>
      <c r="AK130" s="791">
        <v>8858739</v>
      </c>
      <c r="AL130" s="789"/>
      <c r="AM130" s="789"/>
      <c r="AN130" s="789"/>
      <c r="AO130" s="790"/>
      <c r="AP130" s="792"/>
      <c r="AQ130" s="793"/>
      <c r="AR130" s="793"/>
      <c r="AS130" s="793"/>
      <c r="AT130" s="794"/>
      <c r="AU130" s="217"/>
      <c r="AV130" s="217"/>
      <c r="AW130" s="217"/>
      <c r="AX130" s="760" t="s">
        <v>458</v>
      </c>
      <c r="AY130" s="761"/>
      <c r="AZ130" s="761"/>
      <c r="BA130" s="761"/>
      <c r="BB130" s="761"/>
      <c r="BC130" s="761"/>
      <c r="BD130" s="761"/>
      <c r="BE130" s="762"/>
      <c r="BF130" s="763">
        <v>1.4</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3">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459</v>
      </c>
      <c r="X131" s="770"/>
      <c r="Y131" s="770"/>
      <c r="Z131" s="771"/>
      <c r="AA131" s="772">
        <v>60314190</v>
      </c>
      <c r="AB131" s="773"/>
      <c r="AC131" s="773"/>
      <c r="AD131" s="773"/>
      <c r="AE131" s="774"/>
      <c r="AF131" s="775">
        <v>62489538</v>
      </c>
      <c r="AG131" s="773"/>
      <c r="AH131" s="773"/>
      <c r="AI131" s="773"/>
      <c r="AJ131" s="774"/>
      <c r="AK131" s="775">
        <v>65910005</v>
      </c>
      <c r="AL131" s="773"/>
      <c r="AM131" s="773"/>
      <c r="AN131" s="773"/>
      <c r="AO131" s="774"/>
      <c r="AP131" s="776"/>
      <c r="AQ131" s="777"/>
      <c r="AR131" s="777"/>
      <c r="AS131" s="777"/>
      <c r="AT131" s="778"/>
      <c r="AU131" s="217"/>
      <c r="AV131" s="217"/>
      <c r="AW131" s="217"/>
      <c r="AX131" s="738" t="s">
        <v>460</v>
      </c>
      <c r="AY131" s="739"/>
      <c r="AZ131" s="739"/>
      <c r="BA131" s="739"/>
      <c r="BB131" s="739"/>
      <c r="BC131" s="739"/>
      <c r="BD131" s="739"/>
      <c r="BE131" s="740"/>
      <c r="BF131" s="741" t="s">
        <v>412</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5">
      <c r="A132" s="747" t="s">
        <v>461</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462</v>
      </c>
      <c r="W132" s="751"/>
      <c r="X132" s="751"/>
      <c r="Y132" s="751"/>
      <c r="Z132" s="752"/>
      <c r="AA132" s="753">
        <v>5.349863772</v>
      </c>
      <c r="AB132" s="754"/>
      <c r="AC132" s="754"/>
      <c r="AD132" s="754"/>
      <c r="AE132" s="755"/>
      <c r="AF132" s="756">
        <v>-0.38948759700000002</v>
      </c>
      <c r="AG132" s="754"/>
      <c r="AH132" s="754"/>
      <c r="AI132" s="754"/>
      <c r="AJ132" s="755"/>
      <c r="AK132" s="756">
        <v>-0.64109538499999996</v>
      </c>
      <c r="AL132" s="754"/>
      <c r="AM132" s="754"/>
      <c r="AN132" s="754"/>
      <c r="AO132" s="755"/>
      <c r="AP132" s="757"/>
      <c r="AQ132" s="758"/>
      <c r="AR132" s="758"/>
      <c r="AS132" s="758"/>
      <c r="AT132" s="759"/>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3">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463</v>
      </c>
      <c r="W133" s="730"/>
      <c r="X133" s="730"/>
      <c r="Y133" s="730"/>
      <c r="Z133" s="731"/>
      <c r="AA133" s="732">
        <v>2.1</v>
      </c>
      <c r="AB133" s="733"/>
      <c r="AC133" s="733"/>
      <c r="AD133" s="733"/>
      <c r="AE133" s="734"/>
      <c r="AF133" s="732">
        <v>1.7</v>
      </c>
      <c r="AG133" s="733"/>
      <c r="AH133" s="733"/>
      <c r="AI133" s="733"/>
      <c r="AJ133" s="734"/>
      <c r="AK133" s="732">
        <v>1.4</v>
      </c>
      <c r="AL133" s="733"/>
      <c r="AM133" s="733"/>
      <c r="AN133" s="733"/>
      <c r="AO133" s="734"/>
      <c r="AP133" s="735"/>
      <c r="AQ133" s="736"/>
      <c r="AR133" s="736"/>
      <c r="AS133" s="736"/>
      <c r="AT133" s="737"/>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2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jV2j/J3r3fdCauhax5NaCaXl8doJmBX+TvyNifzXXbTr3lsJBgeqJfUL+IyO3vDQcbqAy9oG3qoh1pUfzd3HVQ==" saltValue="erOMYjySo+WGgOCVNZvp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5"/>
  <cols>
    <col min="1" max="120" width="2.73046875" style="244" customWidth="1"/>
    <col min="121" max="121" width="0" style="243" hidden="1" customWidth="1"/>
    <col min="122" max="16384" width="9" style="243" hidden="1"/>
  </cols>
  <sheetData>
    <row r="1" spans="1:120" ht="12.75" x14ac:dyDescent="0.2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43"/>
    </row>
    <row r="17" spans="119:120" ht="12.75" x14ac:dyDescent="0.25">
      <c r="DP17" s="243"/>
    </row>
    <row r="18" spans="119:120" ht="12.75" x14ac:dyDescent="0.25"/>
    <row r="19" spans="119:120" ht="12.75" x14ac:dyDescent="0.25"/>
    <row r="20" spans="119:120" ht="12.75" x14ac:dyDescent="0.25">
      <c r="DO20" s="243"/>
      <c r="DP20" s="243"/>
    </row>
    <row r="21" spans="119:120" ht="12.75" x14ac:dyDescent="0.25">
      <c r="DP21" s="243"/>
    </row>
    <row r="22" spans="119:120" ht="12.75" x14ac:dyDescent="0.25"/>
    <row r="23" spans="119:120" ht="12.75" x14ac:dyDescent="0.25">
      <c r="DO23" s="243"/>
      <c r="DP23" s="243"/>
    </row>
    <row r="24" spans="119:120" ht="12.75" x14ac:dyDescent="0.25">
      <c r="DP24" s="243"/>
    </row>
    <row r="25" spans="119:120" ht="12.75" x14ac:dyDescent="0.25">
      <c r="DP25" s="243"/>
    </row>
    <row r="26" spans="119:120" ht="12.75" x14ac:dyDescent="0.25">
      <c r="DO26" s="243"/>
      <c r="DP26" s="243"/>
    </row>
    <row r="27" spans="119:120" ht="12.75" x14ac:dyDescent="0.25"/>
    <row r="28" spans="119:120" ht="12.75" x14ac:dyDescent="0.25">
      <c r="DO28" s="243"/>
      <c r="DP28" s="243"/>
    </row>
    <row r="29" spans="119:120" ht="12.75" x14ac:dyDescent="0.25">
      <c r="DP29" s="243"/>
    </row>
    <row r="30" spans="119:120" ht="12.75" x14ac:dyDescent="0.25"/>
    <row r="31" spans="119:120" ht="12.75" x14ac:dyDescent="0.25">
      <c r="DO31" s="243"/>
      <c r="DP31" s="243"/>
    </row>
    <row r="32" spans="119:120" ht="12.75" x14ac:dyDescent="0.25"/>
    <row r="33" spans="98:120" ht="12.75" x14ac:dyDescent="0.25">
      <c r="DO33" s="243"/>
      <c r="DP33" s="243"/>
    </row>
    <row r="34" spans="98:120" ht="12.75" x14ac:dyDescent="0.25">
      <c r="DM34" s="243"/>
    </row>
    <row r="35" spans="98:120" ht="12.75" x14ac:dyDescent="0.25">
      <c r="CT35" s="243"/>
      <c r="CU35" s="243"/>
      <c r="CV35" s="243"/>
      <c r="CY35" s="243"/>
      <c r="CZ35" s="243"/>
      <c r="DA35" s="243"/>
      <c r="DD35" s="243"/>
      <c r="DE35" s="243"/>
      <c r="DF35" s="243"/>
      <c r="DI35" s="243"/>
      <c r="DJ35" s="243"/>
      <c r="DK35" s="243"/>
      <c r="DM35" s="243"/>
      <c r="DN35" s="243"/>
      <c r="DO35" s="243"/>
      <c r="DP35" s="243"/>
    </row>
    <row r="36" spans="98:120" ht="12.75" x14ac:dyDescent="0.25"/>
    <row r="37" spans="98:120" ht="12.75" x14ac:dyDescent="0.25">
      <c r="CW37" s="243"/>
      <c r="DB37" s="243"/>
      <c r="DG37" s="243"/>
      <c r="DL37" s="243"/>
      <c r="DP37" s="243"/>
    </row>
    <row r="38" spans="98:120" ht="12.75" x14ac:dyDescent="0.25">
      <c r="CT38" s="243"/>
      <c r="CU38" s="243"/>
      <c r="CV38" s="243"/>
      <c r="CW38" s="243"/>
      <c r="CY38" s="243"/>
      <c r="CZ38" s="243"/>
      <c r="DA38" s="243"/>
      <c r="DB38" s="243"/>
      <c r="DD38" s="243"/>
      <c r="DE38" s="243"/>
      <c r="DF38" s="243"/>
      <c r="DG38" s="243"/>
      <c r="DI38" s="243"/>
      <c r="DJ38" s="243"/>
      <c r="DK38" s="243"/>
      <c r="DL38" s="243"/>
      <c r="DN38" s="243"/>
      <c r="DO38" s="243"/>
      <c r="DP38" s="243"/>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43"/>
      <c r="DO49" s="243"/>
      <c r="DP49" s="243"/>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43"/>
      <c r="CS63" s="243"/>
      <c r="CX63" s="243"/>
      <c r="DC63" s="243"/>
      <c r="DH63" s="243"/>
    </row>
    <row r="64" spans="22:120" ht="12.75" x14ac:dyDescent="0.25">
      <c r="V64" s="243"/>
    </row>
    <row r="65" spans="15:120" ht="12.75" x14ac:dyDescent="0.2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2.75" x14ac:dyDescent="0.25">
      <c r="Q66" s="243"/>
      <c r="S66" s="243"/>
      <c r="U66" s="243"/>
      <c r="DM66" s="243"/>
    </row>
    <row r="67" spans="15:120" ht="12.75" x14ac:dyDescent="0.2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2.75" x14ac:dyDescent="0.25"/>
    <row r="69" spans="15:120" ht="12.75" x14ac:dyDescent="0.25"/>
    <row r="70" spans="15:120" ht="12.75" x14ac:dyDescent="0.25"/>
    <row r="71" spans="15:120" ht="12.75" x14ac:dyDescent="0.25"/>
    <row r="72" spans="15:120" ht="12.75" x14ac:dyDescent="0.25">
      <c r="DP72" s="243"/>
    </row>
    <row r="73" spans="15:120" ht="12.75" x14ac:dyDescent="0.25">
      <c r="DP73" s="243"/>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43"/>
      <c r="CX96" s="243"/>
      <c r="DC96" s="243"/>
      <c r="DH96" s="243"/>
    </row>
    <row r="97" spans="24:120" ht="12.75" x14ac:dyDescent="0.25">
      <c r="CS97" s="243"/>
      <c r="CX97" s="243"/>
      <c r="DC97" s="243"/>
      <c r="DH97" s="243"/>
      <c r="DP97" s="244" t="s">
        <v>464</v>
      </c>
    </row>
    <row r="98" spans="24:120" ht="12.75" hidden="1" x14ac:dyDescent="0.25">
      <c r="CS98" s="243"/>
      <c r="CX98" s="243"/>
      <c r="DC98" s="243"/>
      <c r="DH98" s="243"/>
    </row>
    <row r="99" spans="24:120" ht="12.75" hidden="1" x14ac:dyDescent="0.25">
      <c r="CS99" s="243"/>
      <c r="CX99" s="243"/>
      <c r="DC99" s="243"/>
      <c r="DH99" s="243"/>
    </row>
    <row r="101" spans="24:120" ht="12" hidden="1" customHeight="1" x14ac:dyDescent="0.2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5">
      <c r="CU102" s="243"/>
      <c r="CZ102" s="243"/>
      <c r="DE102" s="243"/>
      <c r="DJ102" s="243"/>
      <c r="DM102" s="243"/>
    </row>
    <row r="103" spans="24:120" ht="12.75" hidden="1" x14ac:dyDescent="0.25">
      <c r="CT103" s="243"/>
      <c r="CV103" s="243"/>
      <c r="CW103" s="243"/>
      <c r="CY103" s="243"/>
      <c r="DA103" s="243"/>
      <c r="DB103" s="243"/>
      <c r="DD103" s="243"/>
      <c r="DF103" s="243"/>
      <c r="DG103" s="243"/>
      <c r="DI103" s="243"/>
      <c r="DK103" s="243"/>
      <c r="DL103" s="243"/>
      <c r="DM103" s="243"/>
      <c r="DN103" s="243"/>
      <c r="DO103" s="243"/>
      <c r="DP103" s="243"/>
    </row>
    <row r="104" spans="24:120" ht="12.75" hidden="1" x14ac:dyDescent="0.25">
      <c r="CV104" s="243"/>
      <c r="CW104" s="243"/>
      <c r="DA104" s="243"/>
      <c r="DB104" s="243"/>
      <c r="DF104" s="243"/>
      <c r="DG104" s="243"/>
      <c r="DK104" s="243"/>
      <c r="DL104" s="243"/>
      <c r="DN104" s="243"/>
      <c r="DO104" s="243"/>
      <c r="DP104" s="243"/>
    </row>
    <row r="105" spans="24:120" ht="12.75" hidden="1" customHeight="1" x14ac:dyDescent="0.25"/>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5"/>
  <cols>
    <col min="1" max="116" width="2.59765625" style="244" customWidth="1"/>
    <col min="117" max="16384" width="9" style="243" hidden="1"/>
  </cols>
  <sheetData>
    <row r="1" spans="2:116" ht="12.75" x14ac:dyDescent="0.2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2.75" x14ac:dyDescent="0.25"/>
    <row r="3" spans="2:116" ht="12.75" x14ac:dyDescent="0.25"/>
    <row r="4" spans="2:116" ht="12.75" x14ac:dyDescent="0.2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2.75" x14ac:dyDescent="0.2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2.75" x14ac:dyDescent="0.25"/>
    <row r="20" spans="9:116" ht="12.75" x14ac:dyDescent="0.25"/>
    <row r="21" spans="9:116" ht="12.75" x14ac:dyDescent="0.25">
      <c r="DL21" s="243"/>
    </row>
    <row r="22" spans="9:116" ht="12.75" x14ac:dyDescent="0.25">
      <c r="DI22" s="243"/>
      <c r="DJ22" s="243"/>
      <c r="DK22" s="243"/>
      <c r="DL22" s="243"/>
    </row>
    <row r="23" spans="9:116" ht="12.75" x14ac:dyDescent="0.25">
      <c r="CY23" s="243"/>
      <c r="CZ23" s="243"/>
      <c r="DA23" s="243"/>
      <c r="DB23" s="243"/>
      <c r="DC23" s="243"/>
      <c r="DD23" s="243"/>
      <c r="DE23" s="243"/>
      <c r="DF23" s="243"/>
      <c r="DG23" s="243"/>
      <c r="DH23" s="243"/>
      <c r="DI23" s="243"/>
      <c r="DJ23" s="243"/>
      <c r="DK23" s="243"/>
      <c r="DL23" s="243"/>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43"/>
      <c r="DA35" s="243"/>
      <c r="DB35" s="243"/>
      <c r="DC35" s="243"/>
      <c r="DD35" s="243"/>
      <c r="DE35" s="243"/>
      <c r="DF35" s="243"/>
      <c r="DG35" s="243"/>
      <c r="DH35" s="243"/>
      <c r="DI35" s="243"/>
      <c r="DJ35" s="243"/>
      <c r="DK35" s="243"/>
      <c r="DL35" s="243"/>
    </row>
    <row r="36" spans="15:116" ht="12.75" x14ac:dyDescent="0.25"/>
    <row r="37" spans="15:116" ht="12.75" x14ac:dyDescent="0.25">
      <c r="DL37" s="243"/>
    </row>
    <row r="38" spans="15:116" ht="12.75" x14ac:dyDescent="0.25">
      <c r="DI38" s="243"/>
      <c r="DJ38" s="243"/>
      <c r="DK38" s="243"/>
      <c r="DL38" s="243"/>
    </row>
    <row r="39" spans="15:116" ht="12.75" x14ac:dyDescent="0.25"/>
    <row r="40" spans="15:116" ht="12.75" x14ac:dyDescent="0.25"/>
    <row r="41" spans="15:116" ht="12.75" x14ac:dyDescent="0.25"/>
    <row r="42" spans="15:116" ht="12.75" x14ac:dyDescent="0.25"/>
    <row r="43" spans="15:116" ht="12.75" x14ac:dyDescent="0.2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2.75" x14ac:dyDescent="0.25">
      <c r="DL44" s="243"/>
    </row>
    <row r="45" spans="15:116" ht="12.75" x14ac:dyDescent="0.25"/>
    <row r="46" spans="15:116" ht="12.75" x14ac:dyDescent="0.25">
      <c r="DA46" s="243"/>
      <c r="DB46" s="243"/>
      <c r="DC46" s="243"/>
      <c r="DD46" s="243"/>
      <c r="DE46" s="243"/>
      <c r="DF46" s="243"/>
      <c r="DG46" s="243"/>
      <c r="DH46" s="243"/>
      <c r="DI46" s="243"/>
      <c r="DJ46" s="243"/>
      <c r="DK46" s="243"/>
      <c r="DL46" s="243"/>
    </row>
    <row r="47" spans="15:116" ht="12.75" x14ac:dyDescent="0.25"/>
    <row r="48" spans="15:116" ht="12.75" x14ac:dyDescent="0.25"/>
    <row r="49" spans="104:116" ht="12.75" x14ac:dyDescent="0.25"/>
    <row r="50" spans="104:116" ht="12.75" x14ac:dyDescent="0.25">
      <c r="CZ50" s="243"/>
      <c r="DA50" s="243"/>
      <c r="DB50" s="243"/>
      <c r="DC50" s="243"/>
      <c r="DD50" s="243"/>
      <c r="DE50" s="243"/>
      <c r="DF50" s="243"/>
      <c r="DG50" s="243"/>
      <c r="DH50" s="243"/>
      <c r="DI50" s="243"/>
      <c r="DJ50" s="243"/>
      <c r="DK50" s="243"/>
      <c r="DL50" s="243"/>
    </row>
    <row r="51" spans="104:116" ht="12.75" x14ac:dyDescent="0.25"/>
    <row r="52" spans="104:116" ht="12.75" x14ac:dyDescent="0.25"/>
    <row r="53" spans="104:116" ht="12.75" x14ac:dyDescent="0.25">
      <c r="DL53" s="243"/>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43"/>
      <c r="DD67" s="243"/>
      <c r="DE67" s="243"/>
      <c r="DF67" s="243"/>
      <c r="DG67" s="243"/>
      <c r="DH67" s="243"/>
      <c r="DI67" s="243"/>
      <c r="DJ67" s="243"/>
      <c r="DK67" s="243"/>
      <c r="DL67" s="243"/>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TT7xTxLEQdB/rNcdMv3AgPGjq/T3X6EsYJaULW9DIdDCU2zWAcV382BtI6VukXprXpAdg6iLEdNexz66gRdNlQ==" saltValue="fK1VGT/9vUEwVJBkkizAr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5"/>
  <cols>
    <col min="1" max="36" width="2.46484375" style="245" customWidth="1"/>
    <col min="37" max="44" width="17" style="245" customWidth="1"/>
    <col min="45" max="45" width="6.1328125" style="251" customWidth="1"/>
    <col min="46" max="46" width="3" style="249" customWidth="1"/>
    <col min="47" max="47" width="19.1328125" style="245" hidden="1" customWidth="1"/>
    <col min="48" max="52" width="12.59765625" style="245" hidden="1" customWidth="1"/>
    <col min="53" max="16384" width="8.59765625" style="245" hidden="1"/>
  </cols>
  <sheetData>
    <row r="1" spans="1:46" ht="12.75" x14ac:dyDescent="0.25">
      <c r="AS1" s="245"/>
      <c r="AT1" s="245"/>
    </row>
    <row r="2" spans="1:46" ht="12.75" x14ac:dyDescent="0.25">
      <c r="AS2" s="245"/>
      <c r="AT2" s="245"/>
    </row>
    <row r="3" spans="1:46" ht="12.75" x14ac:dyDescent="0.25">
      <c r="AS3" s="245"/>
      <c r="AT3" s="245"/>
    </row>
    <row r="4" spans="1:46" ht="12.75" x14ac:dyDescent="0.25">
      <c r="AS4" s="245"/>
      <c r="AT4" s="245"/>
    </row>
    <row r="5" spans="1:46" ht="16.149999999999999" x14ac:dyDescent="0.25">
      <c r="A5" s="246" t="s">
        <v>465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2.75" x14ac:dyDescent="0.25">
      <c r="A6" s="249"/>
      <c r="AK6" s="250" t="s">
        <v>466</v>
      </c>
      <c r="AL6" s="250"/>
      <c r="AM6" s="250"/>
      <c r="AN6" s="250"/>
    </row>
    <row r="7" spans="1:46" ht="13.5" customHeight="1" x14ac:dyDescent="0.25">
      <c r="A7" s="249"/>
      <c r="AK7" s="252"/>
      <c r="AL7" s="253"/>
      <c r="AM7" s="253"/>
      <c r="AN7" s="254"/>
      <c r="AO7" s="1127" t="s">
        <v>467</v>
      </c>
      <c r="AP7" s="255"/>
      <c r="AQ7" s="256" t="s">
        <v>468</v>
      </c>
      <c r="AR7" s="257"/>
    </row>
    <row r="8" spans="1:46" ht="12.75" x14ac:dyDescent="0.25">
      <c r="A8" s="249"/>
      <c r="AK8" s="258"/>
      <c r="AL8" s="259"/>
      <c r="AM8" s="259"/>
      <c r="AN8" s="260"/>
      <c r="AO8" s="1128"/>
      <c r="AP8" s="261" t="s">
        <v>469</v>
      </c>
      <c r="AQ8" s="262" t="s">
        <v>470</v>
      </c>
      <c r="AR8" s="263" t="s">
        <v>471</v>
      </c>
    </row>
    <row r="9" spans="1:46" ht="12.75" x14ac:dyDescent="0.25">
      <c r="A9" s="249"/>
      <c r="AK9" s="1139" t="s">
        <v>472</v>
      </c>
      <c r="AL9" s="1140"/>
      <c r="AM9" s="1140"/>
      <c r="AN9" s="1141"/>
      <c r="AO9" s="264">
        <v>23643324</v>
      </c>
      <c r="AP9" s="264">
        <v>68681</v>
      </c>
      <c r="AQ9" s="265">
        <v>62943</v>
      </c>
      <c r="AR9" s="266">
        <v>9.1</v>
      </c>
    </row>
    <row r="10" spans="1:46" ht="13.5" customHeight="1" x14ac:dyDescent="0.25">
      <c r="A10" s="249"/>
      <c r="AK10" s="1139" t="s">
        <v>473</v>
      </c>
      <c r="AL10" s="1140"/>
      <c r="AM10" s="1140"/>
      <c r="AN10" s="1141"/>
      <c r="AO10" s="267">
        <v>4547</v>
      </c>
      <c r="AP10" s="267">
        <v>13</v>
      </c>
      <c r="AQ10" s="268">
        <v>1681</v>
      </c>
      <c r="AR10" s="269">
        <v>-99.2</v>
      </c>
    </row>
    <row r="11" spans="1:46" ht="13.5" customHeight="1" x14ac:dyDescent="0.25">
      <c r="A11" s="249"/>
      <c r="AK11" s="1139" t="s">
        <v>474</v>
      </c>
      <c r="AL11" s="1140"/>
      <c r="AM11" s="1140"/>
      <c r="AN11" s="1141"/>
      <c r="AO11" s="267">
        <v>35794</v>
      </c>
      <c r="AP11" s="267">
        <v>104</v>
      </c>
      <c r="AQ11" s="268">
        <v>656</v>
      </c>
      <c r="AR11" s="269">
        <v>-84.1</v>
      </c>
    </row>
    <row r="12" spans="1:46" ht="13.5" customHeight="1" x14ac:dyDescent="0.25">
      <c r="A12" s="249"/>
      <c r="AK12" s="1139" t="s">
        <v>475</v>
      </c>
      <c r="AL12" s="1140"/>
      <c r="AM12" s="1140"/>
      <c r="AN12" s="1141"/>
      <c r="AO12" s="267" t="s">
        <v>476</v>
      </c>
      <c r="AP12" s="267" t="s">
        <v>476</v>
      </c>
      <c r="AQ12" s="268">
        <v>24</v>
      </c>
      <c r="AR12" s="269" t="s">
        <v>476</v>
      </c>
    </row>
    <row r="13" spans="1:46" ht="13.5" customHeight="1" x14ac:dyDescent="0.25">
      <c r="A13" s="249"/>
      <c r="AK13" s="1139" t="s">
        <v>477</v>
      </c>
      <c r="AL13" s="1140"/>
      <c r="AM13" s="1140"/>
      <c r="AN13" s="1141"/>
      <c r="AO13" s="267">
        <v>342214</v>
      </c>
      <c r="AP13" s="267">
        <v>994</v>
      </c>
      <c r="AQ13" s="268">
        <v>1968</v>
      </c>
      <c r="AR13" s="269">
        <v>-49.5</v>
      </c>
    </row>
    <row r="14" spans="1:46" ht="13.5" customHeight="1" x14ac:dyDescent="0.25">
      <c r="A14" s="249"/>
      <c r="AK14" s="1139" t="s">
        <v>478</v>
      </c>
      <c r="AL14" s="1140"/>
      <c r="AM14" s="1140"/>
      <c r="AN14" s="1141"/>
      <c r="AO14" s="267">
        <v>198964</v>
      </c>
      <c r="AP14" s="267">
        <v>578</v>
      </c>
      <c r="AQ14" s="268">
        <v>1222</v>
      </c>
      <c r="AR14" s="269">
        <v>-52.7</v>
      </c>
    </row>
    <row r="15" spans="1:46" ht="13.5" customHeight="1" x14ac:dyDescent="0.25">
      <c r="A15" s="249"/>
      <c r="AK15" s="1142" t="s">
        <v>479</v>
      </c>
      <c r="AL15" s="1143"/>
      <c r="AM15" s="1143"/>
      <c r="AN15" s="1144"/>
      <c r="AO15" s="267">
        <v>-1517064</v>
      </c>
      <c r="AP15" s="267">
        <v>-4407</v>
      </c>
      <c r="AQ15" s="268">
        <v>-3725</v>
      </c>
      <c r="AR15" s="269">
        <v>18.3</v>
      </c>
    </row>
    <row r="16" spans="1:46" ht="12.75" x14ac:dyDescent="0.25">
      <c r="A16" s="249"/>
      <c r="AK16" s="1142" t="s">
        <v>189</v>
      </c>
      <c r="AL16" s="1143"/>
      <c r="AM16" s="1143"/>
      <c r="AN16" s="1144"/>
      <c r="AO16" s="267">
        <v>22707779</v>
      </c>
      <c r="AP16" s="267">
        <v>65964</v>
      </c>
      <c r="AQ16" s="268">
        <v>64768</v>
      </c>
      <c r="AR16" s="269">
        <v>1.8</v>
      </c>
    </row>
    <row r="17" spans="1:46" ht="12.75" x14ac:dyDescent="0.25">
      <c r="A17" s="249"/>
    </row>
    <row r="18" spans="1:46" ht="12.75" x14ac:dyDescent="0.25">
      <c r="A18" s="249"/>
      <c r="AQ18" s="270"/>
      <c r="AR18" s="270"/>
    </row>
    <row r="19" spans="1:46" ht="12.75" x14ac:dyDescent="0.25">
      <c r="A19" s="249"/>
      <c r="AK19" s="245" t="s">
        <v>480</v>
      </c>
    </row>
    <row r="20" spans="1:46" ht="12.75" x14ac:dyDescent="0.25">
      <c r="A20" s="249"/>
      <c r="AK20" s="271"/>
      <c r="AL20" s="272"/>
      <c r="AM20" s="272"/>
      <c r="AN20" s="273"/>
      <c r="AO20" s="274" t="s">
        <v>481</v>
      </c>
      <c r="AP20" s="275" t="s">
        <v>482</v>
      </c>
      <c r="AQ20" s="276" t="s">
        <v>483</v>
      </c>
      <c r="AR20" s="277"/>
    </row>
    <row r="21" spans="1:46" s="250" customFormat="1" ht="12.75" x14ac:dyDescent="0.25">
      <c r="A21" s="278"/>
      <c r="AK21" s="1145" t="s">
        <v>484</v>
      </c>
      <c r="AL21" s="1146"/>
      <c r="AM21" s="1146"/>
      <c r="AN21" s="1147"/>
      <c r="AO21" s="279">
        <v>6.22</v>
      </c>
      <c r="AP21" s="280">
        <v>6.41</v>
      </c>
      <c r="AQ21" s="281">
        <v>-0.19</v>
      </c>
      <c r="AS21" s="282"/>
      <c r="AT21" s="278"/>
    </row>
    <row r="22" spans="1:46" s="250" customFormat="1" ht="12.75" x14ac:dyDescent="0.25">
      <c r="A22" s="278"/>
      <c r="AK22" s="1145" t="s">
        <v>485</v>
      </c>
      <c r="AL22" s="1146"/>
      <c r="AM22" s="1146"/>
      <c r="AN22" s="1147"/>
      <c r="AO22" s="283">
        <v>99.9</v>
      </c>
      <c r="AP22" s="284">
        <v>99.7</v>
      </c>
      <c r="AQ22" s="285">
        <v>0.2</v>
      </c>
      <c r="AR22" s="270"/>
      <c r="AS22" s="282"/>
      <c r="AT22" s="278"/>
    </row>
    <row r="23" spans="1:46" s="250" customFormat="1" ht="12.75" x14ac:dyDescent="0.25">
      <c r="A23" s="278"/>
      <c r="AP23" s="270"/>
      <c r="AQ23" s="270"/>
      <c r="AR23" s="270"/>
      <c r="AS23" s="282"/>
      <c r="AT23" s="278"/>
    </row>
    <row r="24" spans="1:46" s="250" customFormat="1" ht="12.75" x14ac:dyDescent="0.25">
      <c r="A24" s="278"/>
      <c r="AP24" s="270"/>
      <c r="AQ24" s="270"/>
      <c r="AR24" s="270"/>
      <c r="AS24" s="282"/>
      <c r="AT24" s="278"/>
    </row>
    <row r="25" spans="1:46" s="250" customFormat="1" ht="12.75" x14ac:dyDescent="0.2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2.75" x14ac:dyDescent="0.25">
      <c r="A26" s="1138" t="s">
        <v>486</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ht="12.75" x14ac:dyDescent="0.25">
      <c r="A27" s="290"/>
      <c r="AS27" s="245"/>
      <c r="AT27" s="245"/>
    </row>
    <row r="28" spans="1:46" ht="16.149999999999999" x14ac:dyDescent="0.25">
      <c r="A28" s="246" t="s">
        <v>487</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2.75" x14ac:dyDescent="0.25">
      <c r="A29" s="249"/>
      <c r="AK29" s="250" t="s">
        <v>488</v>
      </c>
      <c r="AL29" s="250"/>
      <c r="AM29" s="250"/>
      <c r="AN29" s="250"/>
      <c r="AS29" s="292"/>
    </row>
    <row r="30" spans="1:46" ht="13.5" customHeight="1" x14ac:dyDescent="0.25">
      <c r="A30" s="249"/>
      <c r="AK30" s="252"/>
      <c r="AL30" s="253"/>
      <c r="AM30" s="253"/>
      <c r="AN30" s="254"/>
      <c r="AO30" s="1127" t="s">
        <v>467</v>
      </c>
      <c r="AP30" s="255"/>
      <c r="AQ30" s="256" t="s">
        <v>468</v>
      </c>
      <c r="AR30" s="257"/>
    </row>
    <row r="31" spans="1:46" ht="12.75" x14ac:dyDescent="0.25">
      <c r="A31" s="249"/>
      <c r="AK31" s="258"/>
      <c r="AL31" s="259"/>
      <c r="AM31" s="259"/>
      <c r="AN31" s="260"/>
      <c r="AO31" s="1128"/>
      <c r="AP31" s="261" t="s">
        <v>469</v>
      </c>
      <c r="AQ31" s="262" t="s">
        <v>470</v>
      </c>
      <c r="AR31" s="263" t="s">
        <v>471</v>
      </c>
    </row>
    <row r="32" spans="1:46" ht="27" customHeight="1" x14ac:dyDescent="0.25">
      <c r="A32" s="249"/>
      <c r="AK32" s="1129" t="s">
        <v>489</v>
      </c>
      <c r="AL32" s="1130"/>
      <c r="AM32" s="1130"/>
      <c r="AN32" s="1131"/>
      <c r="AO32" s="293">
        <v>10824749</v>
      </c>
      <c r="AP32" s="293">
        <v>31445</v>
      </c>
      <c r="AQ32" s="294">
        <v>36898</v>
      </c>
      <c r="AR32" s="295">
        <v>-14.8</v>
      </c>
    </row>
    <row r="33" spans="1:46" ht="13.5" customHeight="1" x14ac:dyDescent="0.25">
      <c r="A33" s="249"/>
      <c r="AK33" s="1129" t="s">
        <v>490</v>
      </c>
      <c r="AL33" s="1130"/>
      <c r="AM33" s="1130"/>
      <c r="AN33" s="1131"/>
      <c r="AO33" s="293" t="s">
        <v>476</v>
      </c>
      <c r="AP33" s="293" t="s">
        <v>476</v>
      </c>
      <c r="AQ33" s="294">
        <v>2</v>
      </c>
      <c r="AR33" s="295" t="s">
        <v>476</v>
      </c>
    </row>
    <row r="34" spans="1:46" ht="27" customHeight="1" x14ac:dyDescent="0.25">
      <c r="A34" s="249"/>
      <c r="AK34" s="1129" t="s">
        <v>491</v>
      </c>
      <c r="AL34" s="1130"/>
      <c r="AM34" s="1130"/>
      <c r="AN34" s="1131"/>
      <c r="AO34" s="293" t="s">
        <v>476</v>
      </c>
      <c r="AP34" s="293" t="s">
        <v>476</v>
      </c>
      <c r="AQ34" s="294">
        <v>63</v>
      </c>
      <c r="AR34" s="295" t="s">
        <v>476</v>
      </c>
    </row>
    <row r="35" spans="1:46" ht="27" customHeight="1" x14ac:dyDescent="0.25">
      <c r="A35" s="249"/>
      <c r="AK35" s="1129" t="s">
        <v>492</v>
      </c>
      <c r="AL35" s="1130"/>
      <c r="AM35" s="1130"/>
      <c r="AN35" s="1131"/>
      <c r="AO35" s="293">
        <v>1289185</v>
      </c>
      <c r="AP35" s="293">
        <v>3745</v>
      </c>
      <c r="AQ35" s="294">
        <v>8350</v>
      </c>
      <c r="AR35" s="295">
        <v>-55.1</v>
      </c>
    </row>
    <row r="36" spans="1:46" ht="27" customHeight="1" x14ac:dyDescent="0.25">
      <c r="A36" s="249"/>
      <c r="AK36" s="1129" t="s">
        <v>493</v>
      </c>
      <c r="AL36" s="1130"/>
      <c r="AM36" s="1130"/>
      <c r="AN36" s="1131"/>
      <c r="AO36" s="293" t="s">
        <v>476</v>
      </c>
      <c r="AP36" s="293" t="s">
        <v>476</v>
      </c>
      <c r="AQ36" s="294">
        <v>436</v>
      </c>
      <c r="AR36" s="295" t="s">
        <v>476</v>
      </c>
    </row>
    <row r="37" spans="1:46" ht="13.5" customHeight="1" x14ac:dyDescent="0.25">
      <c r="A37" s="249"/>
      <c r="AK37" s="1129" t="s">
        <v>494</v>
      </c>
      <c r="AL37" s="1130"/>
      <c r="AM37" s="1130"/>
      <c r="AN37" s="1131"/>
      <c r="AO37" s="293">
        <v>94000</v>
      </c>
      <c r="AP37" s="293">
        <v>273</v>
      </c>
      <c r="AQ37" s="294">
        <v>641</v>
      </c>
      <c r="AR37" s="295">
        <v>-57.4</v>
      </c>
    </row>
    <row r="38" spans="1:46" ht="27" customHeight="1" x14ac:dyDescent="0.25">
      <c r="A38" s="249"/>
      <c r="AK38" s="1132" t="s">
        <v>495</v>
      </c>
      <c r="AL38" s="1133"/>
      <c r="AM38" s="1133"/>
      <c r="AN38" s="1134"/>
      <c r="AO38" s="296">
        <v>670</v>
      </c>
      <c r="AP38" s="296">
        <v>2</v>
      </c>
      <c r="AQ38" s="297">
        <v>1</v>
      </c>
      <c r="AR38" s="285">
        <v>100</v>
      </c>
      <c r="AS38" s="292"/>
    </row>
    <row r="39" spans="1:46" ht="12.75" x14ac:dyDescent="0.25">
      <c r="A39" s="249"/>
      <c r="AK39" s="1132" t="s">
        <v>496</v>
      </c>
      <c r="AL39" s="1133"/>
      <c r="AM39" s="1133"/>
      <c r="AN39" s="1134"/>
      <c r="AO39" s="293">
        <v>-3772411</v>
      </c>
      <c r="AP39" s="293">
        <v>-10958</v>
      </c>
      <c r="AQ39" s="294">
        <v>-7817</v>
      </c>
      <c r="AR39" s="295">
        <v>40.200000000000003</v>
      </c>
      <c r="AS39" s="292"/>
    </row>
    <row r="40" spans="1:46" ht="27" customHeight="1" x14ac:dyDescent="0.25">
      <c r="A40" s="249"/>
      <c r="AK40" s="1129" t="s">
        <v>497</v>
      </c>
      <c r="AL40" s="1130"/>
      <c r="AM40" s="1130"/>
      <c r="AN40" s="1131"/>
      <c r="AO40" s="293">
        <v>-8858739</v>
      </c>
      <c r="AP40" s="293">
        <v>-25734</v>
      </c>
      <c r="AQ40" s="294">
        <v>-28299</v>
      </c>
      <c r="AR40" s="295">
        <v>-9.1</v>
      </c>
      <c r="AS40" s="292"/>
    </row>
    <row r="41" spans="1:46" ht="12.75" x14ac:dyDescent="0.25">
      <c r="A41" s="249"/>
      <c r="AK41" s="1135" t="s">
        <v>270</v>
      </c>
      <c r="AL41" s="1136"/>
      <c r="AM41" s="1136"/>
      <c r="AN41" s="1137"/>
      <c r="AO41" s="293">
        <v>-422546</v>
      </c>
      <c r="AP41" s="293">
        <v>-1227</v>
      </c>
      <c r="AQ41" s="294">
        <v>10277</v>
      </c>
      <c r="AR41" s="295">
        <v>-111.9</v>
      </c>
      <c r="AS41" s="292"/>
    </row>
    <row r="42" spans="1:46" ht="12.75" x14ac:dyDescent="0.25">
      <c r="A42" s="249"/>
      <c r="AK42" s="298" t="s">
        <v>498</v>
      </c>
      <c r="AQ42" s="270"/>
      <c r="AR42" s="270"/>
      <c r="AS42" s="292"/>
    </row>
    <row r="43" spans="1:46" ht="12.75" x14ac:dyDescent="0.25">
      <c r="A43" s="249"/>
      <c r="AP43" s="299"/>
      <c r="AQ43" s="270"/>
      <c r="AS43" s="292"/>
    </row>
    <row r="44" spans="1:46" ht="12.75" x14ac:dyDescent="0.25">
      <c r="A44" s="249"/>
      <c r="AQ44" s="270"/>
    </row>
    <row r="45" spans="1:46" ht="12.75" x14ac:dyDescent="0.2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2.75" x14ac:dyDescent="0.2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5">
      <c r="A47" s="302" t="s">
        <v>499</v>
      </c>
    </row>
    <row r="48" spans="1:46" ht="12.75" x14ac:dyDescent="0.25">
      <c r="A48" s="249"/>
      <c r="AK48" s="303" t="s">
        <v>500</v>
      </c>
      <c r="AL48" s="303"/>
      <c r="AM48" s="303"/>
      <c r="AN48" s="303"/>
      <c r="AO48" s="303"/>
      <c r="AP48" s="303"/>
      <c r="AQ48" s="304"/>
      <c r="AR48" s="303"/>
    </row>
    <row r="49" spans="1:44" ht="13.5" customHeight="1" x14ac:dyDescent="0.25">
      <c r="A49" s="249"/>
      <c r="AK49" s="305"/>
      <c r="AL49" s="306"/>
      <c r="AM49" s="1122" t="s">
        <v>467</v>
      </c>
      <c r="AN49" s="1124" t="s">
        <v>501</v>
      </c>
      <c r="AO49" s="1125"/>
      <c r="AP49" s="1125"/>
      <c r="AQ49" s="1125"/>
      <c r="AR49" s="1126"/>
    </row>
    <row r="50" spans="1:44" ht="12.75" x14ac:dyDescent="0.25">
      <c r="A50" s="249"/>
      <c r="AK50" s="307"/>
      <c r="AL50" s="308"/>
      <c r="AM50" s="1123"/>
      <c r="AN50" s="309" t="s">
        <v>502</v>
      </c>
      <c r="AO50" s="310" t="s">
        <v>503</v>
      </c>
      <c r="AP50" s="311" t="s">
        <v>504</v>
      </c>
      <c r="AQ50" s="312" t="s">
        <v>505</v>
      </c>
      <c r="AR50" s="313" t="s">
        <v>506</v>
      </c>
    </row>
    <row r="51" spans="1:44" ht="12.75" x14ac:dyDescent="0.25">
      <c r="A51" s="249"/>
      <c r="AK51" s="305" t="s">
        <v>507</v>
      </c>
      <c r="AL51" s="306"/>
      <c r="AM51" s="314">
        <v>10714946</v>
      </c>
      <c r="AN51" s="315">
        <v>31288</v>
      </c>
      <c r="AO51" s="316">
        <v>-6.8</v>
      </c>
      <c r="AP51" s="317">
        <v>48088</v>
      </c>
      <c r="AQ51" s="318">
        <v>3.6</v>
      </c>
      <c r="AR51" s="319">
        <v>-10.4</v>
      </c>
    </row>
    <row r="52" spans="1:44" ht="12.75" x14ac:dyDescent="0.25">
      <c r="A52" s="249"/>
      <c r="AK52" s="320"/>
      <c r="AL52" s="321" t="s">
        <v>508</v>
      </c>
      <c r="AM52" s="322">
        <v>5825548</v>
      </c>
      <c r="AN52" s="323">
        <v>17011</v>
      </c>
      <c r="AO52" s="324">
        <v>-13.9</v>
      </c>
      <c r="AP52" s="325">
        <v>25183</v>
      </c>
      <c r="AQ52" s="326">
        <v>-4.3</v>
      </c>
      <c r="AR52" s="327">
        <v>-9.6</v>
      </c>
    </row>
    <row r="53" spans="1:44" ht="12.75" x14ac:dyDescent="0.25">
      <c r="A53" s="249"/>
      <c r="AK53" s="305" t="s">
        <v>509</v>
      </c>
      <c r="AL53" s="306"/>
      <c r="AM53" s="314">
        <v>13281110</v>
      </c>
      <c r="AN53" s="315">
        <v>38726</v>
      </c>
      <c r="AO53" s="316">
        <v>23.8</v>
      </c>
      <c r="AP53" s="317">
        <v>46457</v>
      </c>
      <c r="AQ53" s="318">
        <v>-3.4</v>
      </c>
      <c r="AR53" s="319">
        <v>27.2</v>
      </c>
    </row>
    <row r="54" spans="1:44" ht="12.75" x14ac:dyDescent="0.25">
      <c r="A54" s="249"/>
      <c r="AK54" s="320"/>
      <c r="AL54" s="321" t="s">
        <v>508</v>
      </c>
      <c r="AM54" s="322">
        <v>4022716</v>
      </c>
      <c r="AN54" s="323">
        <v>11730</v>
      </c>
      <c r="AO54" s="324">
        <v>-31</v>
      </c>
      <c r="AP54" s="325">
        <v>24020</v>
      </c>
      <c r="AQ54" s="326">
        <v>-4.5999999999999996</v>
      </c>
      <c r="AR54" s="327">
        <v>-26.4</v>
      </c>
    </row>
    <row r="55" spans="1:44" ht="12.75" x14ac:dyDescent="0.25">
      <c r="A55" s="249"/>
      <c r="AK55" s="305" t="s">
        <v>510</v>
      </c>
      <c r="AL55" s="306"/>
      <c r="AM55" s="314">
        <v>15973400</v>
      </c>
      <c r="AN55" s="315">
        <v>46459</v>
      </c>
      <c r="AO55" s="316">
        <v>20</v>
      </c>
      <c r="AP55" s="317">
        <v>51849</v>
      </c>
      <c r="AQ55" s="318">
        <v>11.6</v>
      </c>
      <c r="AR55" s="319">
        <v>8.4</v>
      </c>
    </row>
    <row r="56" spans="1:44" ht="12.75" x14ac:dyDescent="0.25">
      <c r="A56" s="249"/>
      <c r="AK56" s="320"/>
      <c r="AL56" s="321" t="s">
        <v>508</v>
      </c>
      <c r="AM56" s="322">
        <v>5348675</v>
      </c>
      <c r="AN56" s="323">
        <v>15557</v>
      </c>
      <c r="AO56" s="324">
        <v>32.6</v>
      </c>
      <c r="AP56" s="325">
        <v>26326</v>
      </c>
      <c r="AQ56" s="326">
        <v>9.6</v>
      </c>
      <c r="AR56" s="327">
        <v>23</v>
      </c>
    </row>
    <row r="57" spans="1:44" ht="12.75" x14ac:dyDescent="0.25">
      <c r="A57" s="249"/>
      <c r="AK57" s="305" t="s">
        <v>511</v>
      </c>
      <c r="AL57" s="306"/>
      <c r="AM57" s="314">
        <v>16766718</v>
      </c>
      <c r="AN57" s="315">
        <v>48710</v>
      </c>
      <c r="AO57" s="316">
        <v>4.8</v>
      </c>
      <c r="AP57" s="317">
        <v>52191</v>
      </c>
      <c r="AQ57" s="318">
        <v>0.7</v>
      </c>
      <c r="AR57" s="319">
        <v>4.0999999999999996</v>
      </c>
    </row>
    <row r="58" spans="1:44" ht="12.75" x14ac:dyDescent="0.25">
      <c r="A58" s="249"/>
      <c r="AK58" s="320"/>
      <c r="AL58" s="321" t="s">
        <v>508</v>
      </c>
      <c r="AM58" s="322">
        <v>4516917</v>
      </c>
      <c r="AN58" s="323">
        <v>13122</v>
      </c>
      <c r="AO58" s="324">
        <v>-15.7</v>
      </c>
      <c r="AP58" s="325">
        <v>26807</v>
      </c>
      <c r="AQ58" s="326">
        <v>1.8</v>
      </c>
      <c r="AR58" s="327">
        <v>-17.5</v>
      </c>
    </row>
    <row r="59" spans="1:44" ht="12.75" x14ac:dyDescent="0.25">
      <c r="A59" s="249"/>
      <c r="AK59" s="305" t="s">
        <v>512</v>
      </c>
      <c r="AL59" s="306"/>
      <c r="AM59" s="314">
        <v>16343196</v>
      </c>
      <c r="AN59" s="315">
        <v>47475</v>
      </c>
      <c r="AO59" s="316">
        <v>-2.5</v>
      </c>
      <c r="AP59" s="317">
        <v>48105</v>
      </c>
      <c r="AQ59" s="318">
        <v>-7.8</v>
      </c>
      <c r="AR59" s="319">
        <v>5.3</v>
      </c>
    </row>
    <row r="60" spans="1:44" ht="12.75" x14ac:dyDescent="0.25">
      <c r="A60" s="249"/>
      <c r="AK60" s="320"/>
      <c r="AL60" s="321" t="s">
        <v>508</v>
      </c>
      <c r="AM60" s="322">
        <v>4131501</v>
      </c>
      <c r="AN60" s="323">
        <v>12002</v>
      </c>
      <c r="AO60" s="324">
        <v>-8.5</v>
      </c>
      <c r="AP60" s="325">
        <v>24072</v>
      </c>
      <c r="AQ60" s="326">
        <v>-10.199999999999999</v>
      </c>
      <c r="AR60" s="327">
        <v>1.7</v>
      </c>
    </row>
    <row r="61" spans="1:44" ht="12.75" x14ac:dyDescent="0.25">
      <c r="A61" s="249"/>
      <c r="AK61" s="305" t="s">
        <v>513</v>
      </c>
      <c r="AL61" s="328"/>
      <c r="AM61" s="314">
        <v>14615874</v>
      </c>
      <c r="AN61" s="315">
        <v>42532</v>
      </c>
      <c r="AO61" s="316">
        <v>7.9</v>
      </c>
      <c r="AP61" s="317">
        <v>49338</v>
      </c>
      <c r="AQ61" s="329">
        <v>0.9</v>
      </c>
      <c r="AR61" s="319">
        <v>7</v>
      </c>
    </row>
    <row r="62" spans="1:44" ht="12.75" x14ac:dyDescent="0.25">
      <c r="A62" s="249"/>
      <c r="AK62" s="320"/>
      <c r="AL62" s="321" t="s">
        <v>508</v>
      </c>
      <c r="AM62" s="322">
        <v>4769071</v>
      </c>
      <c r="AN62" s="323">
        <v>13884</v>
      </c>
      <c r="AO62" s="324">
        <v>-7.3</v>
      </c>
      <c r="AP62" s="325">
        <v>25282</v>
      </c>
      <c r="AQ62" s="326">
        <v>-1.5</v>
      </c>
      <c r="AR62" s="327">
        <v>-5.8</v>
      </c>
    </row>
    <row r="63" spans="1:44" ht="12.75" x14ac:dyDescent="0.25">
      <c r="A63" s="249"/>
    </row>
    <row r="64" spans="1:44" ht="12.75" x14ac:dyDescent="0.25">
      <c r="A64" s="249"/>
    </row>
    <row r="65" spans="1:46" ht="12.75" x14ac:dyDescent="0.25">
      <c r="A65" s="249"/>
    </row>
    <row r="66" spans="1:46" ht="12.75" x14ac:dyDescent="0.2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5">
      <c r="AS67" s="245"/>
      <c r="AT67" s="245"/>
    </row>
    <row r="70" spans="1:46" ht="12.75" hidden="1" x14ac:dyDescent="0.25"/>
    <row r="71" spans="1:46" ht="12.75" hidden="1" x14ac:dyDescent="0.25"/>
    <row r="72" spans="1:46" ht="12.75" hidden="1" x14ac:dyDescent="0.25"/>
    <row r="73" spans="1:46" ht="12.75" hidden="1" x14ac:dyDescent="0.25"/>
  </sheetData>
  <sheetProtection algorithmName="SHA-512" hashValue="sr9Cl5T9Iq1SXotnRIhuZJ9j4mlWJeioseACaumRfDsxeLLLuXJvVGRKBEZ5IM/ollpxQ/i7Ifhafb6FFE/Qww==" saltValue="5q5eJHDcTNrxUZOBWPpa2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5"/>
  <cols>
    <col min="1" max="125" width="2.46484375" style="244" customWidth="1"/>
    <col min="126" max="16384" width="9" style="243" hidden="1"/>
  </cols>
  <sheetData>
    <row r="1" spans="2:125" ht="13.5" customHeight="1" x14ac:dyDescent="0.2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2.75" x14ac:dyDescent="0.25">
      <c r="B2" s="243"/>
      <c r="DG2" s="243"/>
    </row>
    <row r="3" spans="2:125" ht="12.75" x14ac:dyDescent="0.2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2.75" x14ac:dyDescent="0.25"/>
    <row r="5" spans="2:125" ht="12.75" x14ac:dyDescent="0.25"/>
    <row r="6" spans="2:125" ht="12.75" x14ac:dyDescent="0.25"/>
    <row r="7" spans="2:125" ht="12.75" x14ac:dyDescent="0.25"/>
    <row r="8" spans="2:125" ht="12.75" x14ac:dyDescent="0.25"/>
    <row r="9" spans="2:125" ht="12.75" x14ac:dyDescent="0.25">
      <c r="DU9" s="243"/>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43"/>
    </row>
    <row r="18" spans="125:125" ht="12.75" x14ac:dyDescent="0.25"/>
    <row r="19" spans="125:125" ht="12.75" x14ac:dyDescent="0.25"/>
    <row r="20" spans="125:125" ht="12.75" x14ac:dyDescent="0.25">
      <c r="DU20" s="243"/>
    </row>
    <row r="21" spans="125:125" ht="12.75" x14ac:dyDescent="0.25">
      <c r="DU21" s="243"/>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43"/>
    </row>
    <row r="29" spans="125:125" ht="12.75" x14ac:dyDescent="0.25"/>
    <row r="30" spans="125:125" ht="12.75" x14ac:dyDescent="0.25"/>
    <row r="31" spans="125:125" ht="12.75" x14ac:dyDescent="0.25"/>
    <row r="32" spans="125:125" ht="12.75" x14ac:dyDescent="0.25"/>
    <row r="33" spans="2:125" ht="12.75" x14ac:dyDescent="0.25">
      <c r="B33" s="243"/>
      <c r="G33" s="243"/>
      <c r="I33" s="243"/>
    </row>
    <row r="34" spans="2:125" ht="12.75" x14ac:dyDescent="0.25">
      <c r="C34" s="243"/>
      <c r="P34" s="243"/>
      <c r="DE34" s="243"/>
      <c r="DH34" s="243"/>
    </row>
    <row r="35" spans="2:125" ht="12.75" x14ac:dyDescent="0.25">
      <c r="D35" s="243"/>
      <c r="E35" s="243"/>
      <c r="DG35" s="243"/>
      <c r="DJ35" s="243"/>
      <c r="DP35" s="243"/>
      <c r="DQ35" s="243"/>
      <c r="DR35" s="243"/>
      <c r="DS35" s="243"/>
      <c r="DT35" s="243"/>
      <c r="DU35" s="243"/>
    </row>
    <row r="36" spans="2:125" ht="12.75" x14ac:dyDescent="0.2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2.75" x14ac:dyDescent="0.25">
      <c r="DU37" s="243"/>
    </row>
    <row r="38" spans="2:125" ht="12.75" x14ac:dyDescent="0.25">
      <c r="DT38" s="243"/>
      <c r="DU38" s="243"/>
    </row>
    <row r="39" spans="2:125" ht="12.75" x14ac:dyDescent="0.25"/>
    <row r="40" spans="2:125" ht="12.75" x14ac:dyDescent="0.25">
      <c r="DH40" s="243"/>
    </row>
    <row r="41" spans="2:125" ht="12.75" x14ac:dyDescent="0.25">
      <c r="DE41" s="243"/>
    </row>
    <row r="42" spans="2:125" ht="12.75" x14ac:dyDescent="0.25">
      <c r="DG42" s="243"/>
      <c r="DJ42" s="243"/>
    </row>
    <row r="43" spans="2:125" ht="12.75" x14ac:dyDescent="0.2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2.75" x14ac:dyDescent="0.25">
      <c r="DU44" s="243"/>
    </row>
    <row r="45" spans="2:125" ht="12.75" x14ac:dyDescent="0.25"/>
    <row r="46" spans="2:125" ht="12.75" x14ac:dyDescent="0.25"/>
    <row r="47" spans="2:125" ht="12.75" x14ac:dyDescent="0.25"/>
    <row r="48" spans="2:125" ht="12.75" x14ac:dyDescent="0.25">
      <c r="DT48" s="243"/>
      <c r="DU48" s="243"/>
    </row>
    <row r="49" spans="120:125" ht="12.75" x14ac:dyDescent="0.25">
      <c r="DU49" s="243"/>
    </row>
    <row r="50" spans="120:125" ht="12.75" x14ac:dyDescent="0.25">
      <c r="DU50" s="243"/>
    </row>
    <row r="51" spans="120:125" ht="12.75" x14ac:dyDescent="0.25">
      <c r="DP51" s="243"/>
      <c r="DQ51" s="243"/>
      <c r="DR51" s="243"/>
      <c r="DS51" s="243"/>
      <c r="DT51" s="243"/>
      <c r="DU51" s="243"/>
    </row>
    <row r="52" spans="120:125" ht="12.75" x14ac:dyDescent="0.25"/>
    <row r="53" spans="120:125" ht="12.75" x14ac:dyDescent="0.25"/>
    <row r="54" spans="120:125" ht="12.75" x14ac:dyDescent="0.25">
      <c r="DU54" s="243"/>
    </row>
    <row r="55" spans="120:125" ht="12.75" x14ac:dyDescent="0.25"/>
    <row r="56" spans="120:125" ht="12.75" x14ac:dyDescent="0.25"/>
    <row r="57" spans="120:125" ht="12.75" x14ac:dyDescent="0.25"/>
    <row r="58" spans="120:125" ht="12.75" x14ac:dyDescent="0.25">
      <c r="DU58" s="243"/>
    </row>
    <row r="59" spans="120:125" ht="12.75" x14ac:dyDescent="0.25"/>
    <row r="60" spans="120:125" ht="12.75" x14ac:dyDescent="0.25"/>
    <row r="61" spans="120:125" ht="12.75" x14ac:dyDescent="0.25"/>
    <row r="62" spans="120:125" ht="12.75" x14ac:dyDescent="0.25"/>
    <row r="63" spans="120:125" ht="12.75" x14ac:dyDescent="0.25">
      <c r="DU63" s="243"/>
    </row>
    <row r="64" spans="120:125" ht="12.75" x14ac:dyDescent="0.25">
      <c r="DT64" s="243"/>
      <c r="DU64" s="243"/>
    </row>
    <row r="65" spans="123:125" ht="12.75" x14ac:dyDescent="0.25"/>
    <row r="66" spans="123:125" ht="12.75" x14ac:dyDescent="0.25"/>
    <row r="67" spans="123:125" ht="12.75" x14ac:dyDescent="0.25"/>
    <row r="68" spans="123:125" ht="12.75" x14ac:dyDescent="0.25"/>
    <row r="69" spans="123:125" ht="12.75" x14ac:dyDescent="0.25">
      <c r="DS69" s="243"/>
      <c r="DT69" s="243"/>
      <c r="DU69" s="243"/>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43"/>
    </row>
    <row r="83" spans="116:125" ht="12.75" x14ac:dyDescent="0.25">
      <c r="DM83" s="243"/>
      <c r="DN83" s="243"/>
      <c r="DO83" s="243"/>
      <c r="DP83" s="243"/>
      <c r="DQ83" s="243"/>
      <c r="DR83" s="243"/>
      <c r="DS83" s="243"/>
      <c r="DT83" s="243"/>
      <c r="DU83" s="243"/>
    </row>
    <row r="84" spans="116:125" ht="12.75" x14ac:dyDescent="0.25"/>
    <row r="85" spans="116:125" ht="12.75" x14ac:dyDescent="0.25"/>
    <row r="86" spans="116:125" ht="12.75" x14ac:dyDescent="0.25"/>
    <row r="87" spans="116:125" ht="12.75" x14ac:dyDescent="0.25"/>
    <row r="88" spans="116:125" ht="12.75" x14ac:dyDescent="0.25">
      <c r="DU88" s="243"/>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43"/>
      <c r="DT94" s="243"/>
      <c r="DU94" s="243"/>
    </row>
    <row r="95" spans="116:125" ht="13.5" customHeight="1" x14ac:dyDescent="0.25">
      <c r="DU95" s="243"/>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43"/>
    </row>
    <row r="102" spans="124:125" ht="13.5" customHeight="1" x14ac:dyDescent="0.25"/>
    <row r="103" spans="124:125" ht="13.5" customHeight="1" x14ac:dyDescent="0.25"/>
    <row r="104" spans="124:125" ht="13.5" customHeight="1" x14ac:dyDescent="0.25">
      <c r="DT104" s="243"/>
      <c r="DU104" s="243"/>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43" t="s">
        <v>515</v>
      </c>
    </row>
    <row r="121" spans="125:125" ht="13.5" hidden="1" customHeight="1" x14ac:dyDescent="0.25">
      <c r="DU121" s="243"/>
    </row>
  </sheetData>
  <sheetProtection algorithmName="SHA-512" hashValue="fRiiUhyjBzJO3oNCE17QNHVcV+Kq/KEwfC7i3pDGncS9EEG2GrbqyJyo1r9eStgJWP6zXi9yn2FCzw/Ole9yMQ==" saltValue="+DvyjWKCpUOPgG72V4RS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5"/>
  <cols>
    <col min="1" max="125" width="2.46484375" style="244" customWidth="1"/>
    <col min="126" max="142" width="0" style="243" hidden="1" customWidth="1"/>
    <col min="143" max="16384" width="9" style="243" hidden="1"/>
  </cols>
  <sheetData>
    <row r="1" spans="1:125" ht="13.5" customHeight="1" x14ac:dyDescent="0.2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2.75" x14ac:dyDescent="0.25">
      <c r="B2" s="243"/>
      <c r="T2" s="243"/>
    </row>
    <row r="3" spans="1:125" ht="12.75" x14ac:dyDescent="0.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43"/>
      <c r="G33" s="243"/>
      <c r="I33" s="243"/>
    </row>
    <row r="34" spans="2:125" ht="12.75" x14ac:dyDescent="0.25">
      <c r="C34" s="243"/>
      <c r="P34" s="243"/>
      <c r="R34" s="243"/>
      <c r="U34" s="243"/>
    </row>
    <row r="35" spans="2:125" ht="12.75" x14ac:dyDescent="0.2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2.75" x14ac:dyDescent="0.25">
      <c r="F36" s="243"/>
      <c r="H36" s="243"/>
      <c r="J36" s="243"/>
      <c r="K36" s="243"/>
      <c r="L36" s="243"/>
      <c r="M36" s="243"/>
      <c r="N36" s="243"/>
      <c r="O36" s="243"/>
      <c r="Q36" s="243"/>
      <c r="S36" s="243"/>
      <c r="V36" s="243"/>
    </row>
    <row r="37" spans="2:125" ht="12.75" x14ac:dyDescent="0.25"/>
    <row r="38" spans="2:125" ht="12.75" x14ac:dyDescent="0.25"/>
    <row r="39" spans="2:125" ht="12.75" x14ac:dyDescent="0.25"/>
    <row r="40" spans="2:125" ht="12.75" x14ac:dyDescent="0.25">
      <c r="U40" s="243"/>
    </row>
    <row r="41" spans="2:125" ht="12.75" x14ac:dyDescent="0.25">
      <c r="R41" s="243"/>
    </row>
    <row r="42" spans="2:125" ht="12.75" x14ac:dyDescent="0.2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2.75" x14ac:dyDescent="0.25">
      <c r="Q43" s="243"/>
      <c r="S43" s="243"/>
      <c r="V43" s="243"/>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44" t="s">
        <v>516</v>
      </c>
    </row>
  </sheetData>
  <sheetProtection algorithmName="SHA-512" hashValue="pCFBz/fxJitu4cuXCfFSwnCcCj4hPkAK6CNRgEVB0NjbLatyoYZLmArHiTUK0C1xxNey4ssEgGEnQy1VXBUMqQ==" saltValue="rJrHGvUHEHodfIa+DCSfTw=="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s="1" customFormat="1" ht="16.5" customHeight="1" x14ac:dyDescent="0.25"/>
    <row r="20" s="1" customFormat="1" ht="16.5" customHeight="1" x14ac:dyDescent="0.25"/>
    <row r="21" s="1" customFormat="1" ht="16.5" customHeight="1" x14ac:dyDescent="0.25"/>
    <row r="22" s="1" customFormat="1" ht="16.5" customHeight="1" x14ac:dyDescent="0.25"/>
    <row r="23" s="1" customFormat="1" ht="16.5" customHeight="1" x14ac:dyDescent="0.25"/>
    <row r="24" s="1" customFormat="1" ht="16.5" customHeight="1" x14ac:dyDescent="0.25"/>
    <row r="25" s="1" customFormat="1" ht="16.5" customHeight="1" x14ac:dyDescent="0.25"/>
    <row r="26" s="1" customFormat="1" ht="16.5" customHeight="1" x14ac:dyDescent="0.25"/>
    <row r="27" s="1" customFormat="1" ht="16.5" customHeight="1" x14ac:dyDescent="0.25"/>
    <row r="28" s="1" customFormat="1" ht="16.5" customHeight="1" x14ac:dyDescent="0.25"/>
    <row r="29" s="1" customFormat="1" ht="16.5" customHeight="1" x14ac:dyDescent="0.25"/>
    <row r="30" s="1" customFormat="1" ht="16.5" customHeight="1" x14ac:dyDescent="0.25"/>
    <row r="31" s="1" customFormat="1" ht="16.5" customHeight="1" x14ac:dyDescent="0.25"/>
    <row r="32" s="1" customFormat="1"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517</v>
      </c>
      <c r="G46" s="8" t="s">
        <v>518</v>
      </c>
      <c r="H46" s="8" t="s">
        <v>519</v>
      </c>
      <c r="I46" s="8" t="s">
        <v>520</v>
      </c>
      <c r="J46" s="9" t="s">
        <v>521</v>
      </c>
    </row>
    <row r="47" spans="2:10" ht="57.75" customHeight="1" x14ac:dyDescent="0.25">
      <c r="B47" s="10"/>
      <c r="C47" s="1148" t="s">
        <v>3</v>
      </c>
      <c r="D47" s="1148"/>
      <c r="E47" s="1149"/>
      <c r="F47" s="11">
        <v>4.91</v>
      </c>
      <c r="G47" s="12">
        <v>4.8600000000000003</v>
      </c>
      <c r="H47" s="12">
        <v>7.18</v>
      </c>
      <c r="I47" s="12">
        <v>9.27</v>
      </c>
      <c r="J47" s="13">
        <v>10.57</v>
      </c>
    </row>
    <row r="48" spans="2:10" ht="57.75" customHeight="1" x14ac:dyDescent="0.25">
      <c r="B48" s="14"/>
      <c r="C48" s="1150" t="s">
        <v>4</v>
      </c>
      <c r="D48" s="1150"/>
      <c r="E48" s="1151"/>
      <c r="F48" s="15">
        <v>5.09</v>
      </c>
      <c r="G48" s="16">
        <v>1.89</v>
      </c>
      <c r="H48" s="16">
        <v>3.94</v>
      </c>
      <c r="I48" s="16">
        <v>4.5999999999999996</v>
      </c>
      <c r="J48" s="17">
        <v>6.2</v>
      </c>
    </row>
    <row r="49" spans="2:10" ht="57.75" customHeight="1" thickBot="1" x14ac:dyDescent="0.3">
      <c r="B49" s="18"/>
      <c r="C49" s="1152" t="s">
        <v>5</v>
      </c>
      <c r="D49" s="1152"/>
      <c r="E49" s="1153"/>
      <c r="F49" s="19">
        <v>3.95</v>
      </c>
      <c r="G49" s="20">
        <v>3.3</v>
      </c>
      <c r="H49" s="20">
        <v>4.3899999999999997</v>
      </c>
      <c r="I49" s="20">
        <v>3.06</v>
      </c>
      <c r="J49" s="21">
        <v>3.52</v>
      </c>
    </row>
    <row r="50" spans="2:10" ht="12.75" x14ac:dyDescent="0.25"/>
  </sheetData>
  <sheetProtection algorithmName="SHA-512" hashValue="AQkMRa648i+bTEeUb2ifyy/U8BFOnOXCk0mwT7c7Li8icL9EGJtGPlm9s6SI/MsmLTmm52dIuNXiGPE9j4UiCw==" saltValue="vSgT2x1fJnU88UuRNNyd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2023-09-29T06:39:20Z</cp:lastPrinted>
  <dcterms:created xsi:type="dcterms:W3CDTF">2023-02-20T05:54:19Z</dcterms:created>
  <dcterms:modified xsi:type="dcterms:W3CDTF">2023-09-29T06:39:51Z</dcterms:modified>
  <cp:category/>
</cp:coreProperties>
</file>