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isilon.otsu.local\jimu\F1207\30.公報（財政事情・健全化・財政状況資料集）\03.財政状況資料集\R5\06.県確認事項\"/>
    </mc:Choice>
  </mc:AlternateContent>
  <xr:revisionPtr revIDLastSave="0" documentId="13_ncr:1_{3E4F5945-4934-4375-8DF7-8B43DE05CA17}" xr6:coauthVersionLast="47" xr6:coauthVersionMax="47" xr10:uidLastSave="{00000000-0000-0000-0000-000000000000}"/>
  <bookViews>
    <workbookView xWindow="1725"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BW36" i="10"/>
  <c r="BW37" i="10" s="1"/>
  <c r="BE36" i="10"/>
  <c r="BW35" i="10"/>
  <c r="BE35" i="10"/>
  <c r="BW34" i="10"/>
  <c r="C34" i="10"/>
  <c r="CO34" i="10" l="1"/>
  <c r="CO35" i="10" s="1"/>
  <c r="CO36" i="10" s="1"/>
  <c r="CO37" i="10" s="1"/>
  <c r="CO38" i="10" s="1"/>
  <c r="C35" i="10"/>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<sst xmlns="http://schemas.openxmlformats.org/spreadsheetml/2006/main" count="1080" uniqueCount="566">
  <si>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</si>
  <si>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</si>
  <si>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</si>
  <si>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</si>
  <si>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</si>
  <si>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</si>
  <si>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</si>
  <si>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</si>
  <si>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</si>
  <si>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</si>
  <si>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</si>
  <si>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</si>
  <si>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</si>
  <si>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</si>
  <si>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</si>
  <si>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</si>
  <si>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</si>
  <si>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</si>
  <si>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</si>
  <si>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</si>
  <si>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</si>
  <si>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</si>
  <si>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</si>
  <si>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</si>
  <si>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</si>
  <si>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</si>
  <si>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</si>
  <si>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</si>
  <si>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</si>
  <si>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</si>
  <si>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</si>
  <si>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</si>
  <si>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</si>
  <si>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</si>
  <si>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</si>
  <si>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</si>
  <si>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</si>
  <si>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</si>
  <si>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</si>
  <si>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</si>
  <si>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</si>
  <si>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</si>
  <si>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</si>
  <si>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</si>
  <si>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</si>
  <si>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</si>
  <si>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</si>
  <si>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</si>
  <si>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</si>
  <si>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</si>
  <si>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</si>
  <si>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</si>
  <si>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</si>
  <si>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</si>
  <si>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</si>
  <si>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</si>
  <si>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</si>
  <si>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</si>
  <si>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</si>
  <si>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</si>
  <si>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</si>
  <si>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</si>
  <si>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</si>
  <si>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</si>
  <si>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</si>
  <si>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</si>
  <si>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</si>
  <si>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</si>
  <si>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</si>
  <si>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</si>
  <si>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</si>
  <si>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</si>
  <si>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</si>
  <si>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</si>
  <si>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</si>
  <si>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</si>
  <si>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</si>
  <si>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</si>
  <si>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</si>
  <si>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</si>
  <si>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</si>
  <si>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</si>
  <si>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</si>
  <si>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</si>
  <si>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</si>
  <si>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</si>
  <si>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</si>
  <si>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</si>
  <si>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</si>
  <si>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</si>
  <si>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</si>
  <si>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</si>
  <si>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</si>
  <si>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</si>
  <si>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</si>
  <si>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</si>
  <si>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</si>
  <si>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</si>
  <si>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</si>
  <si>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</si>
  <si>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</si>
  <si>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</si>
  <si>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</si>
  <si>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</si>
  <si>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</si>
  <si>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</si>
  <si>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</si>
  <si>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</si>
  <si>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</si>
  <si>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</si>
  <si>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</si>
  <si>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</si>
  <si>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</si>
  <si>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</si>
  <si>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</si>
  <si>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</si>
  <si>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</si>
  <si>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</si>
  <si>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</si>
  <si>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</si>
  <si>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</si>
  <si>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</si>
  <si>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</si>
  <si>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</si>
  <si>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</si>
  <si>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</si>
  <si>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</si>
  <si>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</si>
  <si>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</si>
  <si>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</si>
  <si>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</si>
  <si>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</si>
  <si>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</si>
  <si>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</si>
  <si>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</si>
  <si>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</si>
  <si>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</si>
  <si>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</si>
  <si>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</si>
  <si>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</si>
  <si>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</si>
  <si>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</si>
  <si>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</si>
  <si>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</si>
  <si>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</si>
  <si>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</si>
  <si>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</si>
  <si>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</si>
  <si>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</si>
  <si>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</si>
  <si>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</si>
  <si>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</si>
  <si>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</si>
  <si>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</si>
  <si>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</si>
  <si>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</si>
  <si>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</si>
  <si>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</si>
  <si>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</si>
  <si>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</si>
  <si>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</si>
  <si>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</si>
  <si>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</si>
  <si>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</si>
  <si>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</si>
  <si>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</si>
  <si>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</si>
  <si>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</si>
  <si>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</si>
  <si>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</si>
  <si>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</si>
  <si>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</si>
  <si>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</si>
  <si>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</si>
  <si>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</si>
  <si>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</si>
  <si>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</si>
  <si>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</si>
  <si>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</si>
  <si>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</si>
  <si>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</si>
  <si>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</si>
  <si>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</si>
  <si>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</si>
  <si>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</si>
  <si>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</si>
  <si>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</si>
  <si>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</si>
  <si>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</si>
  <si>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</si>
  <si>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</si>
  <si>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</si>
  <si>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</si>
  <si>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</si>
  <si>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</si>
  <si>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</si>
  <si>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</si>
  <si>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</si>
  <si>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</si>
  <si>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</si>
  <si>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</si>
  <si>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</si>
  <si>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</si>
  <si>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滋賀県大津市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</si>
  <si>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</si>
  <si>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</si>
  <si>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</si>
  <si>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</si>
  <si>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</si>
  <si>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</si>
  <si>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</si>
  <si>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</si>
  <si>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</si>
  <si>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</si>
  <si>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</si>
  <si>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</si>
  <si>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</si>
  <si>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</si>
  <si>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</si>
  <si>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</si>
  <si>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</si>
  <si>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</si>
  <si>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</si>
  <si>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</si>
  <si>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</si>
  <si>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</si>
  <si>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</si>
  <si>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</si>
  <si>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</si>
  <si>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</si>
  <si>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</si>
  <si>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</si>
  <si>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</si>
  <si>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</si>
  <si>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</si>
  <si>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</si>
  <si>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</si>
  <si>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</si>
  <si>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</si>
  <si>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</si>
  <si>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</si>
  <si>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</si>
  <si>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</si>
  <si>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</si>
  <si>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</si>
  <si>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</si>
  <si>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</si>
  <si>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</si>
  <si>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</si>
  <si>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</si>
  <si>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</si>
  <si>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</si>
  <si>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</si>
  <si>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</si>
  <si>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</si>
  <si>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</si>
  <si>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</si>
  <si>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</si>
  <si>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</si>
  <si>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</si>
  <si>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</si>
  <si>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</si>
  <si>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</si>
  <si>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</si>
  <si>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</si>
  <si>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</si>
  <si>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</si>
  <si>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</si>
  <si>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</si>
  <si>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</si>
  <si>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</si>
  <si>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</si>
  <si>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</si>
  <si>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</si>
  <si>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</si>
  <si>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</si>
  <si>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</si>
  <si>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</si>
  <si>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</si>
  <si>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</si>
  <si>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</si>
  <si>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</si>
  <si>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</si>
  <si>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</si>
  <si>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</si>
  <si>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</si>
  <si>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</si>
  <si>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</si>
  <si>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</si>
  <si>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</si>
  <si>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</si>
  <si>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</si>
  <si>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</si>
  <si>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</si>
  <si>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</si>
  <si>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</si>
  <si>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</si>
  <si>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</si>
  <si>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</si>
  <si>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</si>
  <si>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</si>
  <si>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</si>
  <si>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</si>
  <si>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</si>
  <si>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</si>
  <si>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</si>
  <si>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</si>
  <si>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</si>
  <si>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</si>
  <si>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</si>
  <si>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</si>
  <si>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</si>
  <si>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</si>
  <si>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</si>
  <si>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</si>
  <si>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</si>
  <si>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</si>
  <si>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</si>
  <si>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</si>
  <si>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</si>
  <si>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</si>
  <si>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</si>
  <si>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</si>
  <si>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</si>
  <si>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</si>
  <si>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</si>
  <si>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</si>
  <si>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</si>
  <si>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</si>
  <si>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</si>
  <si>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</si>
  <si>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</si>
  <si>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</si>
  <si>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</si>
  <si>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</si>
  <si>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</si>
  <si>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</si>
  <si>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</si>
  <si>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</si>
  <si>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</si>
  <si>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</si>
  <si>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</si>
  <si>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</si>
  <si>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</si>
  <si>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</si>
  <si>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</si>
  <si>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</si>
  <si>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</si>
  <si>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</si>
  <si>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</si>
  <si>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</si>
  <si>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</si>
  <si>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</si>
  <si>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滋賀県大津市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</si>
  <si>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</si>
  <si>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</si>
  <si>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</si>
  <si>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</si>
  <si>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</si>
  <si>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</si>
  <si>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</si>
  <si>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</si>
  <si>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</si>
  <si>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</si>
  <si>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</si>
  <si>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</si>
  <si>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</si>
  <si>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</si>
  <si>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</si>
  <si>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</si>
  <si>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</si>
  <si>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</si>
  <si>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</si>
  <si>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</si>
  <si>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</si>
  <si>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学校給食事業特別会計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</si>
  <si>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</si>
  <si>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</si>
  <si>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</si>
  <si>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</si>
  <si>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</si>
  <si>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</si>
  <si>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</si>
  <si>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</si>
  <si>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</si>
  <si>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</si>
  <si>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</si>
  <si>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</si>
  <si>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</si>
  <si>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</si>
  <si>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</si>
  <si>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</si>
  <si>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</si>
  <si>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</si>
  <si>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水道事業会計</t>
    <phoneticPr fontId="5"/>
  </si>
  <si>
    <t>法適用企業</t>
    <phoneticPr fontId="5"/>
  </si>
  <si>
    <t>ガス事業会計</t>
    <phoneticPr fontId="5"/>
  </si>
  <si>
    <t>下水道事業会計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</si>
  <si>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</si>
  <si>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</si>
  <si>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</si>
  <si>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</si>
  <si>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</si>
  <si>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</si>
  <si>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</si>
  <si>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</si>
  <si>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</si>
  <si>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</si>
  <si>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</si>
  <si>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</si>
  <si>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</si>
  <si>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</si>
  <si>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</si>
  <si>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</si>
  <si>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</si>
  <si>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</si>
  <si>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</si>
  <si>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</si>
  <si>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</si>
  <si>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</si>
  <si>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</si>
  <si>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</si>
  <si>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</si>
  <si>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</si>
  <si>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</si>
  <si>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</si>
  <si>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</si>
  <si>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</si>
  <si>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</si>
  <si>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</si>
  <si>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</si>
  <si>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</si>
  <si>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</si>
  <si>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</si>
  <si>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</si>
  <si>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</si>
  <si>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</si>
  <si>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</si>
  <si>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</si>
  <si>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</si>
  <si>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</si>
  <si>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</si>
  <si>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</si>
  <si>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</si>
  <si>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</si>
  <si>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</si>
  <si>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</si>
  <si>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</si>
  <si>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</si>
  <si>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</si>
  <si>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</si>
  <si>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</si>
  <si>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</si>
  <si>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</si>
  <si>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</si>
  <si>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</si>
  <si>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</si>
  <si>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</si>
  <si>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</si>
  <si>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</si>
  <si>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</si>
  <si>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</si>
  <si>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</si>
  <si>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</si>
  <si>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</si>
  <si>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</si>
  <si>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</si>
  <si>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</si>
  <si>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</si>
  <si>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</si>
  <si>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</si>
  <si>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</si>
  <si>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</si>
  <si>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</si>
  <si>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</si>
  <si>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</si>
  <si>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</si>
  <si>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</si>
  <si>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</si>
  <si>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</si>
  <si>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</si>
  <si>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</si>
  <si>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</si>
  <si>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</si>
  <si>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</si>
  <si>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</si>
  <si>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</si>
  <si>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</si>
  <si>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</si>
  <si>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</si>
  <si>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</si>
  <si>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</si>
  <si>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</si>
  <si>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</si>
  <si>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</si>
  <si>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</si>
  <si>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</si>
  <si>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</si>
  <si>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</si>
  <si>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</si>
  <si>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</si>
  <si>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</si>
  <si>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</si>
  <si>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</si>
  <si>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</si>
  <si>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</si>
  <si>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</si>
  <si>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</si>
  <si>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</si>
  <si>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</si>
  <si>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</si>
  <si>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</si>
  <si>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</si>
  <si>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</si>
  <si>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</si>
  <si>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</si>
  <si>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</si>
  <si>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</si>
  <si>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</si>
  <si>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</si>
  <si>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</si>
  <si>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</si>
  <si>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</si>
  <si>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</si>
  <si>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</si>
  <si>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</si>
  <si>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</si>
  <si>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</si>
  <si>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</si>
  <si>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</si>
  <si>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</si>
  <si>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</si>
  <si>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</si>
  <si>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</si>
  <si>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</si>
  <si>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0.44</t>
  </si>
  <si>
    <t>ガス事業会計</t>
  </si>
  <si>
    <t>下水道事業会計</t>
  </si>
  <si>
    <t>水道事業会計</t>
  </si>
  <si>
    <t>一般会計</t>
  </si>
  <si>
    <t>介護保険事業特別会計</t>
  </si>
  <si>
    <t>国民健康保険事業特別会計</t>
  </si>
  <si>
    <t>後期高齢者医療事業特別会計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</si>
  <si>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</si>
  <si>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</si>
  <si>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</si>
  <si>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</si>
  <si>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</si>
  <si>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</si>
  <si>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</si>
  <si>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</si>
  <si>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t>
    <phoneticPr fontId="2"/>
  </si>
  <si>
    <t>公共施設等整備基金</t>
    <rPh sb="0" eb="2">
      <t>コウキョウ</t>
    </rPh>
    <rPh sb="2" eb="4">
      <t>シセツ</t>
    </rPh>
    <rPh sb="4" eb="5">
      <t>ナド</t>
    </rPh>
    <rPh sb="5" eb="7">
      <t>セイビ</t>
    </rPh>
    <rPh sb="7" eb="9">
      <t>キキン</t>
    </rPh>
    <phoneticPr fontId="2"/>
  </si>
  <si>
    <t>学校給食運営費負担調整基金</t>
    <rPh sb="0" eb="2">
      <t>ガッコウ</t>
    </rPh>
    <rPh sb="2" eb="4">
      <t>キュウショク</t>
    </rPh>
    <rPh sb="4" eb="7">
      <t>ウンエイヒ</t>
    </rPh>
    <rPh sb="7" eb="9">
      <t>フタン</t>
    </rPh>
    <rPh sb="9" eb="11">
      <t>チョウセイ</t>
    </rPh>
    <rPh sb="11" eb="13">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</si>
  <si>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</si>
  <si>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</si>
  <si>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職員退職手当基金</t>
    <rPh sb="0" eb="2">
      <t>ショクイン</t>
    </rPh>
    <rPh sb="2" eb="4">
      <t>タイショク</t>
    </rPh>
    <rPh sb="4" eb="6">
      <t>テアテ</t>
    </rPh>
    <rPh sb="6" eb="8">
      <t>キキン</t>
    </rPh>
    <phoneticPr fontId="2"/>
  </si>
  <si>
    <t>〇</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</si>
  <si>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</si>
  <si>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</si>
  <si>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</si>
  <si>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</si>
  <si>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大津市勤労者互助会</t>
    <rPh sb="0" eb="2">
      <t>オオツ</t>
    </rPh>
    <rPh sb="2" eb="3">
      <t>シ</t>
    </rPh>
    <rPh sb="3" eb="6">
      <t>キンロウシャ</t>
    </rPh>
    <rPh sb="6" eb="9">
      <t>ゴジョカイ</t>
    </rPh>
    <phoneticPr fontId="2"/>
  </si>
  <si>
    <t>大津市公園緑地協会</t>
    <rPh sb="0" eb="2">
      <t>オオツ</t>
    </rPh>
    <rPh sb="2" eb="3">
      <t>シ</t>
    </rPh>
    <rPh sb="3" eb="5">
      <t>コウエン</t>
    </rPh>
    <rPh sb="5" eb="7">
      <t>リョクチ</t>
    </rPh>
    <rPh sb="7" eb="9">
      <t>キョウカイ</t>
    </rPh>
    <phoneticPr fontId="2"/>
  </si>
  <si>
    <t>浜大津都市開発</t>
    <rPh sb="0" eb="3">
      <t>ハマオオツ</t>
    </rPh>
    <rPh sb="3" eb="5">
      <t>トシ</t>
    </rPh>
    <rPh sb="5" eb="7">
      <t>カイハツ</t>
    </rPh>
    <phoneticPr fontId="2"/>
  </si>
  <si>
    <t>市立大津市民病院</t>
    <rPh sb="0" eb="2">
      <t>シリツ</t>
    </rPh>
    <rPh sb="2" eb="6">
      <t>オオツシミン</t>
    </rPh>
    <rPh sb="6" eb="8">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</si>
</sst>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0715-4E68-9137-3CAF02587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46459</c:v>
                </c:pt>
                <c:pt idx="1">
                  <c:v>48710</c:v>
                </c:pt>
                <c:pt idx="2">
                  <c:v>47475</c:v>
                </c:pt>
                <c:pt idx="3">
                  <c:v>36380</c:v>
                </c:pt>
                <c:pt idx="4">
                  <c:v>32072</c:v>
                </c:pt>
              </c:numCache>
            </c:numRef>
          </c:val>
          <c:smooth val="0"/>
          <c:extLst>
            <c:ext xmlns:c16="http://schemas.microsoft.com/office/drawing/2014/chart" uri="{C3380CC4-5D6E-409C-BE32-E72D297353CC}">
              <c16:uniqueId val="{00000001-0715-4E68-9137-3CAF02587F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4.5999999999999996</c:v>
                </c:pt>
                <c:pt idx="2">
                  <c:v>6.2</c:v>
                </c:pt>
                <c:pt idx="3">
                  <c:v>5.04</c:v>
                </c:pt>
                <c:pt idx="4">
                  <c:v>3.42</c:v>
                </c:pt>
              </c:numCache>
            </c:numRef>
          </c:val>
          <c:extLst>
            <c:ext xmlns:c16="http://schemas.microsoft.com/office/drawing/2014/chart" uri="{C3380CC4-5D6E-409C-BE32-E72D297353CC}">
              <c16:uniqueId val="{00000000-D3AF-4F9C-A9BE-336594F2EB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7.18</c:v>
                </c:pt>
                <c:pt idx="1">
                  <c:v>9.27</c:v>
                </c:pt>
                <c:pt idx="2">
                  <c:v>10.57</c:v>
                </c:pt>
                <c:pt idx="3">
                  <c:v>13.26</c:v>
                </c:pt>
                <c:pt idx="4">
                  <c:v>13.91</c:v>
                </c:pt>
              </c:numCache>
            </c:numRef>
          </c:val>
          <c:extLst>
            <c:ext xmlns:c16="http://schemas.microsoft.com/office/drawing/2014/chart" uri="{C3380CC4-5D6E-409C-BE32-E72D297353CC}">
              <c16:uniqueId val="{00000001-D3AF-4F9C-A9BE-336594F2EB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4.3899999999999997</c:v>
                </c:pt>
                <c:pt idx="1">
                  <c:v>3.06</c:v>
                </c:pt>
                <c:pt idx="2">
                  <c:v>3.52</c:v>
                </c:pt>
                <c:pt idx="3">
                  <c:v>1.88</c:v>
                </c:pt>
                <c:pt idx="4">
                  <c:v>-0.44</c:v>
                </c:pt>
              </c:numCache>
            </c:numRef>
          </c:val>
          <c:smooth val="0"/>
          <c:extLst>
            <c:ext xmlns:c16="http://schemas.microsoft.com/office/drawing/2014/chart" uri="{C3380CC4-5D6E-409C-BE32-E72D297353CC}">
              <c16:uniqueId val="{00000002-D3AF-4F9C-A9BE-336594F2EB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0565-4870-9910-393AB5ABF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65-4870-9910-393AB5ABF2F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0565-4870-9910-393AB5ABF2F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0.05</c:v>
                </c:pt>
                <c:pt idx="8">
                  <c:v>#N/A</c:v>
                </c:pt>
                <c:pt idx="9">
                  <c:v>0.15</c:v>
                </c:pt>
              </c:numCache>
            </c:numRef>
          </c:val>
          <c:extLst>
            <c:ext xmlns:c16="http://schemas.microsoft.com/office/drawing/2014/chart" uri="{C3380CC4-5D6E-409C-BE32-E72D297353CC}">
              <c16:uniqueId val="{00000003-0565-4870-9910-393AB5ABF2F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0.5</c:v>
                </c:pt>
                <c:pt idx="4">
                  <c:v>#N/A</c:v>
                </c:pt>
                <c:pt idx="5">
                  <c:v>0.75</c:v>
                </c:pt>
                <c:pt idx="6">
                  <c:v>#N/A</c:v>
                </c:pt>
                <c:pt idx="7">
                  <c:v>0.38</c:v>
                </c:pt>
                <c:pt idx="8">
                  <c:v>#N/A</c:v>
                </c:pt>
                <c:pt idx="9">
                  <c:v>0.15</c:v>
                </c:pt>
              </c:numCache>
            </c:numRef>
          </c:val>
          <c:extLst>
            <c:ext xmlns:c16="http://schemas.microsoft.com/office/drawing/2014/chart" uri="{C3380CC4-5D6E-409C-BE32-E72D297353CC}">
              <c16:uniqueId val="{00000004-0565-4870-9910-393AB5ABF2F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0.99</c:v>
                </c:pt>
                <c:pt idx="2">
                  <c:v>#N/A</c:v>
                </c:pt>
                <c:pt idx="3">
                  <c:v>1.21</c:v>
                </c:pt>
                <c:pt idx="4">
                  <c:v>#N/A</c:v>
                </c:pt>
                <c:pt idx="5">
                  <c:v>0.97</c:v>
                </c:pt>
                <c:pt idx="6">
                  <c:v>#N/A</c:v>
                </c:pt>
                <c:pt idx="7">
                  <c:v>0.56999999999999995</c:v>
                </c:pt>
                <c:pt idx="8">
                  <c:v>#N/A</c:v>
                </c:pt>
                <c:pt idx="9">
                  <c:v>0.44</c:v>
                </c:pt>
              </c:numCache>
            </c:numRef>
          </c:val>
          <c:extLst>
            <c:ext xmlns:c16="http://schemas.microsoft.com/office/drawing/2014/chart" uri="{C3380CC4-5D6E-409C-BE32-E72D297353CC}">
              <c16:uniqueId val="{00000005-0565-4870-9910-393AB5ABF2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3.91</c:v>
                </c:pt>
                <c:pt idx="2">
                  <c:v>#N/A</c:v>
                </c:pt>
                <c:pt idx="3">
                  <c:v>4.58</c:v>
                </c:pt>
                <c:pt idx="4">
                  <c:v>#N/A</c:v>
                </c:pt>
                <c:pt idx="5">
                  <c:v>6.19</c:v>
                </c:pt>
                <c:pt idx="6">
                  <c:v>#N/A</c:v>
                </c:pt>
                <c:pt idx="7">
                  <c:v>5.03</c:v>
                </c:pt>
                <c:pt idx="8">
                  <c:v>#N/A</c:v>
                </c:pt>
                <c:pt idx="9">
                  <c:v>3.41</c:v>
                </c:pt>
              </c:numCache>
            </c:numRef>
          </c:val>
          <c:extLst>
            <c:ext xmlns:c16="http://schemas.microsoft.com/office/drawing/2014/chart" uri="{C3380CC4-5D6E-409C-BE32-E72D297353CC}">
              <c16:uniqueId val="{00000006-0565-4870-9910-393AB5ABF2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6.16</c:v>
                </c:pt>
                <c:pt idx="2">
                  <c:v>#N/A</c:v>
                </c:pt>
                <c:pt idx="3">
                  <c:v>5.58</c:v>
                </c:pt>
                <c:pt idx="4">
                  <c:v>#N/A</c:v>
                </c:pt>
                <c:pt idx="5">
                  <c:v>5.78</c:v>
                </c:pt>
                <c:pt idx="6">
                  <c:v>#N/A</c:v>
                </c:pt>
                <c:pt idx="7">
                  <c:v>5.0199999999999996</c:v>
                </c:pt>
                <c:pt idx="8">
                  <c:v>#N/A</c:v>
                </c:pt>
                <c:pt idx="9">
                  <c:v>5.84</c:v>
                </c:pt>
              </c:numCache>
            </c:numRef>
          </c:val>
          <c:extLst>
            <c:ext xmlns:c16="http://schemas.microsoft.com/office/drawing/2014/chart" uri="{C3380CC4-5D6E-409C-BE32-E72D297353CC}">
              <c16:uniqueId val="{00000007-0565-4870-9910-393AB5ABF2F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3.81</c:v>
                </c:pt>
                <c:pt idx="2">
                  <c:v>#N/A</c:v>
                </c:pt>
                <c:pt idx="3">
                  <c:v>3.87</c:v>
                </c:pt>
                <c:pt idx="4">
                  <c:v>#N/A</c:v>
                </c:pt>
                <c:pt idx="5">
                  <c:v>5.0599999999999996</c:v>
                </c:pt>
                <c:pt idx="6">
                  <c:v>#N/A</c:v>
                </c:pt>
                <c:pt idx="7">
                  <c:v>5.77</c:v>
                </c:pt>
                <c:pt idx="8">
                  <c:v>#N/A</c:v>
                </c:pt>
                <c:pt idx="9">
                  <c:v>6.66</c:v>
                </c:pt>
              </c:numCache>
            </c:numRef>
          </c:val>
          <c:extLst>
            <c:ext xmlns:c16="http://schemas.microsoft.com/office/drawing/2014/chart" uri="{C3380CC4-5D6E-409C-BE32-E72D297353CC}">
              <c16:uniqueId val="{00000008-0565-4870-9910-393AB5ABF2F6}"/>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22.49</c:v>
                </c:pt>
                <c:pt idx="2">
                  <c:v>#N/A</c:v>
                </c:pt>
                <c:pt idx="3">
                  <c:v>12.28</c:v>
                </c:pt>
                <c:pt idx="4">
                  <c:v>#N/A</c:v>
                </c:pt>
                <c:pt idx="5">
                  <c:v>12.75</c:v>
                </c:pt>
                <c:pt idx="6">
                  <c:v>#N/A</c:v>
                </c:pt>
                <c:pt idx="7">
                  <c:v>13.88</c:v>
                </c:pt>
                <c:pt idx="8">
                  <c:v>#N/A</c:v>
                </c:pt>
                <c:pt idx="9">
                  <c:v>14.04</c:v>
                </c:pt>
              </c:numCache>
            </c:numRef>
          </c:val>
          <c:extLst>
            <c:ext xmlns:c16="http://schemas.microsoft.com/office/drawing/2014/chart" uri="{C3380CC4-5D6E-409C-BE32-E72D297353CC}">
              <c16:uniqueId val="{00000009-0565-4870-9910-393AB5ABF2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12927</c:v>
                </c:pt>
                <c:pt idx="5">
                  <c:v>12092</c:v>
                </c:pt>
                <c:pt idx="8">
                  <c:v>12631</c:v>
                </c:pt>
                <c:pt idx="11">
                  <c:v>12968</c:v>
                </c:pt>
                <c:pt idx="14">
                  <c:v>12838</c:v>
                </c:pt>
              </c:numCache>
            </c:numRef>
          </c:val>
          <c:extLst>
            <c:ext xmlns:c16="http://schemas.microsoft.com/office/drawing/2014/chart" uri="{C3380CC4-5D6E-409C-BE32-E72D297353CC}">
              <c16:uniqueId val="{00000000-12FD-4CE2-AA1B-745B5CA009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12FD-4CE2-AA1B-745B5CA009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4082</c:v>
                </c:pt>
                <c:pt idx="3">
                  <c:v>111</c:v>
                </c:pt>
                <c:pt idx="6">
                  <c:v>94</c:v>
                </c:pt>
                <c:pt idx="9">
                  <c:v>94</c:v>
                </c:pt>
                <c:pt idx="12">
                  <c:v>94</c:v>
                </c:pt>
              </c:numCache>
            </c:numRef>
          </c:val>
          <c:extLst>
            <c:ext xmlns:c16="http://schemas.microsoft.com/office/drawing/2014/chart" uri="{C3380CC4-5D6E-409C-BE32-E72D297353CC}">
              <c16:uniqueId val="{00000002-12FD-4CE2-AA1B-745B5CA009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D-4CE2-AA1B-745B5CA009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583</c:v>
                </c:pt>
                <c:pt idx="3">
                  <c:v>584</c:v>
                </c:pt>
                <c:pt idx="6">
                  <c:v>1289</c:v>
                </c:pt>
                <c:pt idx="9">
                  <c:v>1235</c:v>
                </c:pt>
                <c:pt idx="12">
                  <c:v>1195</c:v>
                </c:pt>
              </c:numCache>
            </c:numRef>
          </c:val>
          <c:extLst>
            <c:ext xmlns:c16="http://schemas.microsoft.com/office/drawing/2014/chart" uri="{C3380CC4-5D6E-409C-BE32-E72D297353CC}">
              <c16:uniqueId val="{00000004-12FD-4CE2-AA1B-745B5CA009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D-4CE2-AA1B-745B5CA009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D-4CE2-AA1B-745B5CA009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11489</c:v>
                </c:pt>
                <c:pt idx="3">
                  <c:v>11153</c:v>
                </c:pt>
                <c:pt idx="6">
                  <c:v>10825</c:v>
                </c:pt>
                <c:pt idx="9">
                  <c:v>11307</c:v>
                </c:pt>
                <c:pt idx="12">
                  <c:v>11351</c:v>
                </c:pt>
              </c:numCache>
            </c:numRef>
          </c:val>
          <c:extLst>
            <c:ext xmlns:c16="http://schemas.microsoft.com/office/drawing/2014/chart" uri="{C3380CC4-5D6E-409C-BE32-E72D297353CC}">
              <c16:uniqueId val="{00000007-12FD-4CE2-AA1B-745B5CA009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3227</c:v>
                </c:pt>
                <c:pt idx="2">
                  <c:v>#N/A</c:v>
                </c:pt>
                <c:pt idx="3">
                  <c:v>#N/A</c:v>
                </c:pt>
                <c:pt idx="4">
                  <c:v>-243</c:v>
                </c:pt>
                <c:pt idx="5">
                  <c:v>#N/A</c:v>
                </c:pt>
                <c:pt idx="6">
                  <c:v>#N/A</c:v>
                </c:pt>
                <c:pt idx="7">
                  <c:v>-422</c:v>
                </c:pt>
                <c:pt idx="8">
                  <c:v>#N/A</c:v>
                </c:pt>
                <c:pt idx="9">
                  <c:v>#N/A</c:v>
                </c:pt>
                <c:pt idx="10">
                  <c:v>-332</c:v>
                </c:pt>
                <c:pt idx="11">
                  <c:v>#N/A</c:v>
                </c:pt>
                <c:pt idx="12">
                  <c:v>#N/A</c:v>
                </c:pt>
                <c:pt idx="13">
                  <c:v>-198</c:v>
                </c:pt>
                <c:pt idx="14">
                  <c:v>#N/A</c:v>
                </c:pt>
              </c:numCache>
            </c:numRef>
          </c:val>
          <c:smooth val="0"/>
          <c:extLst>
            <c:ext xmlns:c16="http://schemas.microsoft.com/office/drawing/2014/chart" uri="{C3380CC4-5D6E-409C-BE32-E72D297353CC}">
              <c16:uniqueId val="{00000008-12FD-4CE2-AA1B-745B5CA009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107192</c:v>
                </c:pt>
                <c:pt idx="5">
                  <c:v>108876</c:v>
                </c:pt>
                <c:pt idx="8">
                  <c:v>111802</c:v>
                </c:pt>
                <c:pt idx="11">
                  <c:v>109267</c:v>
                </c:pt>
                <c:pt idx="14">
                  <c:v>104617</c:v>
                </c:pt>
              </c:numCache>
            </c:numRef>
          </c:val>
          <c:extLst>
            <c:ext xmlns:c16="http://schemas.microsoft.com/office/drawing/2014/chart" uri="{C3380CC4-5D6E-409C-BE32-E72D297353CC}">
              <c16:uniqueId val="{00000000-8EED-4F70-9A1E-801CD06CE7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28154</c:v>
                </c:pt>
                <c:pt idx="5">
                  <c:v>37835</c:v>
                </c:pt>
                <c:pt idx="8">
                  <c:v>35914</c:v>
                </c:pt>
                <c:pt idx="11">
                  <c:v>37717</c:v>
                </c:pt>
                <c:pt idx="14">
                  <c:v>37250</c:v>
                </c:pt>
              </c:numCache>
            </c:numRef>
          </c:val>
          <c:extLst>
            <c:ext xmlns:c16="http://schemas.microsoft.com/office/drawing/2014/chart" uri="{C3380CC4-5D6E-409C-BE32-E72D297353CC}">
              <c16:uniqueId val="{00000001-8EED-4F70-9A1E-801CD06CE7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17679</c:v>
                </c:pt>
                <c:pt idx="5">
                  <c:v>20898</c:v>
                </c:pt>
                <c:pt idx="8">
                  <c:v>24447</c:v>
                </c:pt>
                <c:pt idx="11">
                  <c:v>29294</c:v>
                </c:pt>
                <c:pt idx="14">
                  <c:v>31438</c:v>
                </c:pt>
              </c:numCache>
            </c:numRef>
          </c:val>
          <c:extLst>
            <c:ext xmlns:c16="http://schemas.microsoft.com/office/drawing/2014/chart" uri="{C3380CC4-5D6E-409C-BE32-E72D297353CC}">
              <c16:uniqueId val="{00000002-8EED-4F70-9A1E-801CD06CE7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ED-4F70-9A1E-801CD06CE7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ED-4F70-9A1E-801CD06CE7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731</c:v>
                </c:pt>
                <c:pt idx="3">
                  <c:v>0</c:v>
                </c:pt>
                <c:pt idx="6">
                  <c:v>0</c:v>
                </c:pt>
                <c:pt idx="9">
                  <c:v>0</c:v>
                </c:pt>
                <c:pt idx="12">
                  <c:v>0</c:v>
                </c:pt>
              </c:numCache>
            </c:numRef>
          </c:val>
          <c:extLst>
            <c:ext xmlns:c16="http://schemas.microsoft.com/office/drawing/2014/chart" uri="{C3380CC4-5D6E-409C-BE32-E72D297353CC}">
              <c16:uniqueId val="{00000005-8EED-4F70-9A1E-801CD06CE7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14056</c:v>
                </c:pt>
                <c:pt idx="3">
                  <c:v>14697</c:v>
                </c:pt>
                <c:pt idx="6">
                  <c:v>14113</c:v>
                </c:pt>
                <c:pt idx="9">
                  <c:v>14087</c:v>
                </c:pt>
                <c:pt idx="12">
                  <c:v>14947</c:v>
                </c:pt>
              </c:numCache>
            </c:numRef>
          </c:val>
          <c:extLst>
            <c:ext xmlns:c16="http://schemas.microsoft.com/office/drawing/2014/chart" uri="{C3380CC4-5D6E-409C-BE32-E72D297353CC}">
              <c16:uniqueId val="{00000006-8EED-4F70-9A1E-801CD06CE7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EED-4F70-9A1E-801CD06CE7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7759</c:v>
                </c:pt>
                <c:pt idx="3">
                  <c:v>6436</c:v>
                </c:pt>
                <c:pt idx="6">
                  <c:v>5853</c:v>
                </c:pt>
                <c:pt idx="9">
                  <c:v>7197</c:v>
                </c:pt>
                <c:pt idx="12">
                  <c:v>8485</c:v>
                </c:pt>
              </c:numCache>
            </c:numRef>
          </c:val>
          <c:extLst>
            <c:ext xmlns:c16="http://schemas.microsoft.com/office/drawing/2014/chart" uri="{C3380CC4-5D6E-409C-BE32-E72D297353CC}">
              <c16:uniqueId val="{00000008-8EED-4F70-9A1E-801CD06CE7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1274</c:v>
                </c:pt>
                <c:pt idx="3">
                  <c:v>1164</c:v>
                </c:pt>
                <c:pt idx="6">
                  <c:v>1070</c:v>
                </c:pt>
                <c:pt idx="9">
                  <c:v>976</c:v>
                </c:pt>
                <c:pt idx="12">
                  <c:v>882</c:v>
                </c:pt>
              </c:numCache>
            </c:numRef>
          </c:val>
          <c:extLst>
            <c:ext xmlns:c16="http://schemas.microsoft.com/office/drawing/2014/chart" uri="{C3380CC4-5D6E-409C-BE32-E72D297353CC}">
              <c16:uniqueId val="{00000009-8EED-4F70-9A1E-801CD06CE7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120617</c:v>
                </c:pt>
                <c:pt idx="3">
                  <c:v>124855</c:v>
                </c:pt>
                <c:pt idx="6">
                  <c:v>129336</c:v>
                </c:pt>
                <c:pt idx="9">
                  <c:v>128041</c:v>
                </c:pt>
                <c:pt idx="12">
                  <c:v>125187</c:v>
                </c:pt>
              </c:numCache>
            </c:numRef>
          </c:val>
          <c:extLst>
            <c:ext xmlns:c16="http://schemas.microsoft.com/office/drawing/2014/chart" uri="{C3380CC4-5D6E-409C-BE32-E72D297353CC}">
              <c16:uniqueId val="{0000000A-8EED-4F70-9A1E-801CD06CE7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ED-4F70-9A1E-801CD06CE7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7903</c:v>
                </c:pt>
                <c:pt idx="1">
                  <c:v>9720</c:v>
                </c:pt>
                <c:pt idx="2">
                  <c:v>10502</c:v>
                </c:pt>
              </c:numCache>
            </c:numRef>
          </c:val>
          <c:extLst>
            <c:ext xmlns:c16="http://schemas.microsoft.com/office/drawing/2014/chart" uri="{C3380CC4-5D6E-409C-BE32-E72D297353CC}">
              <c16:uniqueId val="{00000000-654F-4202-86FE-73DFFE1B3B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565</c:v>
                </c:pt>
                <c:pt idx="1">
                  <c:v>565</c:v>
                </c:pt>
                <c:pt idx="2">
                  <c:v>565</c:v>
                </c:pt>
              </c:numCache>
            </c:numRef>
          </c:val>
          <c:extLst>
            <c:ext xmlns:c16="http://schemas.microsoft.com/office/drawing/2014/chart" uri="{C3380CC4-5D6E-409C-BE32-E72D297353CC}">
              <c16:uniqueId val="{00000001-654F-4202-86FE-73DFFE1B3B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18672</c:v>
                </c:pt>
                <c:pt idx="1">
                  <c:v>21458</c:v>
                </c:pt>
                <c:pt idx="2">
                  <c:v>22805</c:v>
                </c:pt>
              </c:numCache>
            </c:numRef>
          </c:val>
          <c:extLst>
            <c:ext xmlns:c16="http://schemas.microsoft.com/office/drawing/2014/chart" uri="{C3380CC4-5D6E-409C-BE32-E72D297353CC}">
              <c16:uniqueId val="{00000002-654F-4202-86FE-73DFFE1B3B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ポイントとなり、近年では類似団体と　ほぼ同じ水準が続いている。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基礎自治体として欠かすことのできない市民サービスの推進や、令和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年度を計画期間とする総合計画第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期実行計画に沿った施策に予算を重点配分するとともに、財政健全性の維持に努めながら、まちづくりを推進していく。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歳入では、臨時財政対策債等の減により、経常一般財源額は前年度比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％減少した。一方で、歳出においても、定年延長の影響による人件費減等により前年度比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％減となったが、経常一般財源額が減少したことにより、変動したものである。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に沿った取組を推進し、歳入の確保と歳出の適正化に努め、数値の向上を図る。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7874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797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5425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425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321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145051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1,263</a:t>
          </a:r>
          <a:r>
            <a:rPr kumimoji="1" lang="ja-JP" altLang="en-US" sz="1300">
              <a:latin typeface="ＭＳ Ｐゴシック" panose="020B0600070205080204" pitchFamily="50" charset="-128"/>
              <a:ea typeface="ＭＳ Ｐゴシック" panose="020B0600070205080204" pitchFamily="50" charset="-128"/>
            </a:rPr>
            <a:t>円の増加となり、類似団体平均を上回っている。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人件費では、令和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年度国民スポーツ大会・全国障害者スポーツ大会実施に向けた任期付採用職員等の雇用経費の増等により、前年度に比べて増加した。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物件費は、新型コロナウイルスワクチン接種対策事業の減の影響が大きく、前年度に比べて減少した。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今後とも、人件費については、時間外勤務の縮減等により、物件費については、発注、調達方法の見直し改善等により、コスト削減に努める。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153459</xdr:rowOff>
    </xdr:from>
    <xdr:to>
      <xdr:col>23</xdr:col>
      <xdr:colOff>133350</xdr:colOff>
      <xdr:row>84</xdr:row>
      <xdr:rowOff>7406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83809"/>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102202</xdr:rowOff>
    </xdr:from>
    <xdr:to>
      <xdr:col>19</xdr:col>
      <xdr:colOff>133350</xdr:colOff>
      <xdr:row>83</xdr:row>
      <xdr:rowOff>153459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2552"/>
          <a:ext cx="889000" cy="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57327</xdr:rowOff>
    </xdr:from>
    <xdr:to>
      <xdr:col>15</xdr:col>
      <xdr:colOff>82550</xdr:colOff>
      <xdr:row>83</xdr:row>
      <xdr:rowOff>102202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6227"/>
          <a:ext cx="889000" cy="2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111344</xdr:rowOff>
    </xdr:from>
    <xdr:to>
      <xdr:col>11</xdr:col>
      <xdr:colOff>31750</xdr:colOff>
      <xdr:row>82</xdr:row>
      <xdr:rowOff>57327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8794"/>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128056</xdr:rowOff>
    </xdr:from>
    <xdr:to>
      <xdr:col>23</xdr:col>
      <xdr:colOff>184150</xdr:colOff>
      <xdr:row>84</xdr:row>
      <xdr:rowOff>58206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100133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102659</xdr:rowOff>
    </xdr:from>
    <xdr:to>
      <xdr:col>19</xdr:col>
      <xdr:colOff>184150</xdr:colOff>
      <xdr:row>84</xdr:row>
      <xdr:rowOff>32809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42986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51402</xdr:rowOff>
    </xdr:from>
    <xdr:to>
      <xdr:col>15</xdr:col>
      <xdr:colOff>133350</xdr:colOff>
      <xdr:row>83</xdr:row>
      <xdr:rowOff>153002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163179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6527</xdr:rowOff>
    </xdr:from>
    <xdr:to>
      <xdr:col>11</xdr:col>
      <xdr:colOff>82550</xdr:colOff>
      <xdr:row>82</xdr:row>
      <xdr:rowOff>108127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118304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60544</xdr:rowOff>
    </xdr:from>
    <xdr:to>
      <xdr:col>7</xdr:col>
      <xdr:colOff>31750</xdr:colOff>
      <xdr:row>81</xdr:row>
      <xdr:rowOff>162144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津市人事・給与構造改革としてポスト管理の徹底や給料の最高号給の引下げ等を行ったところ、ラスパイレス指数は着実に低下し、給与水準は国と同程度となっている。職員構成の変動等があったものの、わずかに</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を下回っており、引き続き改革を着実に推進するとともに、人事評価制度に基づく給与制度の運用を継続し、職員給与費の適正化に努める。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7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年度当初の採用計画において、退職者数の見極めを行い、結果として類似団体平均を下回っている。今後も行政サービスが低下しないよう、適正かつ効率的な人員配置に努める。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95250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946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51012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131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22860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61</xdr:row>
      <xdr:rowOff>22860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09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上水道事業会計への償還に対する繰出額の増加や、都市計画事業関連の地方債の償還に充当される特定財源の減少等が影響した。</a:t>
          </a:r>
        </a:p>
        <a:p>
          <a:r>
            <a:rPr kumimoji="1" lang="ja-JP" altLang="en-US" sz="1300">
              <a:latin typeface="ＭＳ Ｐゴシック" panose="020B0600070205080204" pitchFamily="50" charset="-128"/>
              <a:ea typeface="ＭＳ Ｐゴシック" panose="020B0600070205080204" pitchFamily="50" charset="-128"/>
            </a:rPr>
            <a:t>　今後も、事業の緊急度や市民ニーズを的確に反映した事業の選択と集中を図り、指標の良化に努めていく。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35560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426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39</xdr:row>
      <xdr:rowOff>8890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426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65194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195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一般会計等に係る地方債の現在高の減や、充当可能基金の増等により、早期健全化基準を大きく下回り、将来負担比率は算定されなかった。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老朽化した公共施設の更新等にかかる多額の財政負担を見据え、今後も、新規事業に対する効果、優先性を評価、検証を行い、市債の発行抑制を図るとともに、市民病院が有する負債額等にも留意し、健全な指標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の人件費分については、昨年度から僅かに低下したものの、依然として類似団体平均を上回っている。今後とも、長時間労働の削減、職員定数の適正化に向け、適切な民間委託の推進等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新型コロナウイルスワクチン接種対策事業は減となったが、共通基盤システム・住基系業務システム運用保守委託等は増加しており、今後も競争入札などによるコスト削減に努める。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％となり、引き続き、類似団体平均を下回っているものの、全国平均及び県内平均を上回っている。</a:t>
          </a:r>
        </a:p>
        <a:p>
          <a:r>
            <a:rPr kumimoji="1" lang="ja-JP" altLang="en-US" sz="1200">
              <a:latin typeface="ＭＳ Ｐゴシック" panose="020B0600070205080204" pitchFamily="50" charset="-128"/>
              <a:ea typeface="ＭＳ Ｐゴシック" panose="020B0600070205080204" pitchFamily="50" charset="-128"/>
            </a:rPr>
            <a:t>　児童手当支給事業費が減少した一方、障害福祉・障害児サービス費、生活保護事業費等は増加しており、全体としては社会的支援に対するニーズの増加が見て取れる。</a:t>
          </a:r>
        </a:p>
        <a:p>
          <a:r>
            <a:rPr kumimoji="1" lang="ja-JP" altLang="en-US" sz="1200">
              <a:latin typeface="ＭＳ Ｐゴシック" panose="020B0600070205080204" pitchFamily="50" charset="-128"/>
              <a:ea typeface="ＭＳ Ｐゴシック" panose="020B0600070205080204" pitchFamily="50" charset="-128"/>
            </a:rPr>
            <a:t>　今後も、扶助費の増加が避けられないことから、市単独制度に基づく扶助費について、抑制に努める。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57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特別会計への繰出金では、国民健康保険・介護保険等で増加した。　　</a:t>
          </a:r>
        </a:p>
        <a:p>
          <a:r>
            <a:rPr kumimoji="1" lang="ja-JP" altLang="en-US" sz="1200">
              <a:latin typeface="ＭＳ Ｐゴシック" panose="020B0600070205080204" pitchFamily="50" charset="-128"/>
              <a:ea typeface="ＭＳ Ｐゴシック" panose="020B0600070205080204" pitchFamily="50" charset="-128"/>
            </a:rPr>
            <a:t>　今後も、繰出基準に沿って、普通会計からの繰出規模の適正化に努める。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物価高騰対策緊急支援給付金等による増があり、経常経費充当一般財源額は増加しており、今後とも、平成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年に策定した「補助制度適正化基本方針」に基づき、補助金の一層の適正化に努めていく。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64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44704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44704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対前年度比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％となリ、引き続き、類似団体平均を下回っている。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市債の繰上償還を実行しなかったこと等により前年度に比べ増加した。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償還に伴う財政負担と基金保有高との均衡に留意しながら、引き続き、比率の改善に努めていく。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1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5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50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79.7</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物価高騰や金融資本市場の変動、能登半島地震の経済に与える影響もある中で、国庫補助金や県支出金の有効活用に努め、基金からの取り崩しに依存しない予算編成が実行できた。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今後も、庁舎整備等に多額の費用を見込んでいるため、経済性を重視した事業手法の積極的な活用を進め、事業の効率化に努める。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95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05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22187</xdr:rowOff>
    </xdr:from>
    <xdr:to>
      <xdr:col>29</xdr:col>
      <xdr:colOff>127000</xdr:colOff>
      <xdr:row>16</xdr:row>
      <xdr:rowOff>142316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3012"/>
          <a:ext cx="647700" cy="12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142316</xdr:rowOff>
    </xdr:from>
    <xdr:to>
      <xdr:col>26</xdr:col>
      <xdr:colOff>50800</xdr:colOff>
      <xdr:row>16</xdr:row>
      <xdr:rowOff>156947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3141"/>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156947</xdr:rowOff>
    </xdr:from>
    <xdr:to>
      <xdr:col>22</xdr:col>
      <xdr:colOff>114300</xdr:colOff>
      <xdr:row>17</xdr:row>
      <xdr:rowOff>65316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7772"/>
          <a:ext cx="698500" cy="7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65316</xdr:rowOff>
    </xdr:from>
    <xdr:to>
      <xdr:col>18</xdr:col>
      <xdr:colOff>177800</xdr:colOff>
      <xdr:row>18</xdr:row>
      <xdr:rowOff>38798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7591"/>
          <a:ext cx="698500" cy="14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142837</xdr:rowOff>
    </xdr:from>
    <xdr:to>
      <xdr:col>29</xdr:col>
      <xdr:colOff>177800</xdr:colOff>
      <xdr:row>16</xdr:row>
      <xdr:rowOff>72987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159364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91516</xdr:rowOff>
    </xdr:from>
    <xdr:to>
      <xdr:col>26</xdr:col>
      <xdr:colOff>101600</xdr:colOff>
      <xdr:row>17</xdr:row>
      <xdr:rowOff>21666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106147</xdr:rowOff>
    </xdr:from>
    <xdr:to>
      <xdr:col>22</xdr:col>
      <xdr:colOff>165100</xdr:colOff>
      <xdr:row>17</xdr:row>
      <xdr:rowOff>36297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46474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14516</xdr:rowOff>
    </xdr:from>
    <xdr:to>
      <xdr:col>19</xdr:col>
      <xdr:colOff>38100</xdr:colOff>
      <xdr:row>17</xdr:row>
      <xdr:rowOff>116116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100893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159448</xdr:rowOff>
    </xdr:from>
    <xdr:to>
      <xdr:col>15</xdr:col>
      <xdr:colOff>101600</xdr:colOff>
      <xdr:row>18</xdr:row>
      <xdr:rowOff>89598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74375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72669</xdr:rowOff>
    </xdr:from>
    <xdr:to>
      <xdr:col>29</xdr:col>
      <xdr:colOff>127000</xdr:colOff>
      <xdr:row>37</xdr:row>
      <xdr:rowOff>87529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7369"/>
          <a:ext cx="647700" cy="1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87529</xdr:rowOff>
    </xdr:from>
    <xdr:to>
      <xdr:col>26</xdr:col>
      <xdr:colOff>50800</xdr:colOff>
      <xdr:row>37</xdr:row>
      <xdr:rowOff>97549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2229"/>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77736</xdr:rowOff>
    </xdr:from>
    <xdr:to>
      <xdr:col>22</xdr:col>
      <xdr:colOff>114300</xdr:colOff>
      <xdr:row>37</xdr:row>
      <xdr:rowOff>97549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2436"/>
          <a:ext cx="698500" cy="1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207581</xdr:rowOff>
    </xdr:from>
    <xdr:to>
      <xdr:col>18</xdr:col>
      <xdr:colOff>177800</xdr:colOff>
      <xdr:row>37</xdr:row>
      <xdr:rowOff>77736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17931"/>
          <a:ext cx="698500" cy="3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21869</xdr:rowOff>
    </xdr:from>
    <xdr:to>
      <xdr:col>29</xdr:col>
      <xdr:colOff>177800</xdr:colOff>
      <xdr:row>37</xdr:row>
      <xdr:rowOff>123469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165396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36729</xdr:rowOff>
    </xdr:from>
    <xdr:to>
      <xdr:col>26</xdr:col>
      <xdr:colOff>101600</xdr:colOff>
      <xdr:row>37</xdr:row>
      <xdr:rowOff>138329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123106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4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46749</xdr:rowOff>
    </xdr:from>
    <xdr:to>
      <xdr:col>22</xdr:col>
      <xdr:colOff>165100</xdr:colOff>
      <xdr:row>37</xdr:row>
      <xdr:rowOff>148349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26936</xdr:rowOff>
    </xdr:from>
    <xdr:to>
      <xdr:col>19</xdr:col>
      <xdr:colOff>38100</xdr:colOff>
      <xdr:row>37</xdr:row>
      <xdr:rowOff>128536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113313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156781</xdr:rowOff>
    </xdr:from>
    <xdr:to>
      <xdr:col>15</xdr:col>
      <xdr:colOff>101600</xdr:colOff>
      <xdr:row>35</xdr:row>
      <xdr:rowOff>258381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243158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158674</xdr:rowOff>
    </xdr:from>
    <xdr:to>
      <xdr:col>24</xdr:col>
      <xdr:colOff>63500</xdr:colOff>
      <xdr:row>35</xdr:row>
      <xdr:rowOff>33553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7974"/>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18504</xdr:rowOff>
    </xdr:from>
    <xdr:to>
      <xdr:col>19</xdr:col>
      <xdr:colOff>177800</xdr:colOff>
      <xdr:row>35</xdr:row>
      <xdr:rowOff>33553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925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18504</xdr:rowOff>
    </xdr:from>
    <xdr:to>
      <xdr:col>15</xdr:col>
      <xdr:colOff>50800</xdr:colOff>
      <xdr:row>35</xdr:row>
      <xdr:rowOff>158331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9254"/>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158331</xdr:rowOff>
    </xdr:from>
    <xdr:to>
      <xdr:col>10</xdr:col>
      <xdr:colOff>114300</xdr:colOff>
      <xdr:row>37</xdr:row>
      <xdr:rowOff>94132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9081"/>
          <a:ext cx="889000" cy="27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107874</xdr:rowOff>
    </xdr:from>
    <xdr:to>
      <xdr:col>24</xdr:col>
      <xdr:colOff>114300</xdr:colOff>
      <xdr:row>35</xdr:row>
      <xdr:rowOff>38024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130751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154203</xdr:rowOff>
    </xdr:from>
    <xdr:to>
      <xdr:col>20</xdr:col>
      <xdr:colOff>38100</xdr:colOff>
      <xdr:row>35</xdr:row>
      <xdr:rowOff>84353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100880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139154</xdr:rowOff>
    </xdr:from>
    <xdr:to>
      <xdr:col>15</xdr:col>
      <xdr:colOff>101600</xdr:colOff>
      <xdr:row>35</xdr:row>
      <xdr:rowOff>69304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85831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107531</xdr:rowOff>
    </xdr:from>
    <xdr:to>
      <xdr:col>10</xdr:col>
      <xdr:colOff>165100</xdr:colOff>
      <xdr:row>36</xdr:row>
      <xdr:rowOff>37681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43332</xdr:rowOff>
    </xdr:from>
    <xdr:to>
      <xdr:col>6</xdr:col>
      <xdr:colOff>38100</xdr:colOff>
      <xdr:row>37</xdr:row>
      <xdr:rowOff>144932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127290</xdr:rowOff>
    </xdr:from>
    <xdr:to>
      <xdr:col>24</xdr:col>
      <xdr:colOff>63500</xdr:colOff>
      <xdr:row>56</xdr:row>
      <xdr:rowOff>14721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57040"/>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127290</xdr:rowOff>
    </xdr:from>
    <xdr:to>
      <xdr:col>19</xdr:col>
      <xdr:colOff>177800</xdr:colOff>
      <xdr:row>56</xdr:row>
      <xdr:rowOff>29482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7040"/>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29482</xdr:rowOff>
    </xdr:from>
    <xdr:to>
      <xdr:col>15</xdr:col>
      <xdr:colOff>50800</xdr:colOff>
      <xdr:row>57</xdr:row>
      <xdr:rowOff>128956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0682"/>
          <a:ext cx="889000" cy="2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74516</xdr:rowOff>
    </xdr:from>
    <xdr:to>
      <xdr:col>10</xdr:col>
      <xdr:colOff>114300</xdr:colOff>
      <xdr:row>57</xdr:row>
      <xdr:rowOff>128956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7166"/>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135371</xdr:rowOff>
    </xdr:from>
    <xdr:to>
      <xdr:col>24</xdr:col>
      <xdr:colOff>114300</xdr:colOff>
      <xdr:row>56</xdr:row>
      <xdr:rowOff>65521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113798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76490</xdr:rowOff>
    </xdr:from>
    <xdr:to>
      <xdr:col>20</xdr:col>
      <xdr:colOff>38100</xdr:colOff>
      <xdr:row>56</xdr:row>
      <xdr:rowOff>6640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169217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150132</xdr:rowOff>
    </xdr:from>
    <xdr:to>
      <xdr:col>15</xdr:col>
      <xdr:colOff>101600</xdr:colOff>
      <xdr:row>56</xdr:row>
      <xdr:rowOff>80282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78156</xdr:rowOff>
    </xdr:from>
    <xdr:to>
      <xdr:col>10</xdr:col>
      <xdr:colOff>165100</xdr:colOff>
      <xdr:row>58</xdr:row>
      <xdr:rowOff>8306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170883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23716</xdr:rowOff>
    </xdr:from>
    <xdr:to>
      <xdr:col>6</xdr:col>
      <xdr:colOff>38100</xdr:colOff>
      <xdr:row>57</xdr:row>
      <xdr:rowOff>125316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147746</xdr:rowOff>
    </xdr:from>
    <xdr:to>
      <xdr:col>24</xdr:col>
      <xdr:colOff>63500</xdr:colOff>
      <xdr:row>76</xdr:row>
      <xdr:rowOff>151588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7946"/>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142078</xdr:rowOff>
    </xdr:from>
    <xdr:to>
      <xdr:col>19</xdr:col>
      <xdr:colOff>177800</xdr:colOff>
      <xdr:row>76</xdr:row>
      <xdr:rowOff>147746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2278"/>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142078</xdr:rowOff>
    </xdr:from>
    <xdr:to>
      <xdr:col>15</xdr:col>
      <xdr:colOff>50800</xdr:colOff>
      <xdr:row>76</xdr:row>
      <xdr:rowOff>166126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2278"/>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125527</xdr:rowOff>
    </xdr:from>
    <xdr:to>
      <xdr:col>10</xdr:col>
      <xdr:colOff>114300</xdr:colOff>
      <xdr:row>76</xdr:row>
      <xdr:rowOff>166126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5572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100788</xdr:rowOff>
    </xdr:from>
    <xdr:to>
      <xdr:col>24</xdr:col>
      <xdr:colOff>114300</xdr:colOff>
      <xdr:row>77</xdr:row>
      <xdr:rowOff>30938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79215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96946</xdr:rowOff>
    </xdr:from>
    <xdr:to>
      <xdr:col>20</xdr:col>
      <xdr:colOff>38100</xdr:colOff>
      <xdr:row>77</xdr:row>
      <xdr:rowOff>27096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18223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91278</xdr:rowOff>
    </xdr:from>
    <xdr:to>
      <xdr:col>15</xdr:col>
      <xdr:colOff>101600</xdr:colOff>
      <xdr:row>77</xdr:row>
      <xdr:rowOff>21428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115326</xdr:rowOff>
    </xdr:from>
    <xdr:to>
      <xdr:col>10</xdr:col>
      <xdr:colOff>165100</xdr:colOff>
      <xdr:row>77</xdr:row>
      <xdr:rowOff>45476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36603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74727</xdr:rowOff>
    </xdr:from>
    <xdr:to>
      <xdr:col>6</xdr:col>
      <xdr:colOff>38100</xdr:colOff>
      <xdr:row>77</xdr:row>
      <xdr:rowOff>4877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167454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41032</xdr:rowOff>
    </xdr:from>
    <xdr:to>
      <xdr:col>24</xdr:col>
      <xdr:colOff>63500</xdr:colOff>
      <xdr:row>97</xdr:row>
      <xdr:rowOff>60637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1682"/>
          <a:ext cx="8382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170256</xdr:rowOff>
    </xdr:from>
    <xdr:to>
      <xdr:col>19</xdr:col>
      <xdr:colOff>177800</xdr:colOff>
      <xdr:row>97</xdr:row>
      <xdr:rowOff>60637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9456"/>
          <a:ext cx="8890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170256</xdr:rowOff>
    </xdr:from>
    <xdr:to>
      <xdr:col>15</xdr:col>
      <xdr:colOff>50800</xdr:colOff>
      <xdr:row>98</xdr:row>
      <xdr:rowOff>84347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9456"/>
          <a:ext cx="889000" cy="2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84347</xdr:rowOff>
    </xdr:from>
    <xdr:to>
      <xdr:col>10</xdr:col>
      <xdr:colOff>114300</xdr:colOff>
      <xdr:row>98</xdr:row>
      <xdr:rowOff>117221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6447"/>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161682</xdr:rowOff>
    </xdr:from>
    <xdr:to>
      <xdr:col>24</xdr:col>
      <xdr:colOff>114300</xdr:colOff>
      <xdr:row>97</xdr:row>
      <xdr:rowOff>91832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140109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9837</xdr:rowOff>
    </xdr:from>
    <xdr:to>
      <xdr:col>20</xdr:col>
      <xdr:colOff>38100</xdr:colOff>
      <xdr:row>97</xdr:row>
      <xdr:rowOff>111437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102564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119456</xdr:rowOff>
    </xdr:from>
    <xdr:to>
      <xdr:col>15</xdr:col>
      <xdr:colOff>101600</xdr:colOff>
      <xdr:row>97</xdr:row>
      <xdr:rowOff>49606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40733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33547</xdr:rowOff>
    </xdr:from>
    <xdr:to>
      <xdr:col>10</xdr:col>
      <xdr:colOff>165100</xdr:colOff>
      <xdr:row>98</xdr:row>
      <xdr:rowOff>135147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126274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66421</xdr:rowOff>
    </xdr:from>
    <xdr:to>
      <xdr:col>6</xdr:col>
      <xdr:colOff>38100</xdr:colOff>
      <xdr:row>98</xdr:row>
      <xdr:rowOff>168021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159148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75855</xdr:rowOff>
    </xdr:from>
    <xdr:to>
      <xdr:col>55</xdr:col>
      <xdr:colOff>0</xdr:colOff>
      <xdr:row>37</xdr:row>
      <xdr:rowOff>141028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19505"/>
          <a:ext cx="838200" cy="6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141028</xdr:rowOff>
    </xdr:from>
    <xdr:to>
      <xdr:col>50</xdr:col>
      <xdr:colOff>114300</xdr:colOff>
      <xdr:row>37</xdr:row>
      <xdr:rowOff>147766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4678"/>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74604</xdr:rowOff>
    </xdr:from>
    <xdr:to>
      <xdr:col>45</xdr:col>
      <xdr:colOff>177800</xdr:colOff>
      <xdr:row>37</xdr:row>
      <xdr:rowOff>147766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89554"/>
          <a:ext cx="889000" cy="11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74604</xdr:rowOff>
    </xdr:from>
    <xdr:to>
      <xdr:col>41</xdr:col>
      <xdr:colOff>50800</xdr:colOff>
      <xdr:row>37</xdr:row>
      <xdr:rowOff>99945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89554"/>
          <a:ext cx="889000" cy="10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25055</xdr:rowOff>
    </xdr:from>
    <xdr:to>
      <xdr:col>55</xdr:col>
      <xdr:colOff>50800</xdr:colOff>
      <xdr:row>37</xdr:row>
      <xdr:rowOff>126655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90228</xdr:rowOff>
    </xdr:from>
    <xdr:to>
      <xdr:col>50</xdr:col>
      <xdr:colOff>165100</xdr:colOff>
      <xdr:row>38</xdr:row>
      <xdr:rowOff>20379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3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96966</xdr:rowOff>
    </xdr:from>
    <xdr:to>
      <xdr:col>46</xdr:col>
      <xdr:colOff>38100</xdr:colOff>
      <xdr:row>38</xdr:row>
      <xdr:rowOff>27116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18243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23804</xdr:rowOff>
    </xdr:from>
    <xdr:to>
      <xdr:col>41</xdr:col>
      <xdr:colOff>101600</xdr:colOff>
      <xdr:row>31</xdr:row>
      <xdr:rowOff>125404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116531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3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49145</xdr:rowOff>
    </xdr:from>
    <xdr:to>
      <xdr:col>36</xdr:col>
      <xdr:colOff>165100</xdr:colOff>
      <xdr:row>37</xdr:row>
      <xdr:rowOff>150745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141872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2866</xdr:rowOff>
    </xdr:from>
    <xdr:to>
      <xdr:col>55</xdr:col>
      <xdr:colOff>0</xdr:colOff>
      <xdr:row>58</xdr:row>
      <xdr:rowOff>73210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46966"/>
          <a:ext cx="8382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164601</xdr:rowOff>
    </xdr:from>
    <xdr:to>
      <xdr:col>50</xdr:col>
      <xdr:colOff>114300</xdr:colOff>
      <xdr:row>58</xdr:row>
      <xdr:rowOff>2866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65801"/>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144435</xdr:rowOff>
    </xdr:from>
    <xdr:to>
      <xdr:col>45</xdr:col>
      <xdr:colOff>177800</xdr:colOff>
      <xdr:row>56</xdr:row>
      <xdr:rowOff>164601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5635"/>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144435</xdr:rowOff>
    </xdr:from>
    <xdr:to>
      <xdr:col>41</xdr:col>
      <xdr:colOff>50800</xdr:colOff>
      <xdr:row>57</xdr:row>
      <xdr:rowOff>9741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45635"/>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22410</xdr:rowOff>
    </xdr:from>
    <xdr:to>
      <xdr:col>55</xdr:col>
      <xdr:colOff>50800</xdr:colOff>
      <xdr:row>58</xdr:row>
      <xdr:rowOff>124010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123516</xdr:rowOff>
    </xdr:from>
    <xdr:to>
      <xdr:col>50</xdr:col>
      <xdr:colOff>165100</xdr:colOff>
      <xdr:row>58</xdr:row>
      <xdr:rowOff>53666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44793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113801</xdr:rowOff>
    </xdr:from>
    <xdr:to>
      <xdr:col>46</xdr:col>
      <xdr:colOff>38100</xdr:colOff>
      <xdr:row>57</xdr:row>
      <xdr:rowOff>43951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35078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93635</xdr:rowOff>
    </xdr:from>
    <xdr:to>
      <xdr:col>41</xdr:col>
      <xdr:colOff>101600</xdr:colOff>
      <xdr:row>57</xdr:row>
      <xdr:rowOff>23785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14912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130391</xdr:rowOff>
    </xdr:from>
    <xdr:to>
      <xdr:col>36</xdr:col>
      <xdr:colOff>165100</xdr:colOff>
      <xdr:row>57</xdr:row>
      <xdr:rowOff>60541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51668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112771</xdr:rowOff>
    </xdr:from>
    <xdr:to>
      <xdr:col>55</xdr:col>
      <xdr:colOff>0</xdr:colOff>
      <xdr:row>77</xdr:row>
      <xdr:rowOff>130031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42971"/>
          <a:ext cx="838200" cy="18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90460</xdr:rowOff>
    </xdr:from>
    <xdr:to>
      <xdr:col>50</xdr:col>
      <xdr:colOff>114300</xdr:colOff>
      <xdr:row>76</xdr:row>
      <xdr:rowOff>112771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777760"/>
          <a:ext cx="889000" cy="3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90460</xdr:rowOff>
    </xdr:from>
    <xdr:to>
      <xdr:col>45</xdr:col>
      <xdr:colOff>177800</xdr:colOff>
      <xdr:row>77</xdr:row>
      <xdr:rowOff>100816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77760"/>
          <a:ext cx="889000" cy="5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100816</xdr:rowOff>
    </xdr:from>
    <xdr:to>
      <xdr:col>41</xdr:col>
      <xdr:colOff>50800</xdr:colOff>
      <xdr:row>78</xdr:row>
      <xdr:rowOff>63531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02466"/>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79231</xdr:rowOff>
    </xdr:from>
    <xdr:to>
      <xdr:col>55</xdr:col>
      <xdr:colOff>50800</xdr:colOff>
      <xdr:row>78</xdr:row>
      <xdr:rowOff>9381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57658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5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61971</xdr:rowOff>
    </xdr:from>
    <xdr:to>
      <xdr:col>50</xdr:col>
      <xdr:colOff>165100</xdr:colOff>
      <xdr:row>76</xdr:row>
      <xdr:rowOff>163571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39660</xdr:rowOff>
    </xdr:from>
    <xdr:to>
      <xdr:col>46</xdr:col>
      <xdr:colOff>38100</xdr:colOff>
      <xdr:row>74</xdr:row>
      <xdr:rowOff>141260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157787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50016</xdr:rowOff>
    </xdr:from>
    <xdr:to>
      <xdr:col>41</xdr:col>
      <xdr:colOff>101600</xdr:colOff>
      <xdr:row>77</xdr:row>
      <xdr:rowOff>151616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142743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4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12731</xdr:rowOff>
    </xdr:from>
    <xdr:to>
      <xdr:col>36</xdr:col>
      <xdr:colOff>165100</xdr:colOff>
      <xdr:row>78</xdr:row>
      <xdr:rowOff>114331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105458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14656</xdr:rowOff>
    </xdr:from>
    <xdr:to>
      <xdr:col>55</xdr:col>
      <xdr:colOff>0</xdr:colOff>
      <xdr:row>97</xdr:row>
      <xdr:rowOff>68490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45306"/>
          <a:ext cx="8382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68490</xdr:rowOff>
    </xdr:from>
    <xdr:to>
      <xdr:col>50</xdr:col>
      <xdr:colOff>114300</xdr:colOff>
      <xdr:row>98</xdr:row>
      <xdr:rowOff>39497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99140"/>
          <a:ext cx="889000" cy="1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90512</xdr:rowOff>
    </xdr:from>
    <xdr:to>
      <xdr:col>45</xdr:col>
      <xdr:colOff>177800</xdr:colOff>
      <xdr:row>98</xdr:row>
      <xdr:rowOff>39497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78262"/>
          <a:ext cx="889000" cy="4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45002</xdr:rowOff>
    </xdr:from>
    <xdr:to>
      <xdr:col>41</xdr:col>
      <xdr:colOff>50800</xdr:colOff>
      <xdr:row>95</xdr:row>
      <xdr:rowOff>90512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32752"/>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135306</xdr:rowOff>
    </xdr:from>
    <xdr:to>
      <xdr:col>55</xdr:col>
      <xdr:colOff>50800</xdr:colOff>
      <xdr:row>97</xdr:row>
      <xdr:rowOff>65456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113733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17690</xdr:rowOff>
    </xdr:from>
    <xdr:to>
      <xdr:col>50</xdr:col>
      <xdr:colOff>165100</xdr:colOff>
      <xdr:row>97</xdr:row>
      <xdr:rowOff>119290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110417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160147</xdr:rowOff>
    </xdr:from>
    <xdr:to>
      <xdr:col>46</xdr:col>
      <xdr:colOff>38100</xdr:colOff>
      <xdr:row>98</xdr:row>
      <xdr:rowOff>90297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81424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8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39712</xdr:rowOff>
    </xdr:from>
    <xdr:to>
      <xdr:col>41</xdr:col>
      <xdr:colOff>101600</xdr:colOff>
      <xdr:row>95</xdr:row>
      <xdr:rowOff>141312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157839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165652</xdr:rowOff>
    </xdr:from>
    <xdr:to>
      <xdr:col>36</xdr:col>
      <xdr:colOff>165100</xdr:colOff>
      <xdr:row>95</xdr:row>
      <xdr:rowOff>95802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112329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121945</xdr:rowOff>
    </xdr:from>
    <xdr:to>
      <xdr:col>85</xdr:col>
      <xdr:colOff>127000</xdr:colOff>
      <xdr:row>39</xdr:row>
      <xdr:rowOff>23647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3704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120421</xdr:rowOff>
    </xdr:from>
    <xdr:to>
      <xdr:col>81</xdr:col>
      <xdr:colOff>50800</xdr:colOff>
      <xdr:row>38</xdr:row>
      <xdr:rowOff>121945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55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120421</xdr:rowOff>
    </xdr:from>
    <xdr:to>
      <xdr:col>76</xdr:col>
      <xdr:colOff>114300</xdr:colOff>
      <xdr:row>38</xdr:row>
      <xdr:rowOff>153416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3552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147472</xdr:rowOff>
    </xdr:from>
    <xdr:to>
      <xdr:col>71</xdr:col>
      <xdr:colOff>177800</xdr:colOff>
      <xdr:row>38</xdr:row>
      <xdr:rowOff>153416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25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144297</xdr:rowOff>
    </xdr:from>
    <xdr:to>
      <xdr:col>85</xdr:col>
      <xdr:colOff>177800</xdr:colOff>
      <xdr:row>39</xdr:row>
      <xdr:rowOff>74447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59249</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71145</xdr:rowOff>
    </xdr:from>
    <xdr:to>
      <xdr:col>81</xdr:col>
      <xdr:colOff>101600</xdr:colOff>
      <xdr:row>39</xdr:row>
      <xdr:rowOff>1295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17822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69621</xdr:rowOff>
    </xdr:from>
    <xdr:to>
      <xdr:col>76</xdr:col>
      <xdr:colOff>165100</xdr:colOff>
      <xdr:row>38</xdr:row>
      <xdr:rowOff>171221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162348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102616</xdr:rowOff>
    </xdr:from>
    <xdr:to>
      <xdr:col>72</xdr:col>
      <xdr:colOff>38100</xdr:colOff>
      <xdr:row>39</xdr:row>
      <xdr:rowOff>32766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23893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96672</xdr:rowOff>
    </xdr:from>
    <xdr:to>
      <xdr:col>67</xdr:col>
      <xdr:colOff>101600</xdr:colOff>
      <xdr:row>39</xdr:row>
      <xdr:rowOff>26822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17949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04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62804</xdr:rowOff>
    </xdr:from>
    <xdr:to>
      <xdr:col>85</xdr:col>
      <xdr:colOff>127000</xdr:colOff>
      <xdr:row>76</xdr:row>
      <xdr:rowOff>99524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93004"/>
          <a:ext cx="8382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62804</xdr:rowOff>
    </xdr:from>
    <xdr:to>
      <xdr:col>81</xdr:col>
      <xdr:colOff>50800</xdr:colOff>
      <xdr:row>76</xdr:row>
      <xdr:rowOff>111382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930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111382</xdr:rowOff>
    </xdr:from>
    <xdr:to>
      <xdr:col>76</xdr:col>
      <xdr:colOff>114300</xdr:colOff>
      <xdr:row>76</xdr:row>
      <xdr:rowOff>112668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41582"/>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86951</xdr:rowOff>
    </xdr:from>
    <xdr:to>
      <xdr:col>71</xdr:col>
      <xdr:colOff>177800</xdr:colOff>
      <xdr:row>76</xdr:row>
      <xdr:rowOff>112668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1715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48724</xdr:rowOff>
    </xdr:from>
    <xdr:to>
      <xdr:col>85</xdr:col>
      <xdr:colOff>177800</xdr:colOff>
      <xdr:row>76</xdr:row>
      <xdr:rowOff>150324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27151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12004</xdr:rowOff>
    </xdr:from>
    <xdr:to>
      <xdr:col>81</xdr:col>
      <xdr:colOff>101600</xdr:colOff>
      <xdr:row>76</xdr:row>
      <xdr:rowOff>113604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104731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60582</xdr:rowOff>
    </xdr:from>
    <xdr:to>
      <xdr:col>76</xdr:col>
      <xdr:colOff>165100</xdr:colOff>
      <xdr:row>76</xdr:row>
      <xdr:rowOff>162182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153309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61868</xdr:rowOff>
    </xdr:from>
    <xdr:to>
      <xdr:col>72</xdr:col>
      <xdr:colOff>38100</xdr:colOff>
      <xdr:row>76</xdr:row>
      <xdr:rowOff>163468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154595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36151</xdr:rowOff>
    </xdr:from>
    <xdr:to>
      <xdr:col>67</xdr:col>
      <xdr:colOff>101600</xdr:colOff>
      <xdr:row>76</xdr:row>
      <xdr:rowOff>137751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128878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115272</xdr:rowOff>
    </xdr:from>
    <xdr:to>
      <xdr:col>85</xdr:col>
      <xdr:colOff>127000</xdr:colOff>
      <xdr:row>98</xdr:row>
      <xdr:rowOff>40520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574472"/>
          <a:ext cx="8382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115272</xdr:rowOff>
    </xdr:from>
    <xdr:to>
      <xdr:col>81</xdr:col>
      <xdr:colOff>50800</xdr:colOff>
      <xdr:row>97</xdr:row>
      <xdr:rowOff>9268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574472"/>
          <a:ext cx="889000" cy="6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9268</xdr:rowOff>
    </xdr:from>
    <xdr:to>
      <xdr:col>76</xdr:col>
      <xdr:colOff>114300</xdr:colOff>
      <xdr:row>97</xdr:row>
      <xdr:rowOff>109558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639918"/>
          <a:ext cx="889000" cy="10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43035</xdr:rowOff>
    </xdr:from>
    <xdr:to>
      <xdr:col>71</xdr:col>
      <xdr:colOff>177800</xdr:colOff>
      <xdr:row>97</xdr:row>
      <xdr:rowOff>109558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330785"/>
          <a:ext cx="889000" cy="4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161170</xdr:rowOff>
    </xdr:from>
    <xdr:to>
      <xdr:col>85</xdr:col>
      <xdr:colOff>177800</xdr:colOff>
      <xdr:row>98</xdr:row>
      <xdr:rowOff>91320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139597</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64472</xdr:rowOff>
    </xdr:from>
    <xdr:to>
      <xdr:col>81</xdr:col>
      <xdr:colOff>101600</xdr:colOff>
      <xdr:row>96</xdr:row>
      <xdr:rowOff>166072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11149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129918</xdr:rowOff>
    </xdr:from>
    <xdr:to>
      <xdr:col>76</xdr:col>
      <xdr:colOff>165100</xdr:colOff>
      <xdr:row>97</xdr:row>
      <xdr:rowOff>60068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76595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58758</xdr:rowOff>
    </xdr:from>
    <xdr:to>
      <xdr:col>72</xdr:col>
      <xdr:colOff>38100</xdr:colOff>
      <xdr:row>97</xdr:row>
      <xdr:rowOff>160358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5435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163685</xdr:rowOff>
    </xdr:from>
    <xdr:to>
      <xdr:col>67</xdr:col>
      <xdr:colOff>101600</xdr:colOff>
      <xdr:row>95</xdr:row>
      <xdr:rowOff>93835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110362</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0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144844</xdr:rowOff>
    </xdr:from>
    <xdr:to>
      <xdr:col>116</xdr:col>
      <xdr:colOff>63500</xdr:colOff>
      <xdr:row>38</xdr:row>
      <xdr:rowOff>170561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5994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34925</xdr:rowOff>
    </xdr:from>
    <xdr:to>
      <xdr:col>111</xdr:col>
      <xdr:colOff>177800</xdr:colOff>
      <xdr:row>38</xdr:row>
      <xdr:rowOff>170561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50025"/>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34925</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50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94044</xdr:rowOff>
    </xdr:from>
    <xdr:to>
      <xdr:col>116</xdr:col>
      <xdr:colOff>114300</xdr:colOff>
      <xdr:row>39</xdr:row>
      <xdr:rowOff>24194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8971</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2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119761</xdr:rowOff>
    </xdr:from>
    <xdr:to>
      <xdr:col>112</xdr:col>
      <xdr:colOff>38100</xdr:colOff>
      <xdr:row>39</xdr:row>
      <xdr:rowOff>49911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41038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155575</xdr:rowOff>
    </xdr:from>
    <xdr:to>
      <xdr:col>107</xdr:col>
      <xdr:colOff>101600</xdr:colOff>
      <xdr:row>38</xdr:row>
      <xdr:rowOff>85725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76852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9817</xdr:rowOff>
    </xdr:from>
    <xdr:to>
      <xdr:col>116</xdr:col>
      <xdr:colOff>63500</xdr:colOff>
      <xdr:row>59</xdr:row>
      <xdr:rowOff>14522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25367"/>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129242</xdr:rowOff>
    </xdr:from>
    <xdr:to>
      <xdr:col>111</xdr:col>
      <xdr:colOff>177800</xdr:colOff>
      <xdr:row>59</xdr:row>
      <xdr:rowOff>14522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3342"/>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129242</xdr:rowOff>
    </xdr:from>
    <xdr:to>
      <xdr:col>107</xdr:col>
      <xdr:colOff>50800</xdr:colOff>
      <xdr:row>59</xdr:row>
      <xdr:rowOff>41421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73342"/>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41421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539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130467</xdr:rowOff>
    </xdr:from>
    <xdr:to>
      <xdr:col>116</xdr:col>
      <xdr:colOff>114300</xdr:colOff>
      <xdr:row>59</xdr:row>
      <xdr:rowOff>60617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45394</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135172</xdr:rowOff>
    </xdr:from>
    <xdr:to>
      <xdr:col>112</xdr:col>
      <xdr:colOff>38100</xdr:colOff>
      <xdr:row>59</xdr:row>
      <xdr:rowOff>65322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56449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7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78442</xdr:rowOff>
    </xdr:from>
    <xdr:to>
      <xdr:col>107</xdr:col>
      <xdr:colOff>101600</xdr:colOff>
      <xdr:row>59</xdr:row>
      <xdr:rowOff>8592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171169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162071</xdr:rowOff>
    </xdr:from>
    <xdr:to>
      <xdr:col>102</xdr:col>
      <xdr:colOff>165100</xdr:colOff>
      <xdr:row>59</xdr:row>
      <xdr:rowOff>92221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83348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160490</xdr:rowOff>
    </xdr:from>
    <xdr:to>
      <xdr:col>98</xdr:col>
      <xdr:colOff>38100</xdr:colOff>
      <xdr:row>59</xdr:row>
      <xdr:rowOff>90640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81767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106858</xdr:rowOff>
    </xdr:from>
    <xdr:to>
      <xdr:col>116</xdr:col>
      <xdr:colOff>63500</xdr:colOff>
      <xdr:row>75</xdr:row>
      <xdr:rowOff>157950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65608"/>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157950</xdr:rowOff>
    </xdr:from>
    <xdr:to>
      <xdr:col>111</xdr:col>
      <xdr:colOff>177800</xdr:colOff>
      <xdr:row>76</xdr:row>
      <xdr:rowOff>31038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16700"/>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2997</xdr:rowOff>
    </xdr:from>
    <xdr:to>
      <xdr:col>107</xdr:col>
      <xdr:colOff>50800</xdr:colOff>
      <xdr:row>76</xdr:row>
      <xdr:rowOff>31038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033197"/>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2997</xdr:rowOff>
    </xdr:from>
    <xdr:to>
      <xdr:col>102</xdr:col>
      <xdr:colOff>114300</xdr:colOff>
      <xdr:row>76</xdr:row>
      <xdr:rowOff>83389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33197"/>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56058</xdr:rowOff>
    </xdr:from>
    <xdr:to>
      <xdr:col>116</xdr:col>
      <xdr:colOff>114300</xdr:colOff>
      <xdr:row>75</xdr:row>
      <xdr:rowOff>157659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14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34485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107150</xdr:rowOff>
    </xdr:from>
    <xdr:to>
      <xdr:col>112</xdr:col>
      <xdr:colOff>38100</xdr:colOff>
      <xdr:row>76</xdr:row>
      <xdr:rowOff>37300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28427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151688</xdr:rowOff>
    </xdr:from>
    <xdr:to>
      <xdr:col>107</xdr:col>
      <xdr:colOff>101600</xdr:colOff>
      <xdr:row>76</xdr:row>
      <xdr:rowOff>81838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72965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123647</xdr:rowOff>
    </xdr:from>
    <xdr:to>
      <xdr:col>102</xdr:col>
      <xdr:colOff>165100</xdr:colOff>
      <xdr:row>76</xdr:row>
      <xdr:rowOff>53798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44924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32589</xdr:rowOff>
    </xdr:from>
    <xdr:to>
      <xdr:col>98</xdr:col>
      <xdr:colOff>38100</xdr:colOff>
      <xdr:row>76</xdr:row>
      <xdr:rowOff>134189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125316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399,219</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主要な構成項目である扶助費は、物価高騰対策緊急支援給付金の対象者の増や障害福祉費の増加の影響が大きく、住民一人当たり対前年度比</a:t>
          </a:r>
          <a:r>
            <a:rPr kumimoji="1" lang="en-US" altLang="ja-JP" sz="1200">
              <a:latin typeface="ＭＳ Ｐゴシック" panose="020B0600070205080204" pitchFamily="50" charset="-128"/>
              <a:ea typeface="ＭＳ Ｐゴシック" panose="020B0600070205080204" pitchFamily="50" charset="-128"/>
            </a:rPr>
            <a:t>1,801</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126,814</a:t>
          </a:r>
          <a:r>
            <a:rPr kumimoji="1" lang="ja-JP" altLang="en-US" sz="1200">
              <a:latin typeface="ＭＳ Ｐゴシック" panose="020B0600070205080204" pitchFamily="50" charset="-128"/>
              <a:ea typeface="ＭＳ Ｐゴシック" panose="020B0600070205080204" pitchFamily="50" charset="-128"/>
            </a:rPr>
            <a:t>円となったが、類似団体平均を下回っている。今後も、扶助費の増加が避けられないことから、市単独制度に基づく扶助費について、抑制に努める。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普通建設事業費は、小中学校の長寿命化事業等の増はあるものの、ごみ処理施設整備事業完了による減の影響が大きく、トータルでは住民一人当たり対前年度比</a:t>
          </a:r>
          <a:r>
            <a:rPr kumimoji="1" lang="en-US" altLang="ja-JP" sz="1200">
              <a:latin typeface="ＭＳ Ｐゴシック" panose="020B0600070205080204" pitchFamily="50" charset="-128"/>
              <a:ea typeface="ＭＳ Ｐゴシック" panose="020B0600070205080204" pitchFamily="50" charset="-128"/>
            </a:rPr>
            <a:t>4,308</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32,072</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公債費は、市債の繰上償還を実行しなかったこと等により、住民一人当たり対前年度比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1,285</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29,406</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今後も一層の事業の選択と集中を行うことで事業費の適正化を図るとともに、新規の事業債発行の抑制により持続可能な都市経営に努める。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343,916
338,640
464.51
140,553,945
137,297,742
2,582,332
75,498,436
124,152,291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104648</xdr:rowOff>
    </xdr:from>
    <xdr:to>
      <xdr:col>24</xdr:col>
      <xdr:colOff>63500</xdr:colOff>
      <xdr:row>35</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53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125222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70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35</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54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84836</xdr:rowOff>
    </xdr:from>
    <xdr:to>
      <xdr:col>10</xdr:col>
      <xdr:colOff>114300</xdr:colOff>
      <xdr:row>35</xdr:row>
      <xdr:rowOff>94742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55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74422</xdr:rowOff>
    </xdr:from>
    <xdr:to>
      <xdr:col>20</xdr:col>
      <xdr:colOff>38100</xdr:colOff>
      <xdr:row>36</xdr:row>
      <xdr:rowOff>4572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34036</xdr:rowOff>
    </xdr:from>
    <xdr:to>
      <xdr:col>6</xdr:col>
      <xdr:colOff>38100</xdr:colOff>
      <xdr:row>35</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40043</xdr:rowOff>
    </xdr:from>
    <xdr:to>
      <xdr:col>24</xdr:col>
      <xdr:colOff>63500</xdr:colOff>
      <xdr:row>58</xdr:row>
      <xdr:rowOff>137846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84143"/>
          <a:ext cx="8382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40043</xdr:rowOff>
    </xdr:from>
    <xdr:to>
      <xdr:col>19</xdr:col>
      <xdr:colOff>177800</xdr:colOff>
      <xdr:row>58</xdr:row>
      <xdr:rowOff>64757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84143"/>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59754</xdr:rowOff>
    </xdr:from>
    <xdr:to>
      <xdr:col>15</xdr:col>
      <xdr:colOff>50800</xdr:colOff>
      <xdr:row>58</xdr:row>
      <xdr:rowOff>64757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03704"/>
          <a:ext cx="889000" cy="120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59754</xdr:rowOff>
    </xdr:from>
    <xdr:to>
      <xdr:col>10</xdr:col>
      <xdr:colOff>114300</xdr:colOff>
      <xdr:row>59</xdr:row>
      <xdr:rowOff>14821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03704"/>
          <a:ext cx="889000" cy="13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87046</xdr:rowOff>
    </xdr:from>
    <xdr:to>
      <xdr:col>24</xdr:col>
      <xdr:colOff>114300</xdr:colOff>
      <xdr:row>59</xdr:row>
      <xdr:rowOff>17196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65473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160693</xdr:rowOff>
    </xdr:from>
    <xdr:to>
      <xdr:col>20</xdr:col>
      <xdr:colOff>38100</xdr:colOff>
      <xdr:row>58</xdr:row>
      <xdr:rowOff>90843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81970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13957</xdr:rowOff>
    </xdr:from>
    <xdr:to>
      <xdr:col>15</xdr:col>
      <xdr:colOff>101600</xdr:colOff>
      <xdr:row>58</xdr:row>
      <xdr:rowOff>115557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106684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8954</xdr:rowOff>
    </xdr:from>
    <xdr:to>
      <xdr:col>10</xdr:col>
      <xdr:colOff>165100</xdr:colOff>
      <xdr:row>51</xdr:row>
      <xdr:rowOff>110554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101681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4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135471</xdr:rowOff>
    </xdr:from>
    <xdr:to>
      <xdr:col>6</xdr:col>
      <xdr:colOff>38100</xdr:colOff>
      <xdr:row>59</xdr:row>
      <xdr:rowOff>65621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56748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49805</xdr:rowOff>
    </xdr:from>
    <xdr:to>
      <xdr:col>24</xdr:col>
      <xdr:colOff>63500</xdr:colOff>
      <xdr:row>76</xdr:row>
      <xdr:rowOff>158885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0005"/>
          <a:ext cx="8382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109762</xdr:rowOff>
    </xdr:from>
    <xdr:to>
      <xdr:col>19</xdr:col>
      <xdr:colOff>177800</xdr:colOff>
      <xdr:row>76</xdr:row>
      <xdr:rowOff>158885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39962"/>
          <a:ext cx="8890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109762</xdr:rowOff>
    </xdr:from>
    <xdr:to>
      <xdr:col>15</xdr:col>
      <xdr:colOff>50800</xdr:colOff>
      <xdr:row>77</xdr:row>
      <xdr:rowOff>160403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9962"/>
          <a:ext cx="889000" cy="2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160403</xdr:rowOff>
    </xdr:from>
    <xdr:to>
      <xdr:col>10</xdr:col>
      <xdr:colOff>114300</xdr:colOff>
      <xdr:row>78</xdr:row>
      <xdr:rowOff>42526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62053"/>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170455</xdr:rowOff>
    </xdr:from>
    <xdr:to>
      <xdr:col>24</xdr:col>
      <xdr:colOff>114300</xdr:colOff>
      <xdr:row>76</xdr:row>
      <xdr:rowOff>100605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148882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108085</xdr:rowOff>
    </xdr:from>
    <xdr:to>
      <xdr:col>20</xdr:col>
      <xdr:colOff>38100</xdr:colOff>
      <xdr:row>77</xdr:row>
      <xdr:rowOff>38235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29362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58962</xdr:rowOff>
    </xdr:from>
    <xdr:to>
      <xdr:col>15</xdr:col>
      <xdr:colOff>101600</xdr:colOff>
      <xdr:row>76</xdr:row>
      <xdr:rowOff>160562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151689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109603</xdr:rowOff>
    </xdr:from>
    <xdr:to>
      <xdr:col>10</xdr:col>
      <xdr:colOff>165100</xdr:colOff>
      <xdr:row>78</xdr:row>
      <xdr:rowOff>39753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30880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163176</xdr:rowOff>
    </xdr:from>
    <xdr:to>
      <xdr:col>6</xdr:col>
      <xdr:colOff>38100</xdr:colOff>
      <xdr:row>78</xdr:row>
      <xdr:rowOff>93326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84453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167360</xdr:rowOff>
    </xdr:from>
    <xdr:to>
      <xdr:col>24</xdr:col>
      <xdr:colOff>63500</xdr:colOff>
      <xdr:row>97</xdr:row>
      <xdr:rowOff>92723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55110"/>
          <a:ext cx="838200" cy="2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126003</xdr:rowOff>
    </xdr:from>
    <xdr:to>
      <xdr:col>19</xdr:col>
      <xdr:colOff>177800</xdr:colOff>
      <xdr:row>95</xdr:row>
      <xdr:rowOff>167360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070853"/>
          <a:ext cx="889000" cy="3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126003</xdr:rowOff>
    </xdr:from>
    <xdr:to>
      <xdr:col>15</xdr:col>
      <xdr:colOff>50800</xdr:colOff>
      <xdr:row>94</xdr:row>
      <xdr:rowOff>135680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070853"/>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135680</xdr:rowOff>
    </xdr:from>
    <xdr:to>
      <xdr:col>10</xdr:col>
      <xdr:colOff>114300</xdr:colOff>
      <xdr:row>95</xdr:row>
      <xdr:rowOff>769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25198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41923</xdr:rowOff>
    </xdr:from>
    <xdr:to>
      <xdr:col>24</xdr:col>
      <xdr:colOff>114300</xdr:colOff>
      <xdr:row>97</xdr:row>
      <xdr:rowOff>143523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116560</xdr:rowOff>
    </xdr:from>
    <xdr:to>
      <xdr:col>20</xdr:col>
      <xdr:colOff>38100</xdr:colOff>
      <xdr:row>96</xdr:row>
      <xdr:rowOff>46710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63237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75203</xdr:rowOff>
    </xdr:from>
    <xdr:to>
      <xdr:col>15</xdr:col>
      <xdr:colOff>101600</xdr:colOff>
      <xdr:row>94</xdr:row>
      <xdr:rowOff>5353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21880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7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84880</xdr:rowOff>
    </xdr:from>
    <xdr:to>
      <xdr:col>10</xdr:col>
      <xdr:colOff>165100</xdr:colOff>
      <xdr:row>95</xdr:row>
      <xdr:rowOff>15030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31557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121419</xdr:rowOff>
    </xdr:from>
    <xdr:to>
      <xdr:col>6</xdr:col>
      <xdr:colOff>38100</xdr:colOff>
      <xdr:row>95</xdr:row>
      <xdr:rowOff>51569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68096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0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117221</xdr:rowOff>
    </xdr:from>
    <xdr:to>
      <xdr:col>55</xdr:col>
      <xdr:colOff>0</xdr:colOff>
      <xdr:row>38</xdr:row>
      <xdr:rowOff>129032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3232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117221</xdr:rowOff>
    </xdr:from>
    <xdr:to>
      <xdr:col>50</xdr:col>
      <xdr:colOff>114300</xdr:colOff>
      <xdr:row>38</xdr:row>
      <xdr:rowOff>141986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232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141986</xdr:rowOff>
    </xdr:from>
    <xdr:to>
      <xdr:col>45</xdr:col>
      <xdr:colOff>177800</xdr:colOff>
      <xdr:row>38</xdr:row>
      <xdr:rowOff>146558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570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146558</xdr:rowOff>
    </xdr:from>
    <xdr:to>
      <xdr:col>41</xdr:col>
      <xdr:colOff>50800</xdr:colOff>
      <xdr:row>38</xdr:row>
      <xdr:rowOff>147320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16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66421</xdr:rowOff>
    </xdr:from>
    <xdr:to>
      <xdr:col>50</xdr:col>
      <xdr:colOff>165100</xdr:colOff>
      <xdr:row>38</xdr:row>
      <xdr:rowOff>168021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91186</xdr:rowOff>
    </xdr:from>
    <xdr:to>
      <xdr:col>46</xdr:col>
      <xdr:colOff>38100</xdr:colOff>
      <xdr:row>39</xdr:row>
      <xdr:rowOff>21336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8789</xdr:rowOff>
    </xdr:from>
    <xdr:to>
      <xdr:col>55</xdr:col>
      <xdr:colOff>0</xdr:colOff>
      <xdr:row>58</xdr:row>
      <xdr:rowOff>35458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52889"/>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35458</xdr:rowOff>
    </xdr:from>
    <xdr:to>
      <xdr:col>50</xdr:col>
      <xdr:colOff>114300</xdr:colOff>
      <xdr:row>58</xdr:row>
      <xdr:rowOff>51689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7955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51689</xdr:rowOff>
    </xdr:from>
    <xdr:to>
      <xdr:col>45</xdr:col>
      <xdr:colOff>177800</xdr:colOff>
      <xdr:row>58</xdr:row>
      <xdr:rowOff>72568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578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72568</xdr:rowOff>
    </xdr:from>
    <xdr:to>
      <xdr:col>41</xdr:col>
      <xdr:colOff>50800</xdr:colOff>
      <xdr:row>58</xdr:row>
      <xdr:rowOff>85598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666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129439</xdr:rowOff>
    </xdr:from>
    <xdr:to>
      <xdr:col>55</xdr:col>
      <xdr:colOff>50800</xdr:colOff>
      <xdr:row>58</xdr:row>
      <xdr:rowOff>59589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107866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156108</xdr:rowOff>
    </xdr:from>
    <xdr:to>
      <xdr:col>50</xdr:col>
      <xdr:colOff>165100</xdr:colOff>
      <xdr:row>58</xdr:row>
      <xdr:rowOff>86258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77385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xdr:rowOff>
    </xdr:from>
    <xdr:to>
      <xdr:col>46</xdr:col>
      <xdr:colOff>38100</xdr:colOff>
      <xdr:row>58</xdr:row>
      <xdr:rowOff>102489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93616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21768</xdr:rowOff>
    </xdr:from>
    <xdr:to>
      <xdr:col>41</xdr:col>
      <xdr:colOff>101600</xdr:colOff>
      <xdr:row>58</xdr:row>
      <xdr:rowOff>123368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114495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34798</xdr:rowOff>
    </xdr:from>
    <xdr:to>
      <xdr:col>36</xdr:col>
      <xdr:colOff>165100</xdr:colOff>
      <xdr:row>58</xdr:row>
      <xdr:rowOff>136398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127525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27360</xdr:rowOff>
    </xdr:from>
    <xdr:to>
      <xdr:col>55</xdr:col>
      <xdr:colOff>0</xdr:colOff>
      <xdr:row>79</xdr:row>
      <xdr:rowOff>28877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71910"/>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27360</xdr:rowOff>
    </xdr:from>
    <xdr:to>
      <xdr:col>50</xdr:col>
      <xdr:colOff>114300</xdr:colOff>
      <xdr:row>79</xdr:row>
      <xdr:rowOff>33531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71910"/>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163311</xdr:rowOff>
    </xdr:from>
    <xdr:to>
      <xdr:col>45</xdr:col>
      <xdr:colOff>177800</xdr:colOff>
      <xdr:row>79</xdr:row>
      <xdr:rowOff>33531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6411"/>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163311</xdr:rowOff>
    </xdr:from>
    <xdr:to>
      <xdr:col>41</xdr:col>
      <xdr:colOff>50800</xdr:colOff>
      <xdr:row>79</xdr:row>
      <xdr:rowOff>41467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6411"/>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149527</xdr:rowOff>
    </xdr:from>
    <xdr:to>
      <xdr:col>55</xdr:col>
      <xdr:colOff>50800</xdr:colOff>
      <xdr:row>79</xdr:row>
      <xdr:rowOff>79677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148010</xdr:rowOff>
    </xdr:from>
    <xdr:to>
      <xdr:col>50</xdr:col>
      <xdr:colOff>165100</xdr:colOff>
      <xdr:row>79</xdr:row>
      <xdr:rowOff>78160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154181</xdr:rowOff>
    </xdr:from>
    <xdr:to>
      <xdr:col>46</xdr:col>
      <xdr:colOff>38100</xdr:colOff>
      <xdr:row>79</xdr:row>
      <xdr:rowOff>84331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112511</xdr:rowOff>
    </xdr:from>
    <xdr:to>
      <xdr:col>41</xdr:col>
      <xdr:colOff>101600</xdr:colOff>
      <xdr:row>79</xdr:row>
      <xdr:rowOff>42661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33788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162117</xdr:rowOff>
    </xdr:from>
    <xdr:to>
      <xdr:col>36</xdr:col>
      <xdr:colOff>165100</xdr:colOff>
      <xdr:row>79</xdr:row>
      <xdr:rowOff>92267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83394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142991</xdr:rowOff>
    </xdr:from>
    <xdr:to>
      <xdr:col>55</xdr:col>
      <xdr:colOff>0</xdr:colOff>
      <xdr:row>97</xdr:row>
      <xdr:rowOff>159634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73641"/>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159634</xdr:rowOff>
    </xdr:from>
    <xdr:to>
      <xdr:col>50</xdr:col>
      <xdr:colOff>114300</xdr:colOff>
      <xdr:row>98</xdr:row>
      <xdr:rowOff>11068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90284"/>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11068</xdr:rowOff>
    </xdr:from>
    <xdr:to>
      <xdr:col>45</xdr:col>
      <xdr:colOff>177800</xdr:colOff>
      <xdr:row>98</xdr:row>
      <xdr:rowOff>67050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1316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67050</xdr:rowOff>
    </xdr:from>
    <xdr:to>
      <xdr:col>41</xdr:col>
      <xdr:colOff>50800</xdr:colOff>
      <xdr:row>98</xdr:row>
      <xdr:rowOff>164914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69150"/>
          <a:ext cx="889000" cy="9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92191</xdr:rowOff>
    </xdr:from>
    <xdr:to>
      <xdr:col>55</xdr:col>
      <xdr:colOff>50800</xdr:colOff>
      <xdr:row>98</xdr:row>
      <xdr:rowOff>22341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108834</xdr:rowOff>
    </xdr:from>
    <xdr:to>
      <xdr:col>50</xdr:col>
      <xdr:colOff>165100</xdr:colOff>
      <xdr:row>98</xdr:row>
      <xdr:rowOff>38984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30111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131718</xdr:rowOff>
    </xdr:from>
    <xdr:to>
      <xdr:col>46</xdr:col>
      <xdr:colOff>38100</xdr:colOff>
      <xdr:row>98</xdr:row>
      <xdr:rowOff>61868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16250</xdr:rowOff>
    </xdr:from>
    <xdr:to>
      <xdr:col>41</xdr:col>
      <xdr:colOff>101600</xdr:colOff>
      <xdr:row>98</xdr:row>
      <xdr:rowOff>117850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114114</xdr:rowOff>
    </xdr:from>
    <xdr:to>
      <xdr:col>36</xdr:col>
      <xdr:colOff>165100</xdr:colOff>
      <xdr:row>99</xdr:row>
      <xdr:rowOff>44264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35391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110091</xdr:rowOff>
    </xdr:from>
    <xdr:to>
      <xdr:col>85</xdr:col>
      <xdr:colOff>127000</xdr:colOff>
      <xdr:row>37</xdr:row>
      <xdr:rowOff>159948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53741"/>
          <a:ext cx="8382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110091</xdr:rowOff>
    </xdr:from>
    <xdr:to>
      <xdr:col>81</xdr:col>
      <xdr:colOff>50800</xdr:colOff>
      <xdr:row>37</xdr:row>
      <xdr:rowOff>128705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53741"/>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69052</xdr:rowOff>
    </xdr:from>
    <xdr:to>
      <xdr:col>76</xdr:col>
      <xdr:colOff>114300</xdr:colOff>
      <xdr:row>37</xdr:row>
      <xdr:rowOff>128705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12702"/>
          <a:ext cx="889000" cy="5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69052</xdr:rowOff>
    </xdr:from>
    <xdr:to>
      <xdr:col>71</xdr:col>
      <xdr:colOff>177800</xdr:colOff>
      <xdr:row>39</xdr:row>
      <xdr:rowOff>45538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2702"/>
          <a:ext cx="889000" cy="3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109148</xdr:rowOff>
    </xdr:from>
    <xdr:to>
      <xdr:col>85</xdr:col>
      <xdr:colOff>177800</xdr:colOff>
      <xdr:row>38</xdr:row>
      <xdr:rowOff>39298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87575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59291</xdr:rowOff>
    </xdr:from>
    <xdr:to>
      <xdr:col>81</xdr:col>
      <xdr:colOff>101600</xdr:colOff>
      <xdr:row>37</xdr:row>
      <xdr:rowOff>160891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152018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77905</xdr:rowOff>
    </xdr:from>
    <xdr:to>
      <xdr:col>76</xdr:col>
      <xdr:colOff>165100</xdr:colOff>
      <xdr:row>38</xdr:row>
      <xdr:rowOff>8055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170632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18252</xdr:rowOff>
    </xdr:from>
    <xdr:to>
      <xdr:col>72</xdr:col>
      <xdr:colOff>38100</xdr:colOff>
      <xdr:row>37</xdr:row>
      <xdr:rowOff>119852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110979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166188</xdr:rowOff>
    </xdr:from>
    <xdr:to>
      <xdr:col>67</xdr:col>
      <xdr:colOff>101600</xdr:colOff>
      <xdr:row>39</xdr:row>
      <xdr:rowOff>96338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87465</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7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80584</xdr:rowOff>
    </xdr:from>
    <xdr:to>
      <xdr:col>85</xdr:col>
      <xdr:colOff>127000</xdr:colOff>
      <xdr:row>55</xdr:row>
      <xdr:rowOff>39367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38884"/>
          <a:ext cx="838200" cy="1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39367</xdr:rowOff>
    </xdr:from>
    <xdr:to>
      <xdr:col>81</xdr:col>
      <xdr:colOff>50800</xdr:colOff>
      <xdr:row>56</xdr:row>
      <xdr:rowOff>26269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69117"/>
          <a:ext cx="889000" cy="15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26269</xdr:rowOff>
    </xdr:from>
    <xdr:to>
      <xdr:col>76</xdr:col>
      <xdr:colOff>114300</xdr:colOff>
      <xdr:row>56</xdr:row>
      <xdr:rowOff>83944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27469"/>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7158</xdr:rowOff>
    </xdr:from>
    <xdr:to>
      <xdr:col>71</xdr:col>
      <xdr:colOff>177800</xdr:colOff>
      <xdr:row>56</xdr:row>
      <xdr:rowOff>83944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094008"/>
          <a:ext cx="889000" cy="5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29784</xdr:rowOff>
    </xdr:from>
    <xdr:to>
      <xdr:col>85</xdr:col>
      <xdr:colOff>177800</xdr:colOff>
      <xdr:row>54</xdr:row>
      <xdr:rowOff>131384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52661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160017</xdr:rowOff>
    </xdr:from>
    <xdr:to>
      <xdr:col>81</xdr:col>
      <xdr:colOff>101600</xdr:colOff>
      <xdr:row>55</xdr:row>
      <xdr:rowOff>90167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81294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146919</xdr:rowOff>
    </xdr:from>
    <xdr:to>
      <xdr:col>76</xdr:col>
      <xdr:colOff>165100</xdr:colOff>
      <xdr:row>56</xdr:row>
      <xdr:rowOff>77069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68196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33144</xdr:rowOff>
    </xdr:from>
    <xdr:to>
      <xdr:col>72</xdr:col>
      <xdr:colOff>38100</xdr:colOff>
      <xdr:row>56</xdr:row>
      <xdr:rowOff>134744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125871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127808</xdr:rowOff>
    </xdr:from>
    <xdr:to>
      <xdr:col>67</xdr:col>
      <xdr:colOff>101600</xdr:colOff>
      <xdr:row>53</xdr:row>
      <xdr:rowOff>57958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0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74485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121946</xdr:rowOff>
    </xdr:from>
    <xdr:to>
      <xdr:col>85</xdr:col>
      <xdr:colOff>127000</xdr:colOff>
      <xdr:row>79</xdr:row>
      <xdr:rowOff>23648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9504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120422</xdr:rowOff>
    </xdr:from>
    <xdr:to>
      <xdr:col>81</xdr:col>
      <xdr:colOff>50800</xdr:colOff>
      <xdr:row>78</xdr:row>
      <xdr:rowOff>121946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935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120422</xdr:rowOff>
    </xdr:from>
    <xdr:to>
      <xdr:col>76</xdr:col>
      <xdr:colOff>114300</xdr:colOff>
      <xdr:row>78</xdr:row>
      <xdr:rowOff>153415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93522"/>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147473</xdr:rowOff>
    </xdr:from>
    <xdr:to>
      <xdr:col>71</xdr:col>
      <xdr:colOff>177800</xdr:colOff>
      <xdr:row>78</xdr:row>
      <xdr:rowOff>153415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0573"/>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144298</xdr:rowOff>
    </xdr:from>
    <xdr:to>
      <xdr:col>85</xdr:col>
      <xdr:colOff>177800</xdr:colOff>
      <xdr:row>79</xdr:row>
      <xdr:rowOff>74448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71146</xdr:rowOff>
    </xdr:from>
    <xdr:to>
      <xdr:col>81</xdr:col>
      <xdr:colOff>101600</xdr:colOff>
      <xdr:row>79</xdr:row>
      <xdr:rowOff>1296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17823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69622</xdr:rowOff>
    </xdr:from>
    <xdr:to>
      <xdr:col>76</xdr:col>
      <xdr:colOff>165100</xdr:colOff>
      <xdr:row>78</xdr:row>
      <xdr:rowOff>171222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162349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102615</xdr:rowOff>
    </xdr:from>
    <xdr:to>
      <xdr:col>72</xdr:col>
      <xdr:colOff>38100</xdr:colOff>
      <xdr:row>79</xdr:row>
      <xdr:rowOff>32765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23892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6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96673</xdr:rowOff>
    </xdr:from>
    <xdr:to>
      <xdr:col>67</xdr:col>
      <xdr:colOff>101600</xdr:colOff>
      <xdr:row>79</xdr:row>
      <xdr:rowOff>26823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17950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62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62804</xdr:rowOff>
    </xdr:from>
    <xdr:to>
      <xdr:col>85</xdr:col>
      <xdr:colOff>127000</xdr:colOff>
      <xdr:row>96</xdr:row>
      <xdr:rowOff>99524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22004"/>
          <a:ext cx="8382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62804</xdr:rowOff>
    </xdr:from>
    <xdr:to>
      <xdr:col>81</xdr:col>
      <xdr:colOff>50800</xdr:colOff>
      <xdr:row>96</xdr:row>
      <xdr:rowOff>111382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220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111382</xdr:rowOff>
    </xdr:from>
    <xdr:to>
      <xdr:col>76</xdr:col>
      <xdr:colOff>114300</xdr:colOff>
      <xdr:row>96</xdr:row>
      <xdr:rowOff>112668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70582"/>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86951</xdr:rowOff>
    </xdr:from>
    <xdr:to>
      <xdr:col>71</xdr:col>
      <xdr:colOff>177800</xdr:colOff>
      <xdr:row>96</xdr:row>
      <xdr:rowOff>112668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615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48724</xdr:rowOff>
    </xdr:from>
    <xdr:to>
      <xdr:col>85</xdr:col>
      <xdr:colOff>177800</xdr:colOff>
      <xdr:row>96</xdr:row>
      <xdr:rowOff>150324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27151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12004</xdr:rowOff>
    </xdr:from>
    <xdr:to>
      <xdr:col>81</xdr:col>
      <xdr:colOff>101600</xdr:colOff>
      <xdr:row>96</xdr:row>
      <xdr:rowOff>113604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104731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60582</xdr:rowOff>
    </xdr:from>
    <xdr:to>
      <xdr:col>76</xdr:col>
      <xdr:colOff>165100</xdr:colOff>
      <xdr:row>96</xdr:row>
      <xdr:rowOff>162182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153309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61868</xdr:rowOff>
    </xdr:from>
    <xdr:to>
      <xdr:col>72</xdr:col>
      <xdr:colOff>38100</xdr:colOff>
      <xdr:row>96</xdr:row>
      <xdr:rowOff>163468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154595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36151</xdr:rowOff>
    </xdr:from>
    <xdr:to>
      <xdr:col>67</xdr:col>
      <xdr:colOff>101600</xdr:colOff>
      <xdr:row>96</xdr:row>
      <xdr:rowOff>137751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39878</xdr:rowOff>
    </xdr:from>
    <xdr:to>
      <xdr:col>116</xdr:col>
      <xdr:colOff>63500</xdr:colOff>
      <xdr:row>39</xdr:row>
      <xdr:rowOff>39878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26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40259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40259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40259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160528</xdr:rowOff>
    </xdr:from>
    <xdr:to>
      <xdr:col>116</xdr:col>
      <xdr:colOff>114300</xdr:colOff>
      <xdr:row>39</xdr:row>
      <xdr:rowOff>90678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75455</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81805</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民生費は、物価高騰対策緊急支援給付金支給事業費や障害福祉サービス費等の増加により、住民一人当たり対前年度比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11,929</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197,331</a:t>
          </a:r>
          <a:r>
            <a:rPr kumimoji="1" lang="ja-JP" altLang="en-US" sz="1200">
              <a:latin typeface="ＭＳ Ｐゴシック" panose="020B0600070205080204" pitchFamily="50" charset="-128"/>
              <a:ea typeface="ＭＳ Ｐゴシック" panose="020B0600070205080204" pitchFamily="50" charset="-128"/>
            </a:rPr>
            <a:t>円となったが、類似団体平均を下回っている。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衛生費は、新型コロナウイルス感染症の感染症法上の位置づけの変更に伴う感染症医療療養費事業費の減や、ごみ処理施設整備事業完了による減の影響が大きく、住民一人当たり対前年度比</a:t>
          </a:r>
          <a:r>
            <a:rPr kumimoji="1" lang="en-US" altLang="ja-JP" sz="1200">
              <a:latin typeface="ＭＳ Ｐゴシック" panose="020B0600070205080204" pitchFamily="50" charset="-128"/>
              <a:ea typeface="ＭＳ Ｐゴシック" panose="020B0600070205080204" pitchFamily="50" charset="-128"/>
            </a:rPr>
            <a:t>14,082</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35,466</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教育費は、学校施設のトイレ改修事業を年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校から年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校へ加速化したことや、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人目以降の児童生徒に係る給食費の免除等により、住民一人当たり対前年度比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5,697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52,586</a:t>
          </a:r>
          <a:r>
            <a:rPr kumimoji="1" lang="ja-JP" altLang="en-US" sz="1200">
              <a:latin typeface="ＭＳ Ｐゴシック" panose="020B0600070205080204" pitchFamily="50" charset="-128"/>
              <a:ea typeface="ＭＳ Ｐゴシック" panose="020B0600070205080204" pitchFamily="50" charset="-128"/>
            </a:rPr>
            <a:t>円となり、類似団体平均を上回っている。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財政調整基金残高は、取崩しがなく、運用利子分の積立て、決算剰余等の新規積立により対前年度比</a:t>
          </a:r>
          <a:r>
            <a:rPr kumimoji="1" lang="en-US" altLang="ja-JP" sz="1200">
              <a:latin typeface="ＭＳ ゴシック" pitchFamily="49" charset="-128"/>
              <a:ea typeface="ＭＳ ゴシック" pitchFamily="49" charset="-128"/>
            </a:rPr>
            <a:t>0.65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13.91</a:t>
          </a:r>
          <a:r>
            <a:rPr kumimoji="1" lang="ja-JP" altLang="en-US" sz="1200">
              <a:latin typeface="ＭＳ ゴシック" pitchFamily="49" charset="-128"/>
              <a:ea typeface="ＭＳ ゴシック" pitchFamily="49" charset="-128"/>
            </a:rPr>
            <a:t>％となった。近年は、コロナ禍のような不測の事態に備えるとともに、</a:t>
          </a:r>
          <a:r>
            <a:rPr kumimoji="1" lang="en-US" altLang="ja-JP" sz="1200">
              <a:latin typeface="ＭＳ ゴシック" pitchFamily="49" charset="-128"/>
              <a:ea typeface="ＭＳ ゴシック" pitchFamily="49" charset="-128"/>
            </a:rPr>
            <a:t>2025</a:t>
          </a:r>
          <a:r>
            <a:rPr kumimoji="1" lang="ja-JP" altLang="en-US" sz="1200">
              <a:latin typeface="ＭＳ ゴシック" pitchFamily="49" charset="-128"/>
              <a:ea typeface="ＭＳ ゴシック" pitchFamily="49" charset="-128"/>
            </a:rPr>
            <a:t>年に開催予定の国スポ・障スポ大会に向けて積み増しを行っている。</a:t>
          </a:r>
        </a:p>
        <a:p>
          <a:r>
            <a:rPr kumimoji="1" lang="ja-JP" altLang="en-US" sz="1200">
              <a:latin typeface="ＭＳ ゴシック" pitchFamily="49" charset="-128"/>
              <a:ea typeface="ＭＳ ゴシック" pitchFamily="49" charset="-128"/>
            </a:rPr>
            <a:t>　実質収支額は、対前年度比</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3.42</a:t>
          </a:r>
          <a:r>
            <a:rPr kumimoji="1" lang="ja-JP" altLang="en-US" sz="1200">
              <a:latin typeface="ＭＳ ゴシック" pitchFamily="49" charset="-128"/>
              <a:ea typeface="ＭＳ ゴシック" pitchFamily="49" charset="-128"/>
            </a:rPr>
            <a:t>％となり、実質単年度収支は、対前年度比</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今後とも、中長期的な健全財政の堅持に努め、将来負担の軽減はもとより、持続可能な都市経営による質の高いサービスの実現を目指す。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年度に従前より赤字経営であった競輪事業特別会計を廃止して以降、全ての会計で実質赤字額が発生していない。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地方独立行政法人への移行に伴い、病院事業会計及び介護老人保健施設事業会計については、平成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年度末で閉鎖し、平成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年度より企業債未償還分を病院事業債として特別会計で管理している。</a:t>
          </a:r>
        </a:p>
        <a:p>
          <a:r>
            <a:rPr kumimoji="1" lang="ja-JP" altLang="en-US" sz="1400">
              <a:latin typeface="ＭＳ ゴシック" pitchFamily="49" charset="-128"/>
              <a:ea typeface="ＭＳ ゴシック" pitchFamily="49" charset="-128"/>
            </a:rPr>
            <a:t>　実質収支額・余剰額の</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％がガス事業及び下水道事業であることから、一層、他の事業会計での健全な経営の継続が必要である。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令和元年度は債務負担行為の増により、増加となったが、従前より市債の新規発行の抑制に努めたことや、過去に発行した市債の償還が進んだことにより、実質公債費比率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今後も、事業の緊急度や市民ニーズを的確に反映した事業の選択と集中を図り、指標の良化に努めていく。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公営企業債等繰入見込額が上水道、下水道事業会計等で増となったが、一般会計等に係る地方債の現在高において臨時財政対策債が減となった影響により、将来負担額は減となった。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充当可能特定歳入では都市計画事業にかかる地方債の現在高等が減となり、充当可能財源等も減となった。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将来負担比率（分子）はマイナスとなった。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このうち、湖都大津まちづくり基金は、ふるさと納税の制度での運用の中で、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年度に新設した交通安全基金は、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万円を取崩して、交通安全対策事業に充当した。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フレームにおいて、財政指標の目標値を設定している中、基金の取崩しにより充当可能財源が減少すれば、将来負担比率の上昇が避けられないことから、基金残高の保持は重要な要素と考えている。また、学校施設の長寿命化改良や庁舎整備のほか、災害復旧対応などの不測の事態に対応するために基金残高の保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：大津市における義務教育施設、公益施設、清掃施設その他公共施設を整備するための基金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学校給食運営費負担調整基金：学校給食事業の運営に要する経費の財源に充てるための基金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：市民の連帯の強化及び地域の振興に要する経費の財源に充てるための基金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：大津市の庁舎の整備に要する経費の財源に充てるための基金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：大津市における職員の退職手当に必要な財源に充てるための基金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小中学校長寿命化改良事業等の財源として、公共施設等整備基金に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新庁舎整備の財源として、庁舎整備基金に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老朽化する公共施設の整備等、多額の財政負担を見据え、持続可能な都市経営の実現に向けて、適切な特定目的基金の管理運営に努めていく。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年度においては、取崩しはなく、運用利子分の積立て、決算剰余等の新規積立により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災害対応などの不測の事態に対応するとともに、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年開催予定の国スポ・障スポ大会に向けて積み増しを行った。今後も、国・県補助金などの財源活用と効率的・効果的な予算執行により、財政調整基金に依存しない財政運営に努めていく。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新規の市債発行を抑制し、中期財政フレームで定めた市債残高を超えないように努める等、今後も計画的な運用を行う。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140553945</v>
      </c>
      <c r="BO4" s="436"/>
      <c r="BP4" s="436"/>
      <c r="BQ4" s="436"/>
      <c r="BR4" s="436"/>
      <c r="BS4" s="436"/>
      <c r="BT4" s="436"/>
      <c r="BU4" s="437"/>
      <c r="BV4" s="435">
        <v>144160662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3.4</v>
      </c>
      <c r="CU4" s="576"/>
      <c r="CV4" s="576"/>
      <c r="CW4" s="576"/>
      <c r="CX4" s="576"/>
      <c r="CY4" s="576"/>
      <c r="CZ4" s="576"/>
      <c r="DA4" s="577"/>
      <c r="DB4" s="575">
        <v>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137297742</v>
      </c>
      <c r="BO5" s="407"/>
      <c r="BP5" s="407"/>
      <c r="BQ5" s="407"/>
      <c r="BR5" s="407"/>
      <c r="BS5" s="407"/>
      <c r="BT5" s="407"/>
      <c r="BU5" s="408"/>
      <c r="BV5" s="406">
        <v>139577615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92.4</v>
      </c>
      <c r="CU5" s="404"/>
      <c r="CV5" s="404"/>
      <c r="CW5" s="404"/>
      <c r="CX5" s="404"/>
      <c r="CY5" s="404"/>
      <c r="CZ5" s="404"/>
      <c r="DA5" s="405"/>
      <c r="DB5" s="403">
        <v>90.9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3256203</v>
      </c>
      <c r="BO6" s="407"/>
      <c r="BP6" s="407"/>
      <c r="BQ6" s="407"/>
      <c r="BR6" s="407"/>
      <c r="BS6" s="407"/>
      <c r="BT6" s="407"/>
      <c r="BU6" s="408"/>
      <c r="BV6" s="406">
        <v>4583047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94.1</v>
      </c>
      <c r="CU6" s="550"/>
      <c r="CV6" s="550"/>
      <c r="CW6" s="550"/>
      <c r="CX6" s="550"/>
      <c r="CY6" s="550"/>
      <c r="CZ6" s="550"/>
      <c r="DA6" s="551"/>
      <c r="DB6" s="549">
        <v>94.6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673871</v>
      </c>
      <c r="BO7" s="407"/>
      <c r="BP7" s="407"/>
      <c r="BQ7" s="407"/>
      <c r="BR7" s="407"/>
      <c r="BS7" s="407"/>
      <c r="BT7" s="407"/>
      <c r="BU7" s="408"/>
      <c r="BV7" s="406">
        <v>886255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75498436</v>
      </c>
      <c r="CU7" s="407"/>
      <c r="CV7" s="407"/>
      <c r="CW7" s="407"/>
      <c r="CX7" s="407"/>
      <c r="CY7" s="407"/>
      <c r="CZ7" s="407"/>
      <c r="DA7" s="408"/>
      <c r="DB7" s="406">
        <v>73295706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2582332</v>
      </c>
      <c r="BO8" s="407"/>
      <c r="BP8" s="407"/>
      <c r="BQ8" s="407"/>
      <c r="BR8" s="407"/>
      <c r="BS8" s="407"/>
      <c r="BT8" s="407"/>
      <c r="BU8" s="408"/>
      <c r="BV8" s="406">
        <v>3696792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0.77</v>
      </c>
      <c r="CU8" s="510"/>
      <c r="CV8" s="510"/>
      <c r="CW8" s="510"/>
      <c r="CX8" s="510"/>
      <c r="CY8" s="510"/>
      <c r="CZ8" s="510"/>
      <c r="DA8" s="511"/>
      <c r="DB8" s="509">
        <v>0.79</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345070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-1114460</v>
      </c>
      <c r="BO9" s="407"/>
      <c r="BP9" s="407"/>
      <c r="BQ9" s="407"/>
      <c r="BR9" s="407"/>
      <c r="BS9" s="407"/>
      <c r="BT9" s="407"/>
      <c r="BU9" s="408"/>
      <c r="BV9" s="406">
        <v>-940185</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10.5</v>
      </c>
      <c r="CU9" s="404"/>
      <c r="CV9" s="404"/>
      <c r="CW9" s="404"/>
      <c r="CX9" s="404"/>
      <c r="CY9" s="404"/>
      <c r="CZ9" s="404"/>
      <c r="DA9" s="405"/>
      <c r="DB9" s="403">
        <v>11.2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340973</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782667</v>
      </c>
      <c r="BO10" s="407"/>
      <c r="BP10" s="407"/>
      <c r="BQ10" s="407"/>
      <c r="BR10" s="407"/>
      <c r="BS10" s="407"/>
      <c r="BT10" s="407"/>
      <c r="BU10" s="408"/>
      <c r="BV10" s="406">
        <v>1816273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502514</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343916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338640</v>
      </c>
      <c r="S13" s="494"/>
      <c r="T13" s="494"/>
      <c r="U13" s="494"/>
      <c r="V13" s="495"/>
      <c r="W13" s="496" t="s">
        <v>131</v>
      </c>
      <c r="X13" s="392"/>
      <c r="Y13" s="392"/>
      <c r="Z13" s="392"/>
      <c r="AA13" s="392"/>
      <c r="AB13" s="393"/>
      <c r="AC13" s="359">
        <v>1601</v>
      </c>
      <c r="AD13" s="360"/>
      <c r="AE13" s="360"/>
      <c r="AF13" s="360"/>
      <c r="AG13" s="361"/>
      <c r="AH13" s="359">
        <v>1724</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-331793</v>
      </c>
      <c r="BO13" s="407"/>
      <c r="BP13" s="407"/>
      <c r="BQ13" s="407"/>
      <c r="BR13" s="407"/>
      <c r="BS13" s="407"/>
      <c r="BT13" s="407"/>
      <c r="BU13" s="408"/>
      <c r="BV13" s="406">
        <v>1378602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-0.4</v>
      </c>
      <c r="CU13" s="404"/>
      <c r="CV13" s="404"/>
      <c r="CW13" s="404"/>
      <c r="CX13" s="404"/>
      <c r="CY13" s="404"/>
      <c r="CZ13" s="404"/>
      <c r="DA13" s="405"/>
      <c r="DB13" s="403">
        <v>-0.5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344552</v>
      </c>
      <c r="S14" s="494"/>
      <c r="T14" s="494"/>
      <c r="U14" s="494"/>
      <c r="V14" s="495"/>
      <c r="W14" s="497"/>
      <c r="X14" s="395"/>
      <c r="Y14" s="395"/>
      <c r="Z14" s="395"/>
      <c r="AA14" s="395"/>
      <c r="AB14" s="396"/>
      <c r="AC14" s="486">
        <v>1.1000000000000001</v>
      </c>
      <c r="AD14" s="487"/>
      <c r="AE14" s="487"/>
      <c r="AF14" s="487"/>
      <c r="AG14" s="488"/>
      <c r="AH14" s="486">
        <v>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339642</v>
      </c>
      <c r="S15" s="494"/>
      <c r="T15" s="494"/>
      <c r="U15" s="494"/>
      <c r="V15" s="495"/>
      <c r="W15" s="496" t="s">
        <v>137</v>
      </c>
      <c r="X15" s="392"/>
      <c r="Y15" s="392"/>
      <c r="Z15" s="392"/>
      <c r="AA15" s="392"/>
      <c r="AB15" s="393"/>
      <c r="AC15" s="359">
        <v>32908</v>
      </c>
      <c r="AD15" s="360"/>
      <c r="AE15" s="360"/>
      <c r="AF15" s="360"/>
      <c r="AG15" s="361"/>
      <c r="AH15" s="359">
        <v>34536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46799015</v>
      </c>
      <c r="BO15" s="436"/>
      <c r="BP15" s="436"/>
      <c r="BQ15" s="436"/>
      <c r="BR15" s="436"/>
      <c r="BS15" s="436"/>
      <c r="BT15" s="436"/>
      <c r="BU15" s="437"/>
      <c r="BV15" s="435">
        <v>45135834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22.4</v>
      </c>
      <c r="AD16" s="487"/>
      <c r="AE16" s="487"/>
      <c r="AF16" s="487"/>
      <c r="AG16" s="488"/>
      <c r="AH16" s="486">
        <v>23.7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60404146</v>
      </c>
      <c r="BO16" s="407"/>
      <c r="BP16" s="407"/>
      <c r="BQ16" s="407"/>
      <c r="BR16" s="407"/>
      <c r="BS16" s="407"/>
      <c r="BT16" s="407"/>
      <c r="BU16" s="408"/>
      <c r="BV16" s="406">
        <v>57883358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112166</v>
      </c>
      <c r="AD17" s="360"/>
      <c r="AE17" s="360"/>
      <c r="AF17" s="360"/>
      <c r="AG17" s="361"/>
      <c r="AH17" s="359">
        <v>109312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60134412</v>
      </c>
      <c r="BO17" s="407"/>
      <c r="BP17" s="407"/>
      <c r="BQ17" s="407"/>
      <c r="BR17" s="407"/>
      <c r="BS17" s="407"/>
      <c r="BT17" s="407"/>
      <c r="BU17" s="408"/>
      <c r="BV17" s="406">
        <v>57665717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464.51</v>
      </c>
      <c r="M18" s="459"/>
      <c r="N18" s="459"/>
      <c r="O18" s="459"/>
      <c r="P18" s="459"/>
      <c r="Q18" s="459"/>
      <c r="R18" s="460"/>
      <c r="S18" s="460"/>
      <c r="T18" s="460"/>
      <c r="U18" s="460"/>
      <c r="V18" s="461"/>
      <c r="W18" s="477"/>
      <c r="X18" s="478"/>
      <c r="Y18" s="478"/>
      <c r="Z18" s="478"/>
      <c r="AA18" s="478"/>
      <c r="AB18" s="502"/>
      <c r="AC18" s="376">
        <v>76.5</v>
      </c>
      <c r="AD18" s="377"/>
      <c r="AE18" s="377"/>
      <c r="AF18" s="377"/>
      <c r="AG18" s="462"/>
      <c r="AH18" s="376">
        <v>75.099999999999994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69904364</v>
      </c>
      <c r="BO18" s="407"/>
      <c r="BP18" s="407"/>
      <c r="BQ18" s="407"/>
      <c r="BR18" s="407"/>
      <c r="BS18" s="407"/>
      <c r="BT18" s="407"/>
      <c r="BU18" s="408"/>
      <c r="BV18" s="406">
        <v>69975916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743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91541217</v>
      </c>
      <c r="BO19" s="407"/>
      <c r="BP19" s="407"/>
      <c r="BQ19" s="407"/>
      <c r="BR19" s="407"/>
      <c r="BS19" s="407"/>
      <c r="BT19" s="407"/>
      <c r="BU19" s="408"/>
      <c r="BV19" s="406">
        <v>90556395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146088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124152291</v>
      </c>
      <c r="BO22" s="436"/>
      <c r="BP22" s="436"/>
      <c r="BQ22" s="436"/>
      <c r="BR22" s="436"/>
      <c r="BS22" s="436"/>
      <c r="BT22" s="436"/>
      <c r="BU22" s="437"/>
      <c r="BV22" s="435">
        <v>126668405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25524421</v>
      </c>
      <c r="BO23" s="407"/>
      <c r="BP23" s="407"/>
      <c r="BQ23" s="407"/>
      <c r="BR23" s="407"/>
      <c r="BS23" s="407"/>
      <c r="BT23" s="407"/>
      <c r="BU23" s="408"/>
      <c r="BV23" s="406">
        <v>23886961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9288</v>
      </c>
      <c r="R24" s="360"/>
      <c r="S24" s="360"/>
      <c r="T24" s="360"/>
      <c r="U24" s="360"/>
      <c r="V24" s="361"/>
      <c r="W24" s="449"/>
      <c r="X24" s="386"/>
      <c r="Y24" s="387"/>
      <c r="Z24" s="362" t="s">
        <v>162</v>
      </c>
      <c r="AA24" s="363"/>
      <c r="AB24" s="363"/>
      <c r="AC24" s="363"/>
      <c r="AD24" s="363"/>
      <c r="AE24" s="363"/>
      <c r="AF24" s="363"/>
      <c r="AG24" s="364"/>
      <c r="AH24" s="359">
        <v>1911</v>
      </c>
      <c r="AI24" s="360"/>
      <c r="AJ24" s="360"/>
      <c r="AK24" s="360"/>
      <c r="AL24" s="361"/>
      <c r="AM24" s="359">
        <v>5941299</v>
      </c>
      <c r="AN24" s="360"/>
      <c r="AO24" s="360"/>
      <c r="AP24" s="360"/>
      <c r="AQ24" s="360"/>
      <c r="AR24" s="361"/>
      <c r="AS24" s="359">
        <v>3109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67910431</v>
      </c>
      <c r="BO24" s="407"/>
      <c r="BP24" s="407"/>
      <c r="BQ24" s="407"/>
      <c r="BR24" s="407"/>
      <c r="BS24" s="407"/>
      <c r="BT24" s="407"/>
      <c r="BU24" s="408"/>
      <c r="BV24" s="406">
        <v>67367885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8073</v>
      </c>
      <c r="R25" s="360"/>
      <c r="S25" s="360"/>
      <c r="T25" s="360"/>
      <c r="U25" s="360"/>
      <c r="V25" s="361"/>
      <c r="W25" s="449"/>
      <c r="X25" s="386"/>
      <c r="Y25" s="387"/>
      <c r="Z25" s="362" t="s">
        <v>165</v>
      </c>
      <c r="AA25" s="363"/>
      <c r="AB25" s="363"/>
      <c r="AC25" s="363"/>
      <c r="AD25" s="363"/>
      <c r="AE25" s="363"/>
      <c r="AF25" s="363"/>
      <c r="AG25" s="364"/>
      <c r="AH25" s="359">
        <v>319</v>
      </c>
      <c r="AI25" s="360"/>
      <c r="AJ25" s="360"/>
      <c r="AK25" s="360"/>
      <c r="AL25" s="361"/>
      <c r="AM25" s="359">
        <v>976140</v>
      </c>
      <c r="AN25" s="360"/>
      <c r="AO25" s="360"/>
      <c r="AP25" s="360"/>
      <c r="AQ25" s="360"/>
      <c r="AR25" s="361"/>
      <c r="AS25" s="359">
        <v>3060</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36185228</v>
      </c>
      <c r="BO25" s="436"/>
      <c r="BP25" s="436"/>
      <c r="BQ25" s="436"/>
      <c r="BR25" s="436"/>
      <c r="BS25" s="436"/>
      <c r="BT25" s="436"/>
      <c r="BU25" s="437"/>
      <c r="BV25" s="435">
        <v>41900927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7146</v>
      </c>
      <c r="R26" s="360"/>
      <c r="S26" s="360"/>
      <c r="T26" s="360"/>
      <c r="U26" s="360"/>
      <c r="V26" s="361"/>
      <c r="W26" s="449"/>
      <c r="X26" s="386"/>
      <c r="Y26" s="387"/>
      <c r="Z26" s="362" t="s">
        <v>168</v>
      </c>
      <c r="AA26" s="417"/>
      <c r="AB26" s="417"/>
      <c r="AC26" s="417"/>
      <c r="AD26" s="417"/>
      <c r="AE26" s="417"/>
      <c r="AF26" s="417"/>
      <c r="AG26" s="418"/>
      <c r="AH26" s="359">
        <v>47</v>
      </c>
      <c r="AI26" s="360"/>
      <c r="AJ26" s="360"/>
      <c r="AK26" s="360"/>
      <c r="AL26" s="361"/>
      <c r="AM26" s="359">
        <v>154395</v>
      </c>
      <c r="AN26" s="360"/>
      <c r="AO26" s="360"/>
      <c r="AP26" s="360"/>
      <c r="AQ26" s="360"/>
      <c r="AR26" s="361"/>
      <c r="AS26" s="359">
        <v>3285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6570</v>
      </c>
      <c r="R27" s="360"/>
      <c r="S27" s="360"/>
      <c r="T27" s="360"/>
      <c r="U27" s="360"/>
      <c r="V27" s="361"/>
      <c r="W27" s="449"/>
      <c r="X27" s="386"/>
      <c r="Y27" s="387"/>
      <c r="Z27" s="362" t="s">
        <v>171</v>
      </c>
      <c r="AA27" s="363"/>
      <c r="AB27" s="363"/>
      <c r="AC27" s="363"/>
      <c r="AD27" s="363"/>
      <c r="AE27" s="363"/>
      <c r="AF27" s="363"/>
      <c r="AG27" s="364"/>
      <c r="AH27" s="359">
        <v>289</v>
      </c>
      <c r="AI27" s="360"/>
      <c r="AJ27" s="360"/>
      <c r="AK27" s="360"/>
      <c r="AL27" s="361"/>
      <c r="AM27" s="359">
        <v>891106</v>
      </c>
      <c r="AN27" s="360"/>
      <c r="AO27" s="360"/>
      <c r="AP27" s="360"/>
      <c r="AQ27" s="360"/>
      <c r="AR27" s="361"/>
      <c r="AS27" s="359">
        <v>3083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1861039</v>
      </c>
      <c r="BO27" s="441"/>
      <c r="BP27" s="441"/>
      <c r="BQ27" s="441"/>
      <c r="BR27" s="441"/>
      <c r="BS27" s="441"/>
      <c r="BT27" s="441"/>
      <c r="BU27" s="442"/>
      <c r="BV27" s="440">
        <v>1857319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6110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10502193</v>
      </c>
      <c r="BO28" s="436"/>
      <c r="BP28" s="436"/>
      <c r="BQ28" s="436"/>
      <c r="BR28" s="436"/>
      <c r="BS28" s="436"/>
      <c r="BT28" s="436"/>
      <c r="BU28" s="437"/>
      <c r="BV28" s="435">
        <v>9719526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36</v>
      </c>
      <c r="M29" s="360"/>
      <c r="N29" s="360"/>
      <c r="O29" s="360"/>
      <c r="P29" s="361"/>
      <c r="Q29" s="359">
        <v>5630</v>
      </c>
      <c r="R29" s="360"/>
      <c r="S29" s="360"/>
      <c r="T29" s="360"/>
      <c r="U29" s="360"/>
      <c r="V29" s="361"/>
      <c r="W29" s="450"/>
      <c r="X29" s="451"/>
      <c r="Y29" s="452"/>
      <c r="Z29" s="362" t="s">
        <v>177</v>
      </c>
      <c r="AA29" s="363"/>
      <c r="AB29" s="363"/>
      <c r="AC29" s="363"/>
      <c r="AD29" s="363"/>
      <c r="AE29" s="363"/>
      <c r="AF29" s="363"/>
      <c r="AG29" s="364"/>
      <c r="AH29" s="359">
        <v>2200</v>
      </c>
      <c r="AI29" s="360"/>
      <c r="AJ29" s="360"/>
      <c r="AK29" s="360"/>
      <c r="AL29" s="361"/>
      <c r="AM29" s="359">
        <v>6832405</v>
      </c>
      <c r="AN29" s="360"/>
      <c r="AO29" s="360"/>
      <c r="AP29" s="360"/>
      <c r="AQ29" s="360"/>
      <c r="AR29" s="361"/>
      <c r="AS29" s="359">
        <v>3106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565336</v>
      </c>
      <c r="BO29" s="407"/>
      <c r="BP29" s="407"/>
      <c r="BQ29" s="407"/>
      <c r="BR29" s="407"/>
      <c r="BS29" s="407"/>
      <c r="BT29" s="407"/>
      <c r="BU29" s="408"/>
      <c r="BV29" s="406">
        <v>565325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22805150</v>
      </c>
      <c r="BO30" s="441"/>
      <c r="BP30" s="441"/>
      <c r="BQ30" s="441"/>
      <c r="BR30" s="441"/>
      <c r="BS30" s="441"/>
      <c r="BT30" s="441"/>
      <c r="BU30" s="442"/>
      <c r="BV30" s="440">
        <v>21458032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9</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IF('各会計、関係団体の財政状況及び健全化判断比率'!B35="","",'各会計、関係団体の財政状況及び健全化判断比率'!B35)</f>
        <v>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滋賀県市町村職員退職手当組合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大津市公園緑地協会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母子父子寡婦福祉資金貸付事業特別会計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国民健康保険事業特別会計（直診）</v>
      </c>
      <c r="X35" s="355"/>
      <c r="Y35" s="355"/>
      <c r="Z35" s="355"/>
      <c r="AA35" s="355"/>
      <c r="AB35" s="355"/>
      <c r="AC35" s="355"/>
      <c r="AD35" s="355"/>
      <c r="AE35" s="355"/>
      <c r="AF35" s="355"/>
      <c r="AG35" s="355"/>
      <c r="AH35" s="355"/>
      <c r="AI35" s="355"/>
      <c r="AJ35" s="355"/>
      <c r="AK35" s="355"/>
      <c r="AL35" s="175"/>
      <c r="AM35" s="354">
        <f t="shared" ref="AM35:AM43" si="0">IF(AO35="","",AM34+1)</f>
        <v>10</v>
      </c>
      <c r="AN35" s="354"/>
      <c r="AO35" s="355" t="str">
        <f>IF('各会計、関係団体の財政状況及び健全化判断比率'!B33="","",'各会計、関係団体の財政状況及び健全化判断比率'!B33)</f>
        <v>ガス事業会計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滋賀県市町村職員研修センター</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大津市勤労者互助会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学校給食事業特別会計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f t="shared" si="0"/>
        <v>11</v>
      </c>
      <c r="AN36" s="354"/>
      <c r="AO36" s="355" t="str">
        <f>IF('各会計、関係団体の財政状況及び健全化判断比率'!B34="","",'各会計、関係団体の財政状況及び健全化判断比率'!B34)</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滋賀県後期高齢者医療広域連合(一般会計)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浜大津都市開発</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病院事業債管理特別会計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滋賀県後期高齢者医療広域連合(後期高齢者医療特別会計)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市立大津市民病院</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〇</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HHxKI0XgJtctD1A13362pqQ9XaJz3x0pen+Pid+QkqxHwQUacmghdiMKTlk2GwYG5+VchHTfYpPIZmrbafyKOw==" saltValue="UFU0oE52SKHtGPHUQWzW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52886211</v>
      </c>
      <c r="S5" s="664"/>
      <c r="T5" s="664"/>
      <c r="U5" s="664"/>
      <c r="V5" s="664"/>
      <c r="W5" s="664"/>
      <c r="X5" s="664"/>
      <c r="Y5" s="689"/>
      <c r="Z5" s="702">
        <v>37.6</v>
      </c>
      <c r="AA5" s="702"/>
      <c r="AB5" s="702"/>
      <c r="AC5" s="702"/>
      <c r="AD5" s="703">
        <v>48959509</v>
      </c>
      <c r="AE5" s="703"/>
      <c r="AF5" s="703"/>
      <c r="AG5" s="703"/>
      <c r="AH5" s="703"/>
      <c r="AI5" s="703"/>
      <c r="AJ5" s="703"/>
      <c r="AK5" s="703"/>
      <c r="AL5" s="690">
        <v>65.900000000000006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47411387</v>
      </c>
      <c r="BH5" s="609"/>
      <c r="BI5" s="609"/>
      <c r="BJ5" s="609"/>
      <c r="BK5" s="609"/>
      <c r="BL5" s="609"/>
      <c r="BM5" s="609"/>
      <c r="BN5" s="610"/>
      <c r="BO5" s="646">
        <v>89.6</v>
      </c>
      <c r="BP5" s="646"/>
      <c r="BQ5" s="646"/>
      <c r="BR5" s="646"/>
      <c r="BS5" s="647">
        <v>586758</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804216</v>
      </c>
      <c r="S6" s="609"/>
      <c r="T6" s="609"/>
      <c r="U6" s="609"/>
      <c r="V6" s="609"/>
      <c r="W6" s="609"/>
      <c r="X6" s="609"/>
      <c r="Y6" s="610"/>
      <c r="Z6" s="646">
        <v>0.6</v>
      </c>
      <c r="AA6" s="646"/>
      <c r="AB6" s="646"/>
      <c r="AC6" s="646"/>
      <c r="AD6" s="647">
        <v>804216</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47411387</v>
      </c>
      <c r="BH6" s="609"/>
      <c r="BI6" s="609"/>
      <c r="BJ6" s="609"/>
      <c r="BK6" s="609"/>
      <c r="BL6" s="609"/>
      <c r="BM6" s="609"/>
      <c r="BN6" s="610"/>
      <c r="BO6" s="646">
        <v>89.6</v>
      </c>
      <c r="BP6" s="646"/>
      <c r="BQ6" s="646"/>
      <c r="BR6" s="646"/>
      <c r="BS6" s="647">
        <v>586758</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626201</v>
      </c>
      <c r="CS6" s="609"/>
      <c r="CT6" s="609"/>
      <c r="CU6" s="609"/>
      <c r="CV6" s="609"/>
      <c r="CW6" s="609"/>
      <c r="CX6" s="609"/>
      <c r="CY6" s="610"/>
      <c r="CZ6" s="690">
        <v>0.5</v>
      </c>
      <c r="DA6" s="672"/>
      <c r="DB6" s="672"/>
      <c r="DC6" s="692"/>
      <c r="DD6" s="614">
        <v>619</v>
      </c>
      <c r="DE6" s="609"/>
      <c r="DF6" s="609"/>
      <c r="DG6" s="609"/>
      <c r="DH6" s="609"/>
      <c r="DI6" s="609"/>
      <c r="DJ6" s="609"/>
      <c r="DK6" s="609"/>
      <c r="DL6" s="609"/>
      <c r="DM6" s="609"/>
      <c r="DN6" s="609"/>
      <c r="DO6" s="609"/>
      <c r="DP6" s="610"/>
      <c r="DQ6" s="614">
        <v>623963</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26237</v>
      </c>
      <c r="S7" s="609"/>
      <c r="T7" s="609"/>
      <c r="U7" s="609"/>
      <c r="V7" s="609"/>
      <c r="W7" s="609"/>
      <c r="X7" s="609"/>
      <c r="Y7" s="610"/>
      <c r="Z7" s="646">
        <v>0</v>
      </c>
      <c r="AA7" s="646"/>
      <c r="AB7" s="646"/>
      <c r="AC7" s="646"/>
      <c r="AD7" s="647">
        <v>26237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24538492</v>
      </c>
      <c r="BH7" s="609"/>
      <c r="BI7" s="609"/>
      <c r="BJ7" s="609"/>
      <c r="BK7" s="609"/>
      <c r="BL7" s="609"/>
      <c r="BM7" s="609"/>
      <c r="BN7" s="610"/>
      <c r="BO7" s="646">
        <v>46.4</v>
      </c>
      <c r="BP7" s="646"/>
      <c r="BQ7" s="646"/>
      <c r="BR7" s="646"/>
      <c r="BS7" s="647">
        <v>586758</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12431225</v>
      </c>
      <c r="CS7" s="609"/>
      <c r="CT7" s="609"/>
      <c r="CU7" s="609"/>
      <c r="CV7" s="609"/>
      <c r="CW7" s="609"/>
      <c r="CX7" s="609"/>
      <c r="CY7" s="610"/>
      <c r="CZ7" s="646">
        <v>9.1</v>
      </c>
      <c r="DA7" s="646"/>
      <c r="DB7" s="646"/>
      <c r="DC7" s="646"/>
      <c r="DD7" s="614">
        <v>462637</v>
      </c>
      <c r="DE7" s="609"/>
      <c r="DF7" s="609"/>
      <c r="DG7" s="609"/>
      <c r="DH7" s="609"/>
      <c r="DI7" s="609"/>
      <c r="DJ7" s="609"/>
      <c r="DK7" s="609"/>
      <c r="DL7" s="609"/>
      <c r="DM7" s="609"/>
      <c r="DN7" s="609"/>
      <c r="DO7" s="609"/>
      <c r="DP7" s="610"/>
      <c r="DQ7" s="614">
        <v>10757495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376720</v>
      </c>
      <c r="S8" s="609"/>
      <c r="T8" s="609"/>
      <c r="U8" s="609"/>
      <c r="V8" s="609"/>
      <c r="W8" s="609"/>
      <c r="X8" s="609"/>
      <c r="Y8" s="610"/>
      <c r="Z8" s="646">
        <v>0.3</v>
      </c>
      <c r="AA8" s="646"/>
      <c r="AB8" s="646"/>
      <c r="AC8" s="646"/>
      <c r="AD8" s="647">
        <v>376720</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600496</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67865455</v>
      </c>
      <c r="CS8" s="609"/>
      <c r="CT8" s="609"/>
      <c r="CU8" s="609"/>
      <c r="CV8" s="609"/>
      <c r="CW8" s="609"/>
      <c r="CX8" s="609"/>
      <c r="CY8" s="610"/>
      <c r="CZ8" s="646">
        <v>49.4</v>
      </c>
      <c r="DA8" s="646"/>
      <c r="DB8" s="646"/>
      <c r="DC8" s="646"/>
      <c r="DD8" s="614">
        <v>1184526</v>
      </c>
      <c r="DE8" s="609"/>
      <c r="DF8" s="609"/>
      <c r="DG8" s="609"/>
      <c r="DH8" s="609"/>
      <c r="DI8" s="609"/>
      <c r="DJ8" s="609"/>
      <c r="DK8" s="609"/>
      <c r="DL8" s="609"/>
      <c r="DM8" s="609"/>
      <c r="DN8" s="609"/>
      <c r="DO8" s="609"/>
      <c r="DP8" s="610"/>
      <c r="DQ8" s="614">
        <v>34867329</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415877</v>
      </c>
      <c r="S9" s="609"/>
      <c r="T9" s="609"/>
      <c r="U9" s="609"/>
      <c r="V9" s="609"/>
      <c r="W9" s="609"/>
      <c r="X9" s="609"/>
      <c r="Y9" s="610"/>
      <c r="Z9" s="646">
        <v>0.3</v>
      </c>
      <c r="AA9" s="646"/>
      <c r="AB9" s="646"/>
      <c r="AC9" s="646"/>
      <c r="AD9" s="647">
        <v>415877</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20866876</v>
      </c>
      <c r="BH9" s="609"/>
      <c r="BI9" s="609"/>
      <c r="BJ9" s="609"/>
      <c r="BK9" s="609"/>
      <c r="BL9" s="609"/>
      <c r="BM9" s="609"/>
      <c r="BN9" s="610"/>
      <c r="BO9" s="646">
        <v>39.5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12197277</v>
      </c>
      <c r="CS9" s="609"/>
      <c r="CT9" s="609"/>
      <c r="CU9" s="609"/>
      <c r="CV9" s="609"/>
      <c r="CW9" s="609"/>
      <c r="CX9" s="609"/>
      <c r="CY9" s="610"/>
      <c r="CZ9" s="646">
        <v>8.9</v>
      </c>
      <c r="DA9" s="646"/>
      <c r="DB9" s="646"/>
      <c r="DC9" s="646"/>
      <c r="DD9" s="614">
        <v>453819</v>
      </c>
      <c r="DE9" s="609"/>
      <c r="DF9" s="609"/>
      <c r="DG9" s="609"/>
      <c r="DH9" s="609"/>
      <c r="DI9" s="609"/>
      <c r="DJ9" s="609"/>
      <c r="DK9" s="609"/>
      <c r="DL9" s="609"/>
      <c r="DM9" s="609"/>
      <c r="DN9" s="609"/>
      <c r="DO9" s="609"/>
      <c r="DP9" s="610"/>
      <c r="DQ9" s="614">
        <v>8991541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824578</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78452</v>
      </c>
      <c r="CS10" s="609"/>
      <c r="CT10" s="609"/>
      <c r="CU10" s="609"/>
      <c r="CV10" s="609"/>
      <c r="CW10" s="609"/>
      <c r="CX10" s="609"/>
      <c r="CY10" s="610"/>
      <c r="CZ10" s="646">
        <v>0.1</v>
      </c>
      <c r="DA10" s="646"/>
      <c r="DB10" s="646"/>
      <c r="DC10" s="646"/>
      <c r="DD10" s="614">
        <v>4358</v>
      </c>
      <c r="DE10" s="609"/>
      <c r="DF10" s="609"/>
      <c r="DG10" s="609"/>
      <c r="DH10" s="609"/>
      <c r="DI10" s="609"/>
      <c r="DJ10" s="609"/>
      <c r="DK10" s="609"/>
      <c r="DL10" s="609"/>
      <c r="DM10" s="609"/>
      <c r="DN10" s="609"/>
      <c r="DO10" s="609"/>
      <c r="DP10" s="610"/>
      <c r="DQ10" s="614">
        <v>77620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7737331</v>
      </c>
      <c r="S11" s="609"/>
      <c r="T11" s="609"/>
      <c r="U11" s="609"/>
      <c r="V11" s="609"/>
      <c r="W11" s="609"/>
      <c r="X11" s="609"/>
      <c r="Y11" s="610"/>
      <c r="Z11" s="611">
        <v>5.5</v>
      </c>
      <c r="AA11" s="612"/>
      <c r="AB11" s="612"/>
      <c r="AC11" s="613"/>
      <c r="AD11" s="614">
        <v>7737331</v>
      </c>
      <c r="AE11" s="609"/>
      <c r="AF11" s="609"/>
      <c r="AG11" s="609"/>
      <c r="AH11" s="609"/>
      <c r="AI11" s="609"/>
      <c r="AJ11" s="609"/>
      <c r="AK11" s="610"/>
      <c r="AL11" s="611">
        <v>10.4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2246542</v>
      </c>
      <c r="BH11" s="609"/>
      <c r="BI11" s="609"/>
      <c r="BJ11" s="609"/>
      <c r="BK11" s="609"/>
      <c r="BL11" s="609"/>
      <c r="BM11" s="609"/>
      <c r="BN11" s="610"/>
      <c r="BO11" s="646">
        <v>4.2</v>
      </c>
      <c r="BP11" s="646"/>
      <c r="BQ11" s="646"/>
      <c r="BR11" s="646"/>
      <c r="BS11" s="647">
        <v>586758</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934923</v>
      </c>
      <c r="CS11" s="609"/>
      <c r="CT11" s="609"/>
      <c r="CU11" s="609"/>
      <c r="CV11" s="609"/>
      <c r="CW11" s="609"/>
      <c r="CX11" s="609"/>
      <c r="CY11" s="610"/>
      <c r="CZ11" s="646">
        <v>0.7</v>
      </c>
      <c r="DA11" s="646"/>
      <c r="DB11" s="646"/>
      <c r="DC11" s="646"/>
      <c r="DD11" s="614">
        <v>297435</v>
      </c>
      <c r="DE11" s="609"/>
      <c r="DF11" s="609"/>
      <c r="DG11" s="609"/>
      <c r="DH11" s="609"/>
      <c r="DI11" s="609"/>
      <c r="DJ11" s="609"/>
      <c r="DK11" s="609"/>
      <c r="DL11" s="609"/>
      <c r="DM11" s="609"/>
      <c r="DN11" s="609"/>
      <c r="DO11" s="609"/>
      <c r="DP11" s="610"/>
      <c r="DQ11" s="614">
        <v>501255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177529</v>
      </c>
      <c r="S12" s="609"/>
      <c r="T12" s="609"/>
      <c r="U12" s="609"/>
      <c r="V12" s="609"/>
      <c r="W12" s="609"/>
      <c r="X12" s="609"/>
      <c r="Y12" s="610"/>
      <c r="Z12" s="646">
        <v>0.1</v>
      </c>
      <c r="AA12" s="646"/>
      <c r="AB12" s="646"/>
      <c r="AC12" s="646"/>
      <c r="AD12" s="647">
        <v>177529</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20257997</v>
      </c>
      <c r="BH12" s="609"/>
      <c r="BI12" s="609"/>
      <c r="BJ12" s="609"/>
      <c r="BK12" s="609"/>
      <c r="BL12" s="609"/>
      <c r="BM12" s="609"/>
      <c r="BN12" s="610"/>
      <c r="BO12" s="646">
        <v>38.299999999999997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1474322</v>
      </c>
      <c r="CS12" s="609"/>
      <c r="CT12" s="609"/>
      <c r="CU12" s="609"/>
      <c r="CV12" s="609"/>
      <c r="CW12" s="609"/>
      <c r="CX12" s="609"/>
      <c r="CY12" s="610"/>
      <c r="CZ12" s="646">
        <v>1.1000000000000001</v>
      </c>
      <c r="DA12" s="646"/>
      <c r="DB12" s="646"/>
      <c r="DC12" s="646"/>
      <c r="DD12" s="614">
        <v>18955</v>
      </c>
      <c r="DE12" s="609"/>
      <c r="DF12" s="609"/>
      <c r="DG12" s="609"/>
      <c r="DH12" s="609"/>
      <c r="DI12" s="609"/>
      <c r="DJ12" s="609"/>
      <c r="DK12" s="609"/>
      <c r="DL12" s="609"/>
      <c r="DM12" s="609"/>
      <c r="DN12" s="609"/>
      <c r="DO12" s="609"/>
      <c r="DP12" s="610"/>
      <c r="DQ12" s="614">
        <v>1358216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20118558</v>
      </c>
      <c r="BH13" s="609"/>
      <c r="BI13" s="609"/>
      <c r="BJ13" s="609"/>
      <c r="BK13" s="609"/>
      <c r="BL13" s="609"/>
      <c r="BM13" s="609"/>
      <c r="BN13" s="610"/>
      <c r="BO13" s="646">
        <v>38</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9407996</v>
      </c>
      <c r="CS13" s="609"/>
      <c r="CT13" s="609"/>
      <c r="CU13" s="609"/>
      <c r="CV13" s="609"/>
      <c r="CW13" s="609"/>
      <c r="CX13" s="609"/>
      <c r="CY13" s="610"/>
      <c r="CZ13" s="646">
        <v>6.9</v>
      </c>
      <c r="DA13" s="646"/>
      <c r="DB13" s="646"/>
      <c r="DC13" s="646"/>
      <c r="DD13" s="614">
        <v>3633273</v>
      </c>
      <c r="DE13" s="609"/>
      <c r="DF13" s="609"/>
      <c r="DG13" s="609"/>
      <c r="DH13" s="609"/>
      <c r="DI13" s="609"/>
      <c r="DJ13" s="609"/>
      <c r="DK13" s="609"/>
      <c r="DL13" s="609"/>
      <c r="DM13" s="609"/>
      <c r="DN13" s="609"/>
      <c r="DO13" s="609"/>
      <c r="DP13" s="610"/>
      <c r="DQ13" s="614">
        <v>5754231</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11456</v>
      </c>
      <c r="S14" s="609"/>
      <c r="T14" s="609"/>
      <c r="U14" s="609"/>
      <c r="V14" s="609"/>
      <c r="W14" s="609"/>
      <c r="X14" s="609"/>
      <c r="Y14" s="610"/>
      <c r="Z14" s="646">
        <v>0</v>
      </c>
      <c r="AA14" s="646"/>
      <c r="AB14" s="646"/>
      <c r="AC14" s="646"/>
      <c r="AD14" s="647">
        <v>11456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775470</v>
      </c>
      <c r="BH14" s="609"/>
      <c r="BI14" s="609"/>
      <c r="BJ14" s="609"/>
      <c r="BK14" s="609"/>
      <c r="BL14" s="609"/>
      <c r="BM14" s="609"/>
      <c r="BN14" s="610"/>
      <c r="BO14" s="646">
        <v>1.5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3985652</v>
      </c>
      <c r="CS14" s="609"/>
      <c r="CT14" s="609"/>
      <c r="CU14" s="609"/>
      <c r="CV14" s="609"/>
      <c r="CW14" s="609"/>
      <c r="CX14" s="609"/>
      <c r="CY14" s="610"/>
      <c r="CZ14" s="646">
        <v>2.9</v>
      </c>
      <c r="DA14" s="646"/>
      <c r="DB14" s="646"/>
      <c r="DC14" s="646"/>
      <c r="DD14" s="614">
        <v>475152</v>
      </c>
      <c r="DE14" s="609"/>
      <c r="DF14" s="609"/>
      <c r="DG14" s="609"/>
      <c r="DH14" s="609"/>
      <c r="DI14" s="609"/>
      <c r="DJ14" s="609"/>
      <c r="DK14" s="609"/>
      <c r="DL14" s="609"/>
      <c r="DM14" s="609"/>
      <c r="DN14" s="609"/>
      <c r="DO14" s="609"/>
      <c r="DP14" s="610"/>
      <c r="DQ14" s="614">
        <v>3433920</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1839428</v>
      </c>
      <c r="BH15" s="609"/>
      <c r="BI15" s="609"/>
      <c r="BJ15" s="609"/>
      <c r="BK15" s="609"/>
      <c r="BL15" s="609"/>
      <c r="BM15" s="609"/>
      <c r="BN15" s="610"/>
      <c r="BO15" s="646">
        <v>3.5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18085013</v>
      </c>
      <c r="CS15" s="609"/>
      <c r="CT15" s="609"/>
      <c r="CU15" s="609"/>
      <c r="CV15" s="609"/>
      <c r="CW15" s="609"/>
      <c r="CX15" s="609"/>
      <c r="CY15" s="610"/>
      <c r="CZ15" s="646">
        <v>13.2</v>
      </c>
      <c r="DA15" s="646"/>
      <c r="DB15" s="646"/>
      <c r="DC15" s="646"/>
      <c r="DD15" s="614">
        <v>4499470</v>
      </c>
      <c r="DE15" s="609"/>
      <c r="DF15" s="609"/>
      <c r="DG15" s="609"/>
      <c r="DH15" s="609"/>
      <c r="DI15" s="609"/>
      <c r="DJ15" s="609"/>
      <c r="DK15" s="609"/>
      <c r="DL15" s="609"/>
      <c r="DM15" s="609"/>
      <c r="DN15" s="609"/>
      <c r="DO15" s="609"/>
      <c r="DP15" s="610"/>
      <c r="DQ15" s="614">
        <v>12303838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136809</v>
      </c>
      <c r="S16" s="609"/>
      <c r="T16" s="609"/>
      <c r="U16" s="609"/>
      <c r="V16" s="609"/>
      <c r="W16" s="609"/>
      <c r="X16" s="609"/>
      <c r="Y16" s="610"/>
      <c r="Z16" s="646">
        <v>0.1</v>
      </c>
      <c r="AA16" s="646"/>
      <c r="AB16" s="646"/>
      <c r="AC16" s="646"/>
      <c r="AD16" s="647">
        <v>136809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93833</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24679</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773989</v>
      </c>
      <c r="S17" s="609"/>
      <c r="T17" s="609"/>
      <c r="U17" s="609"/>
      <c r="V17" s="609"/>
      <c r="W17" s="609"/>
      <c r="X17" s="609"/>
      <c r="Y17" s="610"/>
      <c r="Z17" s="646">
        <v>0.6</v>
      </c>
      <c r="AA17" s="646"/>
      <c r="AB17" s="646"/>
      <c r="AC17" s="646"/>
      <c r="AD17" s="647">
        <v>773989</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10113272</v>
      </c>
      <c r="CS17" s="609"/>
      <c r="CT17" s="609"/>
      <c r="CU17" s="609"/>
      <c r="CV17" s="609"/>
      <c r="CW17" s="609"/>
      <c r="CX17" s="609"/>
      <c r="CY17" s="610"/>
      <c r="CZ17" s="646">
        <v>7.4</v>
      </c>
      <c r="DA17" s="646"/>
      <c r="DB17" s="646"/>
      <c r="DC17" s="646"/>
      <c r="DD17" s="614" t="s">
        <v>122</v>
      </c>
      <c r="DE17" s="609"/>
      <c r="DF17" s="609"/>
      <c r="DG17" s="609"/>
      <c r="DH17" s="609"/>
      <c r="DI17" s="609"/>
      <c r="DJ17" s="609"/>
      <c r="DK17" s="609"/>
      <c r="DL17" s="609"/>
      <c r="DM17" s="609"/>
      <c r="DN17" s="609"/>
      <c r="DO17" s="609"/>
      <c r="DP17" s="610"/>
      <c r="DQ17" s="614">
        <v>9586806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417792</v>
      </c>
      <c r="S18" s="609"/>
      <c r="T18" s="609"/>
      <c r="U18" s="609"/>
      <c r="V18" s="609"/>
      <c r="W18" s="609"/>
      <c r="X18" s="609"/>
      <c r="Y18" s="610"/>
      <c r="Z18" s="646">
        <v>0.3</v>
      </c>
      <c r="AA18" s="646"/>
      <c r="AB18" s="646"/>
      <c r="AC18" s="646"/>
      <c r="AD18" s="647">
        <v>417792</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v>4121</v>
      </c>
      <c r="CS18" s="609"/>
      <c r="CT18" s="609"/>
      <c r="CU18" s="609"/>
      <c r="CV18" s="609"/>
      <c r="CW18" s="609"/>
      <c r="CX18" s="609"/>
      <c r="CY18" s="610"/>
      <c r="CZ18" s="646">
        <v>0</v>
      </c>
      <c r="DA18" s="646"/>
      <c r="DB18" s="646"/>
      <c r="DC18" s="646"/>
      <c r="DD18" s="614" t="s">
        <v>122</v>
      </c>
      <c r="DE18" s="609"/>
      <c r="DF18" s="609"/>
      <c r="DG18" s="609"/>
      <c r="DH18" s="609"/>
      <c r="DI18" s="609"/>
      <c r="DJ18" s="609"/>
      <c r="DK18" s="609"/>
      <c r="DL18" s="609"/>
      <c r="DM18" s="609"/>
      <c r="DN18" s="609"/>
      <c r="DO18" s="609"/>
      <c r="DP18" s="610"/>
      <c r="DQ18" s="614">
        <v>4121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394674</v>
      </c>
      <c r="S19" s="609"/>
      <c r="T19" s="609"/>
      <c r="U19" s="609"/>
      <c r="V19" s="609"/>
      <c r="W19" s="609"/>
      <c r="X19" s="609"/>
      <c r="Y19" s="610"/>
      <c r="Z19" s="646">
        <v>0.3</v>
      </c>
      <c r="AA19" s="646"/>
      <c r="AB19" s="646"/>
      <c r="AC19" s="646"/>
      <c r="AD19" s="647">
        <v>394674</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5474824</v>
      </c>
      <c r="BH19" s="609"/>
      <c r="BI19" s="609"/>
      <c r="BJ19" s="609"/>
      <c r="BK19" s="609"/>
      <c r="BL19" s="609"/>
      <c r="BM19" s="609"/>
      <c r="BN19" s="610"/>
      <c r="BO19" s="646">
        <v>10.4</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23118</v>
      </c>
      <c r="S20" s="609"/>
      <c r="T20" s="609"/>
      <c r="U20" s="609"/>
      <c r="V20" s="609"/>
      <c r="W20" s="609"/>
      <c r="X20" s="609"/>
      <c r="Y20" s="610"/>
      <c r="Z20" s="646">
        <v>0</v>
      </c>
      <c r="AA20" s="646"/>
      <c r="AB20" s="646"/>
      <c r="AC20" s="646"/>
      <c r="AD20" s="647">
        <v>23118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5474824</v>
      </c>
      <c r="BH20" s="609"/>
      <c r="BI20" s="609"/>
      <c r="BJ20" s="609"/>
      <c r="BK20" s="609"/>
      <c r="BL20" s="609"/>
      <c r="BM20" s="609"/>
      <c r="BN20" s="610"/>
      <c r="BO20" s="646">
        <v>10.4</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137297742</v>
      </c>
      <c r="CS20" s="609"/>
      <c r="CT20" s="609"/>
      <c r="CU20" s="609"/>
      <c r="CV20" s="609"/>
      <c r="CW20" s="609"/>
      <c r="CX20" s="609"/>
      <c r="CY20" s="610"/>
      <c r="CZ20" s="646">
        <v>100</v>
      </c>
      <c r="DA20" s="646"/>
      <c r="DB20" s="646"/>
      <c r="DC20" s="646"/>
      <c r="DD20" s="614">
        <v>11030244</v>
      </c>
      <c r="DE20" s="609"/>
      <c r="DF20" s="609"/>
      <c r="DG20" s="609"/>
      <c r="DH20" s="609"/>
      <c r="DI20" s="609"/>
      <c r="DJ20" s="609"/>
      <c r="DK20" s="609"/>
      <c r="DL20" s="609"/>
      <c r="DM20" s="609"/>
      <c r="DN20" s="609"/>
      <c r="DO20" s="609"/>
      <c r="DP20" s="610"/>
      <c r="DQ20" s="614">
        <v>88285014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14279626</v>
      </c>
      <c r="S21" s="609"/>
      <c r="T21" s="609"/>
      <c r="U21" s="609"/>
      <c r="V21" s="609"/>
      <c r="W21" s="609"/>
      <c r="X21" s="609"/>
      <c r="Y21" s="610"/>
      <c r="Z21" s="646">
        <v>10.199999999999999</v>
      </c>
      <c r="AA21" s="646"/>
      <c r="AB21" s="646"/>
      <c r="AC21" s="646"/>
      <c r="AD21" s="647">
        <v>13605131</v>
      </c>
      <c r="AE21" s="647"/>
      <c r="AF21" s="647"/>
      <c r="AG21" s="647"/>
      <c r="AH21" s="647"/>
      <c r="AI21" s="647"/>
      <c r="AJ21" s="647"/>
      <c r="AK21" s="647"/>
      <c r="AL21" s="611">
        <v>18.3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79187</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13605131</v>
      </c>
      <c r="S22" s="609"/>
      <c r="T22" s="609"/>
      <c r="U22" s="609"/>
      <c r="V22" s="609"/>
      <c r="W22" s="609"/>
      <c r="X22" s="609"/>
      <c r="Y22" s="610"/>
      <c r="Z22" s="646">
        <v>9.6999999999999993</v>
      </c>
      <c r="AA22" s="646"/>
      <c r="AB22" s="646"/>
      <c r="AC22" s="646"/>
      <c r="AD22" s="647">
        <v>13605131</v>
      </c>
      <c r="AE22" s="647"/>
      <c r="AF22" s="647"/>
      <c r="AG22" s="647"/>
      <c r="AH22" s="647"/>
      <c r="AI22" s="647"/>
      <c r="AJ22" s="647"/>
      <c r="AK22" s="647"/>
      <c r="AL22" s="611">
        <v>18.3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1468935</v>
      </c>
      <c r="BH22" s="609"/>
      <c r="BI22" s="609"/>
      <c r="BJ22" s="609"/>
      <c r="BK22" s="609"/>
      <c r="BL22" s="609"/>
      <c r="BM22" s="609"/>
      <c r="BN22" s="610"/>
      <c r="BO22" s="646">
        <v>2.8</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674455</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3926702</v>
      </c>
      <c r="BH23" s="609"/>
      <c r="BI23" s="609"/>
      <c r="BJ23" s="609"/>
      <c r="BK23" s="609"/>
      <c r="BL23" s="609"/>
      <c r="BM23" s="609"/>
      <c r="BN23" s="610"/>
      <c r="BO23" s="646">
        <v>7.4</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40</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77629390</v>
      </c>
      <c r="CS24" s="664"/>
      <c r="CT24" s="664"/>
      <c r="CU24" s="664"/>
      <c r="CV24" s="664"/>
      <c r="CW24" s="664"/>
      <c r="CX24" s="664"/>
      <c r="CY24" s="689"/>
      <c r="CZ24" s="690">
        <v>56.5</v>
      </c>
      <c r="DA24" s="672"/>
      <c r="DB24" s="672"/>
      <c r="DC24" s="692"/>
      <c r="DD24" s="688">
        <v>45999934</v>
      </c>
      <c r="DE24" s="664"/>
      <c r="DF24" s="664"/>
      <c r="DG24" s="664"/>
      <c r="DH24" s="664"/>
      <c r="DI24" s="664"/>
      <c r="DJ24" s="664"/>
      <c r="DK24" s="689"/>
      <c r="DL24" s="688">
        <v>41621729</v>
      </c>
      <c r="DM24" s="664"/>
      <c r="DN24" s="664"/>
      <c r="DO24" s="664"/>
      <c r="DP24" s="664"/>
      <c r="DQ24" s="664"/>
      <c r="DR24" s="664"/>
      <c r="DS24" s="664"/>
      <c r="DT24" s="664"/>
      <c r="DU24" s="664"/>
      <c r="DV24" s="689"/>
      <c r="DW24" s="690">
        <v>55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78043793</v>
      </c>
      <c r="S25" s="609"/>
      <c r="T25" s="609"/>
      <c r="U25" s="609"/>
      <c r="V25" s="609"/>
      <c r="W25" s="609"/>
      <c r="X25" s="609"/>
      <c r="Y25" s="610"/>
      <c r="Z25" s="646">
        <v>55.5</v>
      </c>
      <c r="AA25" s="646"/>
      <c r="AB25" s="646"/>
      <c r="AC25" s="646"/>
      <c r="AD25" s="647">
        <v>73442596</v>
      </c>
      <c r="AE25" s="647"/>
      <c r="AF25" s="647"/>
      <c r="AG25" s="647"/>
      <c r="AH25" s="647"/>
      <c r="AI25" s="647"/>
      <c r="AJ25" s="647"/>
      <c r="AK25" s="647"/>
      <c r="AL25" s="611">
        <v>98.9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23902691</v>
      </c>
      <c r="CS25" s="621"/>
      <c r="CT25" s="621"/>
      <c r="CU25" s="621"/>
      <c r="CV25" s="621"/>
      <c r="CW25" s="621"/>
      <c r="CX25" s="621"/>
      <c r="CY25" s="622"/>
      <c r="CZ25" s="611">
        <v>17.399999999999999</v>
      </c>
      <c r="DA25" s="623"/>
      <c r="DB25" s="623"/>
      <c r="DC25" s="624"/>
      <c r="DD25" s="614">
        <v>21764261</v>
      </c>
      <c r="DE25" s="621"/>
      <c r="DF25" s="621"/>
      <c r="DG25" s="621"/>
      <c r="DH25" s="621"/>
      <c r="DI25" s="621"/>
      <c r="DJ25" s="621"/>
      <c r="DK25" s="622"/>
      <c r="DL25" s="614">
        <v>20506787</v>
      </c>
      <c r="DM25" s="621"/>
      <c r="DN25" s="621"/>
      <c r="DO25" s="621"/>
      <c r="DP25" s="621"/>
      <c r="DQ25" s="621"/>
      <c r="DR25" s="621"/>
      <c r="DS25" s="621"/>
      <c r="DT25" s="621"/>
      <c r="DU25" s="621"/>
      <c r="DV25" s="622"/>
      <c r="DW25" s="611">
        <v>27.1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32939</v>
      </c>
      <c r="S26" s="609"/>
      <c r="T26" s="609"/>
      <c r="U26" s="609"/>
      <c r="V26" s="609"/>
      <c r="W26" s="609"/>
      <c r="X26" s="609"/>
      <c r="Y26" s="610"/>
      <c r="Z26" s="646">
        <v>0</v>
      </c>
      <c r="AA26" s="646"/>
      <c r="AB26" s="646"/>
      <c r="AC26" s="646"/>
      <c r="AD26" s="647">
        <v>32939</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15157705</v>
      </c>
      <c r="CS26" s="609"/>
      <c r="CT26" s="609"/>
      <c r="CU26" s="609"/>
      <c r="CV26" s="609"/>
      <c r="CW26" s="609"/>
      <c r="CX26" s="609"/>
      <c r="CY26" s="610"/>
      <c r="CZ26" s="611">
        <v>11</v>
      </c>
      <c r="DA26" s="623"/>
      <c r="DB26" s="623"/>
      <c r="DC26" s="624"/>
      <c r="DD26" s="614">
        <v>14132736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874324</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52886211</v>
      </c>
      <c r="BH27" s="609"/>
      <c r="BI27" s="609"/>
      <c r="BJ27" s="609"/>
      <c r="BK27" s="609"/>
      <c r="BL27" s="609"/>
      <c r="BM27" s="609"/>
      <c r="BN27" s="610"/>
      <c r="BO27" s="646">
        <v>100</v>
      </c>
      <c r="BP27" s="646"/>
      <c r="BQ27" s="646"/>
      <c r="BR27" s="646"/>
      <c r="BS27" s="647">
        <v>586758</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43613427</v>
      </c>
      <c r="CS27" s="621"/>
      <c r="CT27" s="621"/>
      <c r="CU27" s="621"/>
      <c r="CV27" s="621"/>
      <c r="CW27" s="621"/>
      <c r="CX27" s="621"/>
      <c r="CY27" s="622"/>
      <c r="CZ27" s="611">
        <v>31.8</v>
      </c>
      <c r="DA27" s="623"/>
      <c r="DB27" s="623"/>
      <c r="DC27" s="624"/>
      <c r="DD27" s="614">
        <v>14648867</v>
      </c>
      <c r="DE27" s="621"/>
      <c r="DF27" s="621"/>
      <c r="DG27" s="621"/>
      <c r="DH27" s="621"/>
      <c r="DI27" s="621"/>
      <c r="DJ27" s="621"/>
      <c r="DK27" s="622"/>
      <c r="DL27" s="614">
        <v>11528136</v>
      </c>
      <c r="DM27" s="621"/>
      <c r="DN27" s="621"/>
      <c r="DO27" s="621"/>
      <c r="DP27" s="621"/>
      <c r="DQ27" s="621"/>
      <c r="DR27" s="621"/>
      <c r="DS27" s="621"/>
      <c r="DT27" s="621"/>
      <c r="DU27" s="621"/>
      <c r="DV27" s="622"/>
      <c r="DW27" s="611">
        <v>15.2</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1896948</v>
      </c>
      <c r="S28" s="609"/>
      <c r="T28" s="609"/>
      <c r="U28" s="609"/>
      <c r="V28" s="609"/>
      <c r="W28" s="609"/>
      <c r="X28" s="609"/>
      <c r="Y28" s="610"/>
      <c r="Z28" s="646">
        <v>1.3</v>
      </c>
      <c r="AA28" s="646"/>
      <c r="AB28" s="646"/>
      <c r="AC28" s="646"/>
      <c r="AD28" s="647">
        <v>563995</v>
      </c>
      <c r="AE28" s="647"/>
      <c r="AF28" s="647"/>
      <c r="AG28" s="647"/>
      <c r="AH28" s="647"/>
      <c r="AI28" s="647"/>
      <c r="AJ28" s="647"/>
      <c r="AK28" s="647"/>
      <c r="AL28" s="611">
        <v>0.8</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10113272</v>
      </c>
      <c r="CS28" s="609"/>
      <c r="CT28" s="609"/>
      <c r="CU28" s="609"/>
      <c r="CV28" s="609"/>
      <c r="CW28" s="609"/>
      <c r="CX28" s="609"/>
      <c r="CY28" s="610"/>
      <c r="CZ28" s="611">
        <v>7.4</v>
      </c>
      <c r="DA28" s="623"/>
      <c r="DB28" s="623"/>
      <c r="DC28" s="624"/>
      <c r="DD28" s="614">
        <v>9586806</v>
      </c>
      <c r="DE28" s="609"/>
      <c r="DF28" s="609"/>
      <c r="DG28" s="609"/>
      <c r="DH28" s="609"/>
      <c r="DI28" s="609"/>
      <c r="DJ28" s="609"/>
      <c r="DK28" s="610"/>
      <c r="DL28" s="614">
        <v>9586806</v>
      </c>
      <c r="DM28" s="609"/>
      <c r="DN28" s="609"/>
      <c r="DO28" s="609"/>
      <c r="DP28" s="609"/>
      <c r="DQ28" s="609"/>
      <c r="DR28" s="609"/>
      <c r="DS28" s="609"/>
      <c r="DT28" s="609"/>
      <c r="DU28" s="609"/>
      <c r="DV28" s="610"/>
      <c r="DW28" s="611">
        <v>12.7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808801</v>
      </c>
      <c r="S29" s="609"/>
      <c r="T29" s="609"/>
      <c r="U29" s="609"/>
      <c r="V29" s="609"/>
      <c r="W29" s="609"/>
      <c r="X29" s="609"/>
      <c r="Y29" s="610"/>
      <c r="Z29" s="646">
        <v>0.6</v>
      </c>
      <c r="AA29" s="646"/>
      <c r="AB29" s="646"/>
      <c r="AC29" s="646"/>
      <c r="AD29" s="647">
        <v>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10113094</v>
      </c>
      <c r="CS29" s="621"/>
      <c r="CT29" s="621"/>
      <c r="CU29" s="621"/>
      <c r="CV29" s="621"/>
      <c r="CW29" s="621"/>
      <c r="CX29" s="621"/>
      <c r="CY29" s="622"/>
      <c r="CZ29" s="611">
        <v>7.4</v>
      </c>
      <c r="DA29" s="623"/>
      <c r="DB29" s="623"/>
      <c r="DC29" s="624"/>
      <c r="DD29" s="614">
        <v>9586628</v>
      </c>
      <c r="DE29" s="621"/>
      <c r="DF29" s="621"/>
      <c r="DG29" s="621"/>
      <c r="DH29" s="621"/>
      <c r="DI29" s="621"/>
      <c r="DJ29" s="621"/>
      <c r="DK29" s="622"/>
      <c r="DL29" s="614">
        <v>9586628</v>
      </c>
      <c r="DM29" s="621"/>
      <c r="DN29" s="621"/>
      <c r="DO29" s="621"/>
      <c r="DP29" s="621"/>
      <c r="DQ29" s="621"/>
      <c r="DR29" s="621"/>
      <c r="DS29" s="621"/>
      <c r="DT29" s="621"/>
      <c r="DU29" s="621"/>
      <c r="DV29" s="622"/>
      <c r="DW29" s="611">
        <v>12.7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32552700</v>
      </c>
      <c r="S30" s="609"/>
      <c r="T30" s="609"/>
      <c r="U30" s="609"/>
      <c r="V30" s="609"/>
      <c r="W30" s="609"/>
      <c r="X30" s="609"/>
      <c r="Y30" s="610"/>
      <c r="Z30" s="646">
        <v>23.2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9455514</v>
      </c>
      <c r="CS30" s="609"/>
      <c r="CT30" s="609"/>
      <c r="CU30" s="609"/>
      <c r="CV30" s="609"/>
      <c r="CW30" s="609"/>
      <c r="CX30" s="609"/>
      <c r="CY30" s="610"/>
      <c r="CZ30" s="611">
        <v>6.9</v>
      </c>
      <c r="DA30" s="623"/>
      <c r="DB30" s="623"/>
      <c r="DC30" s="624"/>
      <c r="DD30" s="614">
        <v>8932620</v>
      </c>
      <c r="DE30" s="609"/>
      <c r="DF30" s="609"/>
      <c r="DG30" s="609"/>
      <c r="DH30" s="609"/>
      <c r="DI30" s="609"/>
      <c r="DJ30" s="609"/>
      <c r="DK30" s="610"/>
      <c r="DL30" s="614">
        <v>8932620</v>
      </c>
      <c r="DM30" s="609"/>
      <c r="DN30" s="609"/>
      <c r="DO30" s="609"/>
      <c r="DP30" s="609"/>
      <c r="DQ30" s="609"/>
      <c r="DR30" s="609"/>
      <c r="DS30" s="609"/>
      <c r="DT30" s="609"/>
      <c r="DU30" s="609"/>
      <c r="DV30" s="610"/>
      <c r="DW30" s="611">
        <v>11.8</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17586</v>
      </c>
      <c r="S31" s="609"/>
      <c r="T31" s="609"/>
      <c r="U31" s="609"/>
      <c r="V31" s="609"/>
      <c r="W31" s="609"/>
      <c r="X31" s="609"/>
      <c r="Y31" s="610"/>
      <c r="Z31" s="646">
        <v>0</v>
      </c>
      <c r="AA31" s="646"/>
      <c r="AB31" s="646"/>
      <c r="AC31" s="646"/>
      <c r="AD31" s="647">
        <v>17586</v>
      </c>
      <c r="AE31" s="647"/>
      <c r="AF31" s="647"/>
      <c r="AG31" s="647"/>
      <c r="AH31" s="647"/>
      <c r="AI31" s="647"/>
      <c r="AJ31" s="647"/>
      <c r="AK31" s="647"/>
      <c r="AL31" s="611">
        <v>0</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96.3</v>
      </c>
      <c r="BN31" s="671"/>
      <c r="BO31" s="671"/>
      <c r="BP31" s="671"/>
      <c r="BQ31" s="673"/>
      <c r="BR31" s="670">
        <v>99.2</v>
      </c>
      <c r="BS31" s="671"/>
      <c r="BT31" s="671"/>
      <c r="BU31" s="671"/>
      <c r="BV31" s="671"/>
      <c r="BW31" s="671"/>
      <c r="BX31" s="672">
        <v>96.3</v>
      </c>
      <c r="BY31" s="671"/>
      <c r="BZ31" s="671"/>
      <c r="CA31" s="671"/>
      <c r="CB31" s="673"/>
      <c r="CD31" s="629"/>
      <c r="CE31" s="630"/>
      <c r="CF31" s="605" t="s">
        <v>300</v>
      </c>
      <c r="CG31" s="606"/>
      <c r="CH31" s="606"/>
      <c r="CI31" s="606"/>
      <c r="CJ31" s="606"/>
      <c r="CK31" s="606"/>
      <c r="CL31" s="606"/>
      <c r="CM31" s="606"/>
      <c r="CN31" s="606"/>
      <c r="CO31" s="606"/>
      <c r="CP31" s="606"/>
      <c r="CQ31" s="607"/>
      <c r="CR31" s="608">
        <v>657580</v>
      </c>
      <c r="CS31" s="621"/>
      <c r="CT31" s="621"/>
      <c r="CU31" s="621"/>
      <c r="CV31" s="621"/>
      <c r="CW31" s="621"/>
      <c r="CX31" s="621"/>
      <c r="CY31" s="622"/>
      <c r="CZ31" s="611">
        <v>0.5</v>
      </c>
      <c r="DA31" s="623"/>
      <c r="DB31" s="623"/>
      <c r="DC31" s="624"/>
      <c r="DD31" s="614">
        <v>654008</v>
      </c>
      <c r="DE31" s="621"/>
      <c r="DF31" s="621"/>
      <c r="DG31" s="621"/>
      <c r="DH31" s="621"/>
      <c r="DI31" s="621"/>
      <c r="DJ31" s="621"/>
      <c r="DK31" s="622"/>
      <c r="DL31" s="614">
        <v>654008</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10809183</v>
      </c>
      <c r="S32" s="609"/>
      <c r="T32" s="609"/>
      <c r="U32" s="609"/>
      <c r="V32" s="609"/>
      <c r="W32" s="609"/>
      <c r="X32" s="609"/>
      <c r="Y32" s="610"/>
      <c r="Z32" s="646">
        <v>7.7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96.8</v>
      </c>
      <c r="BN32" s="621"/>
      <c r="BO32" s="621"/>
      <c r="BP32" s="621"/>
      <c r="BQ32" s="644"/>
      <c r="BR32" s="674">
        <v>99.3</v>
      </c>
      <c r="BS32" s="621"/>
      <c r="BT32" s="621"/>
      <c r="BU32" s="621"/>
      <c r="BV32" s="621"/>
      <c r="BW32" s="621"/>
      <c r="BX32" s="612">
        <v>97</v>
      </c>
      <c r="BY32" s="621"/>
      <c r="BZ32" s="621"/>
      <c r="CA32" s="621"/>
      <c r="CB32" s="644"/>
      <c r="CD32" s="631"/>
      <c r="CE32" s="632"/>
      <c r="CF32" s="605" t="s">
        <v>304</v>
      </c>
      <c r="CG32" s="606"/>
      <c r="CH32" s="606"/>
      <c r="CI32" s="606"/>
      <c r="CJ32" s="606"/>
      <c r="CK32" s="606"/>
      <c r="CL32" s="606"/>
      <c r="CM32" s="606"/>
      <c r="CN32" s="606"/>
      <c r="CO32" s="606"/>
      <c r="CP32" s="606"/>
      <c r="CQ32" s="607"/>
      <c r="CR32" s="608">
        <v>178</v>
      </c>
      <c r="CS32" s="609"/>
      <c r="CT32" s="609"/>
      <c r="CU32" s="609"/>
      <c r="CV32" s="609"/>
      <c r="CW32" s="609"/>
      <c r="CX32" s="609"/>
      <c r="CY32" s="610"/>
      <c r="CZ32" s="611">
        <v>0</v>
      </c>
      <c r="DA32" s="623"/>
      <c r="DB32" s="623"/>
      <c r="DC32" s="624"/>
      <c r="DD32" s="614">
        <v>178</v>
      </c>
      <c r="DE32" s="609"/>
      <c r="DF32" s="609"/>
      <c r="DG32" s="609"/>
      <c r="DH32" s="609"/>
      <c r="DI32" s="609"/>
      <c r="DJ32" s="609"/>
      <c r="DK32" s="610"/>
      <c r="DL32" s="614">
        <v>178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273931</v>
      </c>
      <c r="S33" s="609"/>
      <c r="T33" s="609"/>
      <c r="U33" s="609"/>
      <c r="V33" s="609"/>
      <c r="W33" s="609"/>
      <c r="X33" s="609"/>
      <c r="Y33" s="610"/>
      <c r="Z33" s="646">
        <v>0.2</v>
      </c>
      <c r="AA33" s="646"/>
      <c r="AB33" s="646"/>
      <c r="AC33" s="646"/>
      <c r="AD33" s="647">
        <v>132604</v>
      </c>
      <c r="AE33" s="647"/>
      <c r="AF33" s="647"/>
      <c r="AG33" s="647"/>
      <c r="AH33" s="647"/>
      <c r="AI33" s="647"/>
      <c r="AJ33" s="647"/>
      <c r="AK33" s="647"/>
      <c r="AL33" s="611">
        <v>0.2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95.5</v>
      </c>
      <c r="BN33" s="593"/>
      <c r="BO33" s="593"/>
      <c r="BP33" s="593"/>
      <c r="BQ33" s="656"/>
      <c r="BR33" s="669">
        <v>99</v>
      </c>
      <c r="BS33" s="593"/>
      <c r="BT33" s="593"/>
      <c r="BU33" s="593"/>
      <c r="BV33" s="593"/>
      <c r="BW33" s="593"/>
      <c r="BX33" s="639">
        <v>95.3</v>
      </c>
      <c r="BY33" s="593"/>
      <c r="BZ33" s="593"/>
      <c r="CA33" s="593"/>
      <c r="CB33" s="656"/>
      <c r="CD33" s="605" t="s">
        <v>307</v>
      </c>
      <c r="CE33" s="606"/>
      <c r="CF33" s="606"/>
      <c r="CG33" s="606"/>
      <c r="CH33" s="606"/>
      <c r="CI33" s="606"/>
      <c r="CJ33" s="606"/>
      <c r="CK33" s="606"/>
      <c r="CL33" s="606"/>
      <c r="CM33" s="606"/>
      <c r="CN33" s="606"/>
      <c r="CO33" s="606"/>
      <c r="CP33" s="606"/>
      <c r="CQ33" s="607"/>
      <c r="CR33" s="608">
        <v>48544275</v>
      </c>
      <c r="CS33" s="621"/>
      <c r="CT33" s="621"/>
      <c r="CU33" s="621"/>
      <c r="CV33" s="621"/>
      <c r="CW33" s="621"/>
      <c r="CX33" s="621"/>
      <c r="CY33" s="622"/>
      <c r="CZ33" s="611">
        <v>35.4</v>
      </c>
      <c r="DA33" s="623"/>
      <c r="DB33" s="623"/>
      <c r="DC33" s="624"/>
      <c r="DD33" s="614">
        <v>39045615</v>
      </c>
      <c r="DE33" s="621"/>
      <c r="DF33" s="621"/>
      <c r="DG33" s="621"/>
      <c r="DH33" s="621"/>
      <c r="DI33" s="621"/>
      <c r="DJ33" s="621"/>
      <c r="DK33" s="622"/>
      <c r="DL33" s="614">
        <v>28282635</v>
      </c>
      <c r="DM33" s="621"/>
      <c r="DN33" s="621"/>
      <c r="DO33" s="621"/>
      <c r="DP33" s="621"/>
      <c r="DQ33" s="621"/>
      <c r="DR33" s="621"/>
      <c r="DS33" s="621"/>
      <c r="DT33" s="621"/>
      <c r="DU33" s="621"/>
      <c r="DV33" s="622"/>
      <c r="DW33" s="611">
        <v>37.4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354301</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20059653</v>
      </c>
      <c r="CS34" s="609"/>
      <c r="CT34" s="609"/>
      <c r="CU34" s="609"/>
      <c r="CV34" s="609"/>
      <c r="CW34" s="609"/>
      <c r="CX34" s="609"/>
      <c r="CY34" s="610"/>
      <c r="CZ34" s="611">
        <v>14.6</v>
      </c>
      <c r="DA34" s="623"/>
      <c r="DB34" s="623"/>
      <c r="DC34" s="624"/>
      <c r="DD34" s="614">
        <v>15054257</v>
      </c>
      <c r="DE34" s="609"/>
      <c r="DF34" s="609"/>
      <c r="DG34" s="609"/>
      <c r="DH34" s="609"/>
      <c r="DI34" s="609"/>
      <c r="DJ34" s="609"/>
      <c r="DK34" s="610"/>
      <c r="DL34" s="614">
        <v>12217648</v>
      </c>
      <c r="DM34" s="609"/>
      <c r="DN34" s="609"/>
      <c r="DO34" s="609"/>
      <c r="DP34" s="609"/>
      <c r="DQ34" s="609"/>
      <c r="DR34" s="609"/>
      <c r="DS34" s="609"/>
      <c r="DT34" s="609"/>
      <c r="DU34" s="609"/>
      <c r="DV34" s="610"/>
      <c r="DW34" s="611">
        <v>16.2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290232</v>
      </c>
      <c r="S35" s="609"/>
      <c r="T35" s="609"/>
      <c r="U35" s="609"/>
      <c r="V35" s="609"/>
      <c r="W35" s="609"/>
      <c r="X35" s="609"/>
      <c r="Y35" s="610"/>
      <c r="Z35" s="646">
        <v>0.2</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1244916</v>
      </c>
      <c r="CS35" s="621"/>
      <c r="CT35" s="621"/>
      <c r="CU35" s="621"/>
      <c r="CV35" s="621"/>
      <c r="CW35" s="621"/>
      <c r="CX35" s="621"/>
      <c r="CY35" s="622"/>
      <c r="CZ35" s="611">
        <v>0.9</v>
      </c>
      <c r="DA35" s="623"/>
      <c r="DB35" s="623"/>
      <c r="DC35" s="624"/>
      <c r="DD35" s="614">
        <v>1144135</v>
      </c>
      <c r="DE35" s="621"/>
      <c r="DF35" s="621"/>
      <c r="DG35" s="621"/>
      <c r="DH35" s="621"/>
      <c r="DI35" s="621"/>
      <c r="DJ35" s="621"/>
      <c r="DK35" s="622"/>
      <c r="DL35" s="614">
        <v>1144135</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4583047</v>
      </c>
      <c r="S36" s="609"/>
      <c r="T36" s="609"/>
      <c r="U36" s="609"/>
      <c r="V36" s="609"/>
      <c r="W36" s="609"/>
      <c r="X36" s="609"/>
      <c r="Y36" s="610"/>
      <c r="Z36" s="646">
        <v>3.3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14443105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117539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11560666</v>
      </c>
      <c r="CS36" s="609"/>
      <c r="CT36" s="609"/>
      <c r="CU36" s="609"/>
      <c r="CV36" s="609"/>
      <c r="CW36" s="609"/>
      <c r="CX36" s="609"/>
      <c r="CY36" s="610"/>
      <c r="CZ36" s="611">
        <v>8.4</v>
      </c>
      <c r="DA36" s="623"/>
      <c r="DB36" s="623"/>
      <c r="DC36" s="624"/>
      <c r="DD36" s="614">
        <v>10373309</v>
      </c>
      <c r="DE36" s="609"/>
      <c r="DF36" s="609"/>
      <c r="DG36" s="609"/>
      <c r="DH36" s="609"/>
      <c r="DI36" s="609"/>
      <c r="DJ36" s="609"/>
      <c r="DK36" s="610"/>
      <c r="DL36" s="614">
        <v>4911143</v>
      </c>
      <c r="DM36" s="609"/>
      <c r="DN36" s="609"/>
      <c r="DO36" s="609"/>
      <c r="DP36" s="609"/>
      <c r="DQ36" s="609"/>
      <c r="DR36" s="609"/>
      <c r="DS36" s="609"/>
      <c r="DT36" s="609"/>
      <c r="DU36" s="609"/>
      <c r="DV36" s="610"/>
      <c r="DW36" s="611">
        <v>6.5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3076760</v>
      </c>
      <c r="S37" s="609"/>
      <c r="T37" s="609"/>
      <c r="U37" s="609"/>
      <c r="V37" s="609"/>
      <c r="W37" s="609"/>
      <c r="X37" s="609"/>
      <c r="Y37" s="610"/>
      <c r="Z37" s="646">
        <v>2.2000000000000002</v>
      </c>
      <c r="AA37" s="646"/>
      <c r="AB37" s="646"/>
      <c r="AC37" s="646"/>
      <c r="AD37" s="647">
        <v>76190</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1750000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-20170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30258</v>
      </c>
      <c r="CS37" s="621"/>
      <c r="CT37" s="621"/>
      <c r="CU37" s="621"/>
      <c r="CV37" s="621"/>
      <c r="CW37" s="621"/>
      <c r="CX37" s="621"/>
      <c r="CY37" s="622"/>
      <c r="CZ37" s="611">
        <v>0</v>
      </c>
      <c r="DA37" s="623"/>
      <c r="DB37" s="623"/>
      <c r="DC37" s="624"/>
      <c r="DD37" s="614">
        <v>30258</v>
      </c>
      <c r="DE37" s="621"/>
      <c r="DF37" s="621"/>
      <c r="DG37" s="621"/>
      <c r="DH37" s="621"/>
      <c r="DI37" s="621"/>
      <c r="DJ37" s="621"/>
      <c r="DK37" s="622"/>
      <c r="DL37" s="614">
        <v>30258</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6939400</v>
      </c>
      <c r="S38" s="609"/>
      <c r="T38" s="609"/>
      <c r="U38" s="609"/>
      <c r="V38" s="609"/>
      <c r="W38" s="609"/>
      <c r="X38" s="609"/>
      <c r="Y38" s="610"/>
      <c r="Z38" s="646">
        <v>4.9000000000000004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369986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40702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12505435</v>
      </c>
      <c r="CS38" s="609"/>
      <c r="CT38" s="609"/>
      <c r="CU38" s="609"/>
      <c r="CV38" s="609"/>
      <c r="CW38" s="609"/>
      <c r="CX38" s="609"/>
      <c r="CY38" s="610"/>
      <c r="CZ38" s="611">
        <v>9.1</v>
      </c>
      <c r="DA38" s="623"/>
      <c r="DB38" s="623"/>
      <c r="DC38" s="624"/>
      <c r="DD38" s="614">
        <v>10311731</v>
      </c>
      <c r="DE38" s="609"/>
      <c r="DF38" s="609"/>
      <c r="DG38" s="609"/>
      <c r="DH38" s="609"/>
      <c r="DI38" s="609"/>
      <c r="DJ38" s="609"/>
      <c r="DK38" s="610"/>
      <c r="DL38" s="614">
        <v>10009709</v>
      </c>
      <c r="DM38" s="609"/>
      <c r="DN38" s="609"/>
      <c r="DO38" s="609"/>
      <c r="DP38" s="609"/>
      <c r="DQ38" s="609"/>
      <c r="DR38" s="609"/>
      <c r="DS38" s="609"/>
      <c r="DT38" s="609"/>
      <c r="DU38" s="609"/>
      <c r="DV38" s="610"/>
      <c r="DW38" s="611">
        <v>13.2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183549</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60295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2420028</v>
      </c>
      <c r="CS39" s="621"/>
      <c r="CT39" s="621"/>
      <c r="CU39" s="621"/>
      <c r="CV39" s="621"/>
      <c r="CW39" s="621"/>
      <c r="CX39" s="621"/>
      <c r="CY39" s="622"/>
      <c r="CZ39" s="611">
        <v>1.8</v>
      </c>
      <c r="DA39" s="623"/>
      <c r="DB39" s="623"/>
      <c r="DC39" s="624"/>
      <c r="DD39" s="614">
        <v>2105321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1372700</v>
      </c>
      <c r="S40" s="609"/>
      <c r="T40" s="609"/>
      <c r="U40" s="609"/>
      <c r="V40" s="609"/>
      <c r="W40" s="609"/>
      <c r="X40" s="609"/>
      <c r="Y40" s="610"/>
      <c r="Z40" s="646">
        <v>1</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60175</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753577</v>
      </c>
      <c r="CS40" s="609"/>
      <c r="CT40" s="609"/>
      <c r="CU40" s="609"/>
      <c r="CV40" s="609"/>
      <c r="CW40" s="609"/>
      <c r="CX40" s="609"/>
      <c r="CY40" s="610"/>
      <c r="CZ40" s="611">
        <v>0.5</v>
      </c>
      <c r="DA40" s="623"/>
      <c r="DB40" s="623"/>
      <c r="DC40" s="624"/>
      <c r="DD40" s="614">
        <v>56862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140553945</v>
      </c>
      <c r="S41" s="633"/>
      <c r="T41" s="633"/>
      <c r="U41" s="633"/>
      <c r="V41" s="633"/>
      <c r="W41" s="633"/>
      <c r="X41" s="633"/>
      <c r="Y41" s="636"/>
      <c r="Z41" s="637">
        <v>100</v>
      </c>
      <c r="AA41" s="637"/>
      <c r="AB41" s="637"/>
      <c r="AC41" s="637"/>
      <c r="AD41" s="638">
        <v>74265915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2554007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323</v>
      </c>
      <c r="AR42" s="654"/>
      <c r="AS42" s="654"/>
      <c r="AT42" s="654"/>
      <c r="AU42" s="654"/>
      <c r="AV42" s="654"/>
      <c r="AW42" s="654"/>
      <c r="AX42" s="654"/>
      <c r="AY42" s="655"/>
      <c r="AZ42" s="592">
        <v>9525388</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377</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11124077</v>
      </c>
      <c r="CS42" s="621"/>
      <c r="CT42" s="621"/>
      <c r="CU42" s="621"/>
      <c r="CV42" s="621"/>
      <c r="CW42" s="621"/>
      <c r="CX42" s="621"/>
      <c r="CY42" s="622"/>
      <c r="CZ42" s="611">
        <v>8.1</v>
      </c>
      <c r="DA42" s="623"/>
      <c r="DB42" s="623"/>
      <c r="DC42" s="624"/>
      <c r="DD42" s="614">
        <v>3239465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209458</v>
      </c>
      <c r="CS43" s="621"/>
      <c r="CT43" s="621"/>
      <c r="CU43" s="621"/>
      <c r="CV43" s="621"/>
      <c r="CW43" s="621"/>
      <c r="CX43" s="621"/>
      <c r="CY43" s="622"/>
      <c r="CZ43" s="611">
        <v>0.2</v>
      </c>
      <c r="DA43" s="623"/>
      <c r="DB43" s="623"/>
      <c r="DC43" s="624"/>
      <c r="DD43" s="614">
        <v>209458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344</v>
      </c>
      <c r="CG44" s="606"/>
      <c r="CH44" s="606"/>
      <c r="CI44" s="606"/>
      <c r="CJ44" s="606"/>
      <c r="CK44" s="606"/>
      <c r="CL44" s="606"/>
      <c r="CM44" s="606"/>
      <c r="CN44" s="606"/>
      <c r="CO44" s="606"/>
      <c r="CP44" s="606"/>
      <c r="CQ44" s="607"/>
      <c r="CR44" s="608">
        <v>11030244</v>
      </c>
      <c r="CS44" s="609"/>
      <c r="CT44" s="609"/>
      <c r="CU44" s="609"/>
      <c r="CV44" s="609"/>
      <c r="CW44" s="609"/>
      <c r="CX44" s="609"/>
      <c r="CY44" s="610"/>
      <c r="CZ44" s="611">
        <v>8</v>
      </c>
      <c r="DA44" s="612"/>
      <c r="DB44" s="612"/>
      <c r="DC44" s="613"/>
      <c r="DD44" s="614">
        <v>3214786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5349956</v>
      </c>
      <c r="CS45" s="621"/>
      <c r="CT45" s="621"/>
      <c r="CU45" s="621"/>
      <c r="CV45" s="621"/>
      <c r="CW45" s="621"/>
      <c r="CX45" s="621"/>
      <c r="CY45" s="622"/>
      <c r="CZ45" s="611">
        <v>3.9</v>
      </c>
      <c r="DA45" s="623"/>
      <c r="DB45" s="623"/>
      <c r="DC45" s="624"/>
      <c r="DD45" s="614">
        <v>364409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5614965</v>
      </c>
      <c r="CS46" s="609"/>
      <c r="CT46" s="609"/>
      <c r="CU46" s="609"/>
      <c r="CV46" s="609"/>
      <c r="CW46" s="609"/>
      <c r="CX46" s="609"/>
      <c r="CY46" s="610"/>
      <c r="CZ46" s="611">
        <v>4.0999999999999996</v>
      </c>
      <c r="DA46" s="612"/>
      <c r="DB46" s="612"/>
      <c r="DC46" s="613"/>
      <c r="DD46" s="614">
        <v>2843654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93833</v>
      </c>
      <c r="CS47" s="621"/>
      <c r="CT47" s="621"/>
      <c r="CU47" s="621"/>
      <c r="CV47" s="621"/>
      <c r="CW47" s="621"/>
      <c r="CX47" s="621"/>
      <c r="CY47" s="622"/>
      <c r="CZ47" s="611">
        <v>0.1</v>
      </c>
      <c r="DA47" s="623"/>
      <c r="DB47" s="623"/>
      <c r="DC47" s="624"/>
      <c r="DD47" s="614">
        <v>24679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137297742</v>
      </c>
      <c r="CS49" s="593"/>
      <c r="CT49" s="593"/>
      <c r="CU49" s="593"/>
      <c r="CV49" s="593"/>
      <c r="CW49" s="593"/>
      <c r="CX49" s="593"/>
      <c r="CY49" s="594"/>
      <c r="CZ49" s="595">
        <v>100</v>
      </c>
      <c r="DA49" s="596"/>
      <c r="DB49" s="596"/>
      <c r="DC49" s="597"/>
      <c r="DD49" s="598">
        <v>88285014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5hQqSqglxyPybNigPuo9ogWyOaMDnYwnbUgIe+muZkVE11rXf+zsLk7cLt+CWPqwNTXsZ84YIFbcTsJTN36nw==" saltValue="xzjaR5c9rwjB7BE0xTb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5" sqref="BE5"/>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373</v>
      </c>
      <c r="C7" s="1035"/>
      <c r="D7" s="1035"/>
      <c r="E7" s="1035"/>
      <c r="F7" s="1035"/>
      <c r="G7" s="1035"/>
      <c r="H7" s="1035"/>
      <c r="I7" s="1035"/>
      <c r="J7" s="1035"/>
      <c r="K7" s="1035"/>
      <c r="L7" s="1035"/>
      <c r="M7" s="1035"/>
      <c r="N7" s="1035"/>
      <c r="O7" s="1035"/>
      <c r="P7" s="1036"/>
      <c r="Q7" s="1089">
        <v>138638</v>
      </c>
      <c r="R7" s="1090"/>
      <c r="S7" s="1090"/>
      <c r="T7" s="1090"/>
      <c r="U7" s="1090"/>
      <c r="V7" s="1090">
        <v>135468</v>
      </c>
      <c r="W7" s="1090"/>
      <c r="X7" s="1090"/>
      <c r="Y7" s="1090"/>
      <c r="Z7" s="1090"/>
      <c r="AA7" s="1090">
        <v>3170</v>
      </c>
      <c r="AB7" s="1090"/>
      <c r="AC7" s="1090"/>
      <c r="AD7" s="1090"/>
      <c r="AE7" s="1091"/>
      <c r="AF7" s="1092">
        <v>2576</v>
      </c>
      <c r="AG7" s="1093"/>
      <c r="AH7" s="1093"/>
      <c r="AI7" s="1093"/>
      <c r="AJ7" s="1094"/>
      <c r="AK7" s="1095">
        <v>290</v>
      </c>
      <c r="AL7" s="1096"/>
      <c r="AM7" s="1096"/>
      <c r="AN7" s="1096"/>
      <c r="AO7" s="1096"/>
      <c r="AP7" s="1096">
        <v>122886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563</v>
      </c>
      <c r="BT7" s="1087"/>
      <c r="BU7" s="1087"/>
      <c r="BV7" s="1087"/>
      <c r="BW7" s="1087"/>
      <c r="BX7" s="1087"/>
      <c r="BY7" s="1087"/>
      <c r="BZ7" s="1087"/>
      <c r="CA7" s="1087"/>
      <c r="CB7" s="1087"/>
      <c r="CC7" s="1087"/>
      <c r="CD7" s="1087"/>
      <c r="CE7" s="1087"/>
      <c r="CF7" s="1087"/>
      <c r="CG7" s="1099"/>
      <c r="CH7" s="1083">
        <v>23</v>
      </c>
      <c r="CI7" s="1084"/>
      <c r="CJ7" s="1084"/>
      <c r="CK7" s="1084"/>
      <c r="CL7" s="1085"/>
      <c r="CM7" s="1083">
        <v>275</v>
      </c>
      <c r="CN7" s="1084"/>
      <c r="CO7" s="1084"/>
      <c r="CP7" s="1084"/>
      <c r="CQ7" s="1085"/>
      <c r="CR7" s="1083">
        <v>30</v>
      </c>
      <c r="CS7" s="1084"/>
      <c r="CT7" s="1084"/>
      <c r="CU7" s="1084"/>
      <c r="CV7" s="1085"/>
      <c r="CW7" s="1083" t="s">
        <v>551</v>
      </c>
      <c r="CX7" s="1084"/>
      <c r="CY7" s="1084"/>
      <c r="CZ7" s="1084"/>
      <c r="DA7" s="1085"/>
      <c r="DB7" s="1083" t="s">
        <v>551</v>
      </c>
      <c r="DC7" s="1084"/>
      <c r="DD7" s="1084"/>
      <c r="DE7" s="1084"/>
      <c r="DF7" s="1085"/>
      <c r="DG7" s="1083" t="s">
        <v>551</v>
      </c>
      <c r="DH7" s="1084"/>
      <c r="DI7" s="1084"/>
      <c r="DJ7" s="1084"/>
      <c r="DK7" s="1085"/>
      <c r="DL7" s="1083" t="s">
        <v>551</v>
      </c>
      <c r="DM7" s="1084"/>
      <c r="DN7" s="1084"/>
      <c r="DO7" s="1084"/>
      <c r="DP7" s="1085"/>
      <c r="DQ7" s="1083" t="s">
        <v>551</v>
      </c>
      <c r="DR7" s="1084"/>
      <c r="DS7" s="1084"/>
      <c r="DT7" s="1084"/>
      <c r="DU7" s="1085"/>
      <c r="DV7" s="1086"/>
      <c r="DW7" s="1087"/>
      <c r="DX7" s="1087"/>
      <c r="DY7" s="1087"/>
      <c r="DZ7" s="1088"/>
      <c r="EA7" s="229"/>
    </row>
    <row r="8" spans="1:131" s="230" customFormat="1" ht="26.25" customHeight="1" x14ac:dyDescent="0.2">
      <c r="A8" s="233">
        <v>2</v>
      </c>
      <c r="B8" s="1017" t="s">
        <v>374</v>
      </c>
      <c r="C8" s="1018"/>
      <c r="D8" s="1018"/>
      <c r="E8" s="1018"/>
      <c r="F8" s="1018"/>
      <c r="G8" s="1018"/>
      <c r="H8" s="1018"/>
      <c r="I8" s="1018"/>
      <c r="J8" s="1018"/>
      <c r="K8" s="1018"/>
      <c r="L8" s="1018"/>
      <c r="M8" s="1018"/>
      <c r="N8" s="1018"/>
      <c r="O8" s="1018"/>
      <c r="P8" s="1019"/>
      <c r="Q8" s="1025">
        <v>130</v>
      </c>
      <c r="R8" s="1026"/>
      <c r="S8" s="1026"/>
      <c r="T8" s="1026"/>
      <c r="U8" s="1026"/>
      <c r="V8" s="1026">
        <v>45</v>
      </c>
      <c r="W8" s="1026"/>
      <c r="X8" s="1026"/>
      <c r="Y8" s="1026"/>
      <c r="Z8" s="1026"/>
      <c r="AA8" s="1026">
        <v>85</v>
      </c>
      <c r="AB8" s="1026"/>
      <c r="AC8" s="1026"/>
      <c r="AD8" s="1026"/>
      <c r="AE8" s="1027"/>
      <c r="AF8" s="1022">
        <v>4</v>
      </c>
      <c r="AG8" s="1023"/>
      <c r="AH8" s="1023"/>
      <c r="AI8" s="1023"/>
      <c r="AJ8" s="1024"/>
      <c r="AK8" s="1067">
        <v>4</v>
      </c>
      <c r="AL8" s="1068"/>
      <c r="AM8" s="1068"/>
      <c r="AN8" s="1068"/>
      <c r="AO8" s="1068"/>
      <c r="AP8" s="1068">
        <v>340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562</v>
      </c>
      <c r="BT8" s="980"/>
      <c r="BU8" s="980"/>
      <c r="BV8" s="980"/>
      <c r="BW8" s="980"/>
      <c r="BX8" s="980"/>
      <c r="BY8" s="980"/>
      <c r="BZ8" s="980"/>
      <c r="CA8" s="980"/>
      <c r="CB8" s="980"/>
      <c r="CC8" s="980"/>
      <c r="CD8" s="980"/>
      <c r="CE8" s="980"/>
      <c r="CF8" s="980"/>
      <c r="CG8" s="1001"/>
      <c r="CH8" s="976">
        <v>-5</v>
      </c>
      <c r="CI8" s="977"/>
      <c r="CJ8" s="977"/>
      <c r="CK8" s="977"/>
      <c r="CL8" s="978"/>
      <c r="CM8" s="976">
        <v>146</v>
      </c>
      <c r="CN8" s="977"/>
      <c r="CO8" s="977"/>
      <c r="CP8" s="977"/>
      <c r="CQ8" s="978"/>
      <c r="CR8" s="976">
        <v>80</v>
      </c>
      <c r="CS8" s="977"/>
      <c r="CT8" s="977"/>
      <c r="CU8" s="977"/>
      <c r="CV8" s="978"/>
      <c r="CW8" s="976">
        <v>17</v>
      </c>
      <c r="CX8" s="977"/>
      <c r="CY8" s="977"/>
      <c r="CZ8" s="977"/>
      <c r="DA8" s="978"/>
      <c r="DB8" s="976" t="s">
        <v>551</v>
      </c>
      <c r="DC8" s="977"/>
      <c r="DD8" s="977"/>
      <c r="DE8" s="977"/>
      <c r="DF8" s="978"/>
      <c r="DG8" s="976" t="s">
        <v>551</v>
      </c>
      <c r="DH8" s="977"/>
      <c r="DI8" s="977"/>
      <c r="DJ8" s="977"/>
      <c r="DK8" s="978"/>
      <c r="DL8" s="976" t="s">
        <v>551</v>
      </c>
      <c r="DM8" s="977"/>
      <c r="DN8" s="977"/>
      <c r="DO8" s="977"/>
      <c r="DP8" s="978"/>
      <c r="DQ8" s="976" t="s">
        <v>551</v>
      </c>
      <c r="DR8" s="977"/>
      <c r="DS8" s="977"/>
      <c r="DT8" s="977"/>
      <c r="DU8" s="978"/>
      <c r="DV8" s="979"/>
      <c r="DW8" s="980"/>
      <c r="DX8" s="980"/>
      <c r="DY8" s="980"/>
      <c r="DZ8" s="981"/>
      <c r="EA8" s="229"/>
    </row>
    <row r="9" spans="1:131" s="230" customFormat="1" ht="26.25" customHeight="1" x14ac:dyDescent="0.2">
      <c r="A9" s="233">
        <v>3</v>
      </c>
      <c r="B9" s="1017" t="s">
        <v>375</v>
      </c>
      <c r="C9" s="1018"/>
      <c r="D9" s="1018"/>
      <c r="E9" s="1018"/>
      <c r="F9" s="1018"/>
      <c r="G9" s="1018"/>
      <c r="H9" s="1018"/>
      <c r="I9" s="1018"/>
      <c r="J9" s="1018"/>
      <c r="K9" s="1018"/>
      <c r="L9" s="1018"/>
      <c r="M9" s="1018"/>
      <c r="N9" s="1018"/>
      <c r="O9" s="1018"/>
      <c r="P9" s="1019"/>
      <c r="Q9" s="1025">
        <v>2940</v>
      </c>
      <c r="R9" s="1026"/>
      <c r="S9" s="1026"/>
      <c r="T9" s="1026"/>
      <c r="U9" s="1026"/>
      <c r="V9" s="1026">
        <v>2939</v>
      </c>
      <c r="W9" s="1026"/>
      <c r="X9" s="1026"/>
      <c r="Y9" s="1026"/>
      <c r="Z9" s="1026"/>
      <c r="AA9" s="1026">
        <v>2</v>
      </c>
      <c r="AB9" s="1026"/>
      <c r="AC9" s="1026"/>
      <c r="AD9" s="1026"/>
      <c r="AE9" s="1027"/>
      <c r="AF9" s="1022">
        <v>2</v>
      </c>
      <c r="AG9" s="1023"/>
      <c r="AH9" s="1023"/>
      <c r="AI9" s="1023"/>
      <c r="AJ9" s="1024"/>
      <c r="AK9" s="1067">
        <v>1699</v>
      </c>
      <c r="AL9" s="1068"/>
      <c r="AM9" s="1068"/>
      <c r="AN9" s="1068"/>
      <c r="AO9" s="1068"/>
      <c r="AP9" s="1068" t="s">
        <v>551</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564</v>
      </c>
      <c r="BT9" s="980"/>
      <c r="BU9" s="980"/>
      <c r="BV9" s="980"/>
      <c r="BW9" s="980"/>
      <c r="BX9" s="980"/>
      <c r="BY9" s="980"/>
      <c r="BZ9" s="980"/>
      <c r="CA9" s="980"/>
      <c r="CB9" s="980"/>
      <c r="CC9" s="980"/>
      <c r="CD9" s="980"/>
      <c r="CE9" s="980"/>
      <c r="CF9" s="980"/>
      <c r="CG9" s="1001"/>
      <c r="CH9" s="976">
        <v>9</v>
      </c>
      <c r="CI9" s="977"/>
      <c r="CJ9" s="977"/>
      <c r="CK9" s="977"/>
      <c r="CL9" s="978"/>
      <c r="CM9" s="976">
        <v>352</v>
      </c>
      <c r="CN9" s="977"/>
      <c r="CO9" s="977"/>
      <c r="CP9" s="977"/>
      <c r="CQ9" s="978"/>
      <c r="CR9" s="976">
        <v>14</v>
      </c>
      <c r="CS9" s="977"/>
      <c r="CT9" s="977"/>
      <c r="CU9" s="977"/>
      <c r="CV9" s="978"/>
      <c r="CW9" s="976" t="s">
        <v>551</v>
      </c>
      <c r="CX9" s="977"/>
      <c r="CY9" s="977"/>
      <c r="CZ9" s="977"/>
      <c r="DA9" s="978"/>
      <c r="DB9" s="976" t="s">
        <v>551</v>
      </c>
      <c r="DC9" s="977"/>
      <c r="DD9" s="977"/>
      <c r="DE9" s="977"/>
      <c r="DF9" s="978"/>
      <c r="DG9" s="976" t="s">
        <v>551</v>
      </c>
      <c r="DH9" s="977"/>
      <c r="DI9" s="977"/>
      <c r="DJ9" s="977"/>
      <c r="DK9" s="978"/>
      <c r="DL9" s="976" t="s">
        <v>551</v>
      </c>
      <c r="DM9" s="977"/>
      <c r="DN9" s="977"/>
      <c r="DO9" s="977"/>
      <c r="DP9" s="978"/>
      <c r="DQ9" s="976" t="s">
        <v>551</v>
      </c>
      <c r="DR9" s="977"/>
      <c r="DS9" s="977"/>
      <c r="DT9" s="977"/>
      <c r="DU9" s="978"/>
      <c r="DV9" s="979"/>
      <c r="DW9" s="980"/>
      <c r="DX9" s="980"/>
      <c r="DY9" s="980"/>
      <c r="DZ9" s="981"/>
      <c r="EA9" s="229"/>
    </row>
    <row r="10" spans="1:131" s="230" customFormat="1" ht="26.25" customHeight="1" x14ac:dyDescent="0.2">
      <c r="A10" s="233">
        <v>4</v>
      </c>
      <c r="B10" s="1017" t="s">
        <v>376</v>
      </c>
      <c r="C10" s="1018"/>
      <c r="D10" s="1018"/>
      <c r="E10" s="1018"/>
      <c r="F10" s="1018"/>
      <c r="G10" s="1018"/>
      <c r="H10" s="1018"/>
      <c r="I10" s="1018"/>
      <c r="J10" s="1018"/>
      <c r="K10" s="1018"/>
      <c r="L10" s="1018"/>
      <c r="M10" s="1018"/>
      <c r="N10" s="1018"/>
      <c r="O10" s="1018"/>
      <c r="P10" s="1019"/>
      <c r="Q10" s="1025">
        <v>1805</v>
      </c>
      <c r="R10" s="1026"/>
      <c r="S10" s="1026"/>
      <c r="T10" s="1026"/>
      <c r="U10" s="1026"/>
      <c r="V10" s="1026">
        <v>1805</v>
      </c>
      <c r="W10" s="1026"/>
      <c r="X10" s="1026"/>
      <c r="Y10" s="1026"/>
      <c r="Z10" s="1026"/>
      <c r="AA10" s="1026" t="s">
        <v>551</v>
      </c>
      <c r="AB10" s="1026"/>
      <c r="AC10" s="1026"/>
      <c r="AD10" s="1026"/>
      <c r="AE10" s="1027"/>
      <c r="AF10" s="1022" t="s">
        <v>122</v>
      </c>
      <c r="AG10" s="1023"/>
      <c r="AH10" s="1023"/>
      <c r="AI10" s="1023"/>
      <c r="AJ10" s="1024"/>
      <c r="AK10" s="1067" t="s">
        <v>551</v>
      </c>
      <c r="AL10" s="1068"/>
      <c r="AM10" s="1068"/>
      <c r="AN10" s="1068"/>
      <c r="AO10" s="1068"/>
      <c r="AP10" s="1068">
        <v>1960</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t="s">
        <v>557</v>
      </c>
      <c r="BS10" s="979" t="s">
        <v>565</v>
      </c>
      <c r="BT10" s="980"/>
      <c r="BU10" s="980"/>
      <c r="BV10" s="980"/>
      <c r="BW10" s="980"/>
      <c r="BX10" s="980"/>
      <c r="BY10" s="980"/>
      <c r="BZ10" s="980"/>
      <c r="CA10" s="980"/>
      <c r="CB10" s="980"/>
      <c r="CC10" s="980"/>
      <c r="CD10" s="980"/>
      <c r="CE10" s="980"/>
      <c r="CF10" s="980"/>
      <c r="CG10" s="1001"/>
      <c r="CH10" s="976">
        <v>-459</v>
      </c>
      <c r="CI10" s="977"/>
      <c r="CJ10" s="977"/>
      <c r="CK10" s="977"/>
      <c r="CL10" s="978"/>
      <c r="CM10" s="976">
        <v>4617</v>
      </c>
      <c r="CN10" s="977"/>
      <c r="CO10" s="977"/>
      <c r="CP10" s="977"/>
      <c r="CQ10" s="978"/>
      <c r="CR10" s="976">
        <v>262</v>
      </c>
      <c r="CS10" s="977"/>
      <c r="CT10" s="977"/>
      <c r="CU10" s="977"/>
      <c r="CV10" s="978"/>
      <c r="CW10" s="976">
        <v>1624</v>
      </c>
      <c r="CX10" s="977"/>
      <c r="CY10" s="977"/>
      <c r="CZ10" s="977"/>
      <c r="DA10" s="978"/>
      <c r="DB10" s="976" t="s">
        <v>551</v>
      </c>
      <c r="DC10" s="977"/>
      <c r="DD10" s="977"/>
      <c r="DE10" s="977"/>
      <c r="DF10" s="978"/>
      <c r="DG10" s="976" t="s">
        <v>551</v>
      </c>
      <c r="DH10" s="977"/>
      <c r="DI10" s="977"/>
      <c r="DJ10" s="977"/>
      <c r="DK10" s="978"/>
      <c r="DL10" s="976" t="s">
        <v>551</v>
      </c>
      <c r="DM10" s="977"/>
      <c r="DN10" s="977"/>
      <c r="DO10" s="977"/>
      <c r="DP10" s="978"/>
      <c r="DQ10" s="976" t="s">
        <v>551</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141600</v>
      </c>
      <c r="R23" s="1048"/>
      <c r="S23" s="1048"/>
      <c r="T23" s="1048"/>
      <c r="U23" s="1048"/>
      <c r="V23" s="1048">
        <v>138344</v>
      </c>
      <c r="W23" s="1048"/>
      <c r="X23" s="1048"/>
      <c r="Y23" s="1048"/>
      <c r="Z23" s="1048"/>
      <c r="AA23" s="1048">
        <v>3256</v>
      </c>
      <c r="AB23" s="1048"/>
      <c r="AC23" s="1048"/>
      <c r="AD23" s="1048"/>
      <c r="AE23" s="1055"/>
      <c r="AF23" s="1056">
        <v>2582</v>
      </c>
      <c r="AG23" s="1048"/>
      <c r="AH23" s="1048"/>
      <c r="AI23" s="1048"/>
      <c r="AJ23" s="1057"/>
      <c r="AK23" s="1058"/>
      <c r="AL23" s="1059"/>
      <c r="AM23" s="1059"/>
      <c r="AN23" s="1059"/>
      <c r="AO23" s="1059"/>
      <c r="AP23" s="1048">
        <v>125187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32578</v>
      </c>
      <c r="R28" s="1038"/>
      <c r="S28" s="1038"/>
      <c r="T28" s="1038"/>
      <c r="U28" s="1038"/>
      <c r="V28" s="1038">
        <v>32459</v>
      </c>
      <c r="W28" s="1038"/>
      <c r="X28" s="1038"/>
      <c r="Y28" s="1038"/>
      <c r="Z28" s="1038"/>
      <c r="AA28" s="1038">
        <v>119</v>
      </c>
      <c r="AB28" s="1038"/>
      <c r="AC28" s="1038"/>
      <c r="AD28" s="1038"/>
      <c r="AE28" s="1039"/>
      <c r="AF28" s="1040">
        <v>119</v>
      </c>
      <c r="AG28" s="1038"/>
      <c r="AH28" s="1038"/>
      <c r="AI28" s="1038"/>
      <c r="AJ28" s="1041"/>
      <c r="AK28" s="1029">
        <v>2554</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10</v>
      </c>
      <c r="R29" s="1026"/>
      <c r="S29" s="1026"/>
      <c r="T29" s="1026"/>
      <c r="U29" s="1026"/>
      <c r="V29" s="1026">
        <v>8</v>
      </c>
      <c r="W29" s="1026"/>
      <c r="X29" s="1026"/>
      <c r="Y29" s="1026"/>
      <c r="Z29" s="1026"/>
      <c r="AA29" s="1026">
        <v>2</v>
      </c>
      <c r="AB29" s="1026"/>
      <c r="AC29" s="1026"/>
      <c r="AD29" s="1026"/>
      <c r="AE29" s="1027"/>
      <c r="AF29" s="1022">
        <v>2</v>
      </c>
      <c r="AG29" s="1023"/>
      <c r="AH29" s="1023"/>
      <c r="AI29" s="1023"/>
      <c r="AJ29" s="1024"/>
      <c r="AK29" s="967" t="s">
        <v>551</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31178</v>
      </c>
      <c r="R30" s="1026"/>
      <c r="S30" s="1026"/>
      <c r="T30" s="1026"/>
      <c r="U30" s="1026"/>
      <c r="V30" s="1026">
        <v>30840</v>
      </c>
      <c r="W30" s="1026"/>
      <c r="X30" s="1026"/>
      <c r="Y30" s="1026"/>
      <c r="Z30" s="1026"/>
      <c r="AA30" s="1026">
        <v>337</v>
      </c>
      <c r="AB30" s="1026"/>
      <c r="AC30" s="1026"/>
      <c r="AD30" s="1026"/>
      <c r="AE30" s="1027"/>
      <c r="AF30" s="1022">
        <v>337</v>
      </c>
      <c r="AG30" s="1023"/>
      <c r="AH30" s="1023"/>
      <c r="AI30" s="1023"/>
      <c r="AJ30" s="1024"/>
      <c r="AK30" s="967">
        <v>4701</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5112</v>
      </c>
      <c r="R31" s="1026"/>
      <c r="S31" s="1026"/>
      <c r="T31" s="1026"/>
      <c r="U31" s="1026"/>
      <c r="V31" s="1026">
        <v>4997</v>
      </c>
      <c r="W31" s="1026"/>
      <c r="X31" s="1026"/>
      <c r="Y31" s="1026"/>
      <c r="Z31" s="1026"/>
      <c r="AA31" s="1026">
        <v>114</v>
      </c>
      <c r="AB31" s="1026"/>
      <c r="AC31" s="1026"/>
      <c r="AD31" s="1026"/>
      <c r="AE31" s="1027"/>
      <c r="AF31" s="1022">
        <v>114</v>
      </c>
      <c r="AG31" s="1023"/>
      <c r="AH31" s="1023"/>
      <c r="AI31" s="1023"/>
      <c r="AJ31" s="1024"/>
      <c r="AK31" s="967">
        <v>885</v>
      </c>
      <c r="AL31" s="958"/>
      <c r="AM31" s="958"/>
      <c r="AN31" s="958"/>
      <c r="AO31" s="958"/>
      <c r="AP31" s="958" t="s">
        <v>551</v>
      </c>
      <c r="AQ31" s="958"/>
      <c r="AR31" s="958"/>
      <c r="AS31" s="958"/>
      <c r="AT31" s="958"/>
      <c r="AU31" s="958" t="s">
        <v>551</v>
      </c>
      <c r="AV31" s="958"/>
      <c r="AW31" s="958"/>
      <c r="AX31" s="958"/>
      <c r="AY31" s="958"/>
      <c r="AZ31" s="1028" t="s">
        <v>551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7048</v>
      </c>
      <c r="R32" s="1026"/>
      <c r="S32" s="1026"/>
      <c r="T32" s="1026"/>
      <c r="U32" s="1026"/>
      <c r="V32" s="1026">
        <v>6712</v>
      </c>
      <c r="W32" s="1026"/>
      <c r="X32" s="1026"/>
      <c r="Y32" s="1026"/>
      <c r="Z32" s="1026"/>
      <c r="AA32" s="1026">
        <v>336</v>
      </c>
      <c r="AB32" s="1026"/>
      <c r="AC32" s="1026"/>
      <c r="AD32" s="1026"/>
      <c r="AE32" s="1027"/>
      <c r="AF32" s="1022">
        <v>4411</v>
      </c>
      <c r="AG32" s="1023"/>
      <c r="AH32" s="1023"/>
      <c r="AI32" s="1023"/>
      <c r="AJ32" s="1024"/>
      <c r="AK32" s="967">
        <v>184</v>
      </c>
      <c r="AL32" s="958"/>
      <c r="AM32" s="958"/>
      <c r="AN32" s="958"/>
      <c r="AO32" s="958"/>
      <c r="AP32" s="958">
        <v>15695</v>
      </c>
      <c r="AQ32" s="958"/>
      <c r="AR32" s="958"/>
      <c r="AS32" s="958"/>
      <c r="AT32" s="958"/>
      <c r="AU32" s="958">
        <v>298</v>
      </c>
      <c r="AV32" s="958"/>
      <c r="AW32" s="958"/>
      <c r="AX32" s="958"/>
      <c r="AY32" s="958"/>
      <c r="AZ32" s="1028" t="s">
        <v>551</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3989</v>
      </c>
      <c r="R33" s="1026"/>
      <c r="S33" s="1026"/>
      <c r="T33" s="1026"/>
      <c r="U33" s="1026"/>
      <c r="V33" s="1026">
        <v>3722</v>
      </c>
      <c r="W33" s="1026"/>
      <c r="X33" s="1026"/>
      <c r="Y33" s="1026"/>
      <c r="Z33" s="1026"/>
      <c r="AA33" s="1026">
        <v>267</v>
      </c>
      <c r="AB33" s="1026"/>
      <c r="AC33" s="1026"/>
      <c r="AD33" s="1026"/>
      <c r="AE33" s="1027"/>
      <c r="AF33" s="1022">
        <v>10605</v>
      </c>
      <c r="AG33" s="1023"/>
      <c r="AH33" s="1023"/>
      <c r="AI33" s="1023"/>
      <c r="AJ33" s="1024"/>
      <c r="AK33" s="967">
        <v>4</v>
      </c>
      <c r="AL33" s="958"/>
      <c r="AM33" s="958"/>
      <c r="AN33" s="958"/>
      <c r="AO33" s="958"/>
      <c r="AP33" s="958" t="s">
        <v>551</v>
      </c>
      <c r="AQ33" s="958"/>
      <c r="AR33" s="958"/>
      <c r="AS33" s="958"/>
      <c r="AT33" s="958"/>
      <c r="AU33" s="958" t="s">
        <v>551</v>
      </c>
      <c r="AV33" s="958"/>
      <c r="AW33" s="958"/>
      <c r="AX33" s="958"/>
      <c r="AY33" s="958"/>
      <c r="AZ33" s="1028" t="s">
        <v>551</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397</v>
      </c>
      <c r="C34" s="1018"/>
      <c r="D34" s="1018"/>
      <c r="E34" s="1018"/>
      <c r="F34" s="1018"/>
      <c r="G34" s="1018"/>
      <c r="H34" s="1018"/>
      <c r="I34" s="1018"/>
      <c r="J34" s="1018"/>
      <c r="K34" s="1018"/>
      <c r="L34" s="1018"/>
      <c r="M34" s="1018"/>
      <c r="N34" s="1018"/>
      <c r="O34" s="1018"/>
      <c r="P34" s="1019"/>
      <c r="Q34" s="1025">
        <v>10366</v>
      </c>
      <c r="R34" s="1026"/>
      <c r="S34" s="1026"/>
      <c r="T34" s="1026"/>
      <c r="U34" s="1026"/>
      <c r="V34" s="1026">
        <v>8750</v>
      </c>
      <c r="W34" s="1026"/>
      <c r="X34" s="1026"/>
      <c r="Y34" s="1026"/>
      <c r="Z34" s="1026"/>
      <c r="AA34" s="1026">
        <v>1616</v>
      </c>
      <c r="AB34" s="1026"/>
      <c r="AC34" s="1026"/>
      <c r="AD34" s="1026"/>
      <c r="AE34" s="1027"/>
      <c r="AF34" s="1022">
        <v>5032</v>
      </c>
      <c r="AG34" s="1023"/>
      <c r="AH34" s="1023"/>
      <c r="AI34" s="1023"/>
      <c r="AJ34" s="1024"/>
      <c r="AK34" s="967">
        <v>1750</v>
      </c>
      <c r="AL34" s="958"/>
      <c r="AM34" s="958"/>
      <c r="AN34" s="958"/>
      <c r="AO34" s="958"/>
      <c r="AP34" s="958">
        <v>27068</v>
      </c>
      <c r="AQ34" s="958"/>
      <c r="AR34" s="958"/>
      <c r="AS34" s="958"/>
      <c r="AT34" s="958"/>
      <c r="AU34" s="958">
        <v>8093</v>
      </c>
      <c r="AV34" s="958"/>
      <c r="AW34" s="958"/>
      <c r="AX34" s="958"/>
      <c r="AY34" s="958"/>
      <c r="AZ34" s="1028" t="s">
        <v>551</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398</v>
      </c>
      <c r="C35" s="1018"/>
      <c r="D35" s="1018"/>
      <c r="E35" s="1018"/>
      <c r="F35" s="1018"/>
      <c r="G35" s="1018"/>
      <c r="H35" s="1018"/>
      <c r="I35" s="1018"/>
      <c r="J35" s="1018"/>
      <c r="K35" s="1018"/>
      <c r="L35" s="1018"/>
      <c r="M35" s="1018"/>
      <c r="N35" s="1018"/>
      <c r="O35" s="1018"/>
      <c r="P35" s="1019"/>
      <c r="Q35" s="1025">
        <v>566</v>
      </c>
      <c r="R35" s="1026"/>
      <c r="S35" s="1026"/>
      <c r="T35" s="1026"/>
      <c r="U35" s="1026"/>
      <c r="V35" s="1026">
        <v>564</v>
      </c>
      <c r="W35" s="1026"/>
      <c r="X35" s="1026"/>
      <c r="Y35" s="1026"/>
      <c r="Z35" s="1026"/>
      <c r="AA35" s="1026">
        <v>2</v>
      </c>
      <c r="AB35" s="1026"/>
      <c r="AC35" s="1026"/>
      <c r="AD35" s="1026"/>
      <c r="AE35" s="1027"/>
      <c r="AF35" s="1022">
        <v>2</v>
      </c>
      <c r="AG35" s="1023"/>
      <c r="AH35" s="1023"/>
      <c r="AI35" s="1023"/>
      <c r="AJ35" s="1024"/>
      <c r="AK35" s="967">
        <v>19</v>
      </c>
      <c r="AL35" s="958"/>
      <c r="AM35" s="958"/>
      <c r="AN35" s="958"/>
      <c r="AO35" s="958"/>
      <c r="AP35" s="958">
        <v>187</v>
      </c>
      <c r="AQ35" s="958"/>
      <c r="AR35" s="958"/>
      <c r="AS35" s="958"/>
      <c r="AT35" s="958"/>
      <c r="AU35" s="958">
        <v>93</v>
      </c>
      <c r="AV35" s="958"/>
      <c r="AW35" s="958"/>
      <c r="AX35" s="958"/>
      <c r="AY35" s="958"/>
      <c r="AZ35" s="1028" t="s">
        <v>551</v>
      </c>
      <c r="BA35" s="1028"/>
      <c r="BB35" s="1028"/>
      <c r="BC35" s="1028"/>
      <c r="BD35" s="1028"/>
      <c r="BE35" s="959" t="s">
        <v>399</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20622</v>
      </c>
      <c r="AG63" s="946"/>
      <c r="AH63" s="946"/>
      <c r="AI63" s="946"/>
      <c r="AJ63" s="1009"/>
      <c r="AK63" s="1010"/>
      <c r="AL63" s="950"/>
      <c r="AM63" s="950"/>
      <c r="AN63" s="950"/>
      <c r="AO63" s="950"/>
      <c r="AP63" s="946">
        <v>42950</v>
      </c>
      <c r="AQ63" s="946"/>
      <c r="AR63" s="946"/>
      <c r="AS63" s="946"/>
      <c r="AT63" s="946"/>
      <c r="AU63" s="946">
        <v>8484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404</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558</v>
      </c>
      <c r="C68" s="973"/>
      <c r="D68" s="973"/>
      <c r="E68" s="973"/>
      <c r="F68" s="973"/>
      <c r="G68" s="973"/>
      <c r="H68" s="973"/>
      <c r="I68" s="973"/>
      <c r="J68" s="973"/>
      <c r="K68" s="973"/>
      <c r="L68" s="973"/>
      <c r="M68" s="973"/>
      <c r="N68" s="973"/>
      <c r="O68" s="973"/>
      <c r="P68" s="974"/>
      <c r="Q68" s="975">
        <v>3586</v>
      </c>
      <c r="R68" s="969"/>
      <c r="S68" s="969"/>
      <c r="T68" s="969"/>
      <c r="U68" s="969"/>
      <c r="V68" s="969">
        <v>3131</v>
      </c>
      <c r="W68" s="969"/>
      <c r="X68" s="969"/>
      <c r="Y68" s="969"/>
      <c r="Z68" s="969"/>
      <c r="AA68" s="969">
        <v>455</v>
      </c>
      <c r="AB68" s="969"/>
      <c r="AC68" s="969"/>
      <c r="AD68" s="969"/>
      <c r="AE68" s="969"/>
      <c r="AF68" s="969">
        <v>455</v>
      </c>
      <c r="AG68" s="969"/>
      <c r="AH68" s="969"/>
      <c r="AI68" s="969"/>
      <c r="AJ68" s="969"/>
      <c r="AK68" s="969">
        <v>65</v>
      </c>
      <c r="AL68" s="969"/>
      <c r="AM68" s="969"/>
      <c r="AN68" s="969"/>
      <c r="AO68" s="969"/>
      <c r="AP68" s="969" t="s">
        <v>551</v>
      </c>
      <c r="AQ68" s="969"/>
      <c r="AR68" s="969"/>
      <c r="AS68" s="969"/>
      <c r="AT68" s="969"/>
      <c r="AU68" s="969" t="s">
        <v>551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559</v>
      </c>
      <c r="C69" s="962"/>
      <c r="D69" s="962"/>
      <c r="E69" s="962"/>
      <c r="F69" s="962"/>
      <c r="G69" s="962"/>
      <c r="H69" s="962"/>
      <c r="I69" s="962"/>
      <c r="J69" s="962"/>
      <c r="K69" s="962"/>
      <c r="L69" s="962"/>
      <c r="M69" s="962"/>
      <c r="N69" s="962"/>
      <c r="O69" s="962"/>
      <c r="P69" s="963"/>
      <c r="Q69" s="964">
        <v>82</v>
      </c>
      <c r="R69" s="958"/>
      <c r="S69" s="958"/>
      <c r="T69" s="958"/>
      <c r="U69" s="958"/>
      <c r="V69" s="958">
        <v>76</v>
      </c>
      <c r="W69" s="958"/>
      <c r="X69" s="958"/>
      <c r="Y69" s="958"/>
      <c r="Z69" s="958"/>
      <c r="AA69" s="958">
        <v>6</v>
      </c>
      <c r="AB69" s="958"/>
      <c r="AC69" s="958"/>
      <c r="AD69" s="958"/>
      <c r="AE69" s="958"/>
      <c r="AF69" s="958">
        <v>6</v>
      </c>
      <c r="AG69" s="958"/>
      <c r="AH69" s="958"/>
      <c r="AI69" s="958"/>
      <c r="AJ69" s="958"/>
      <c r="AK69" s="958" t="s">
        <v>551</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560</v>
      </c>
      <c r="C70" s="962"/>
      <c r="D70" s="962"/>
      <c r="E70" s="962"/>
      <c r="F70" s="962"/>
      <c r="G70" s="962"/>
      <c r="H70" s="962"/>
      <c r="I70" s="962"/>
      <c r="J70" s="962"/>
      <c r="K70" s="962"/>
      <c r="L70" s="962"/>
      <c r="M70" s="962"/>
      <c r="N70" s="962"/>
      <c r="O70" s="962"/>
      <c r="P70" s="963"/>
      <c r="Q70" s="964">
        <v>184</v>
      </c>
      <c r="R70" s="958"/>
      <c r="S70" s="958"/>
      <c r="T70" s="958"/>
      <c r="U70" s="958"/>
      <c r="V70" s="958">
        <v>176</v>
      </c>
      <c r="W70" s="958"/>
      <c r="X70" s="958"/>
      <c r="Y70" s="958"/>
      <c r="Z70" s="958"/>
      <c r="AA70" s="958">
        <v>8</v>
      </c>
      <c r="AB70" s="958"/>
      <c r="AC70" s="958"/>
      <c r="AD70" s="958"/>
      <c r="AE70" s="958"/>
      <c r="AF70" s="958">
        <v>8</v>
      </c>
      <c r="AG70" s="958"/>
      <c r="AH70" s="958"/>
      <c r="AI70" s="958"/>
      <c r="AJ70" s="958"/>
      <c r="AK70" s="958" t="s">
        <v>551</v>
      </c>
      <c r="AL70" s="958"/>
      <c r="AM70" s="958"/>
      <c r="AN70" s="958"/>
      <c r="AO70" s="958"/>
      <c r="AP70" s="958" t="s">
        <v>551</v>
      </c>
      <c r="AQ70" s="958"/>
      <c r="AR70" s="958"/>
      <c r="AS70" s="958"/>
      <c r="AT70" s="958"/>
      <c r="AU70" s="958" t="s">
        <v>551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561</v>
      </c>
      <c r="C71" s="962"/>
      <c r="D71" s="962"/>
      <c r="E71" s="962"/>
      <c r="F71" s="962"/>
      <c r="G71" s="962"/>
      <c r="H71" s="962"/>
      <c r="I71" s="962"/>
      <c r="J71" s="962"/>
      <c r="K71" s="962"/>
      <c r="L71" s="962"/>
      <c r="M71" s="962"/>
      <c r="N71" s="962"/>
      <c r="O71" s="962"/>
      <c r="P71" s="963"/>
      <c r="Q71" s="964">
        <v>188612</v>
      </c>
      <c r="R71" s="958"/>
      <c r="S71" s="958"/>
      <c r="T71" s="958"/>
      <c r="U71" s="958"/>
      <c r="V71" s="958">
        <v>182940</v>
      </c>
      <c r="W71" s="958"/>
      <c r="X71" s="958"/>
      <c r="Y71" s="958"/>
      <c r="Z71" s="958"/>
      <c r="AA71" s="958">
        <v>5672</v>
      </c>
      <c r="AB71" s="958"/>
      <c r="AC71" s="958"/>
      <c r="AD71" s="958"/>
      <c r="AE71" s="958"/>
      <c r="AF71" s="958">
        <v>5672</v>
      </c>
      <c r="AG71" s="958"/>
      <c r="AH71" s="958"/>
      <c r="AI71" s="958"/>
      <c r="AJ71" s="958"/>
      <c r="AK71" s="958">
        <v>2011</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6141</v>
      </c>
      <c r="AG88" s="946"/>
      <c r="AH88" s="946"/>
      <c r="AI88" s="946"/>
      <c r="AJ88" s="946"/>
      <c r="AK88" s="950"/>
      <c r="AL88" s="950"/>
      <c r="AM88" s="950"/>
      <c r="AN88" s="950"/>
      <c r="AO88" s="950"/>
      <c r="AP88" s="946" t="s">
        <v>551</v>
      </c>
      <c r="AQ88" s="946"/>
      <c r="AR88" s="946"/>
      <c r="AS88" s="946"/>
      <c r="AT88" s="946"/>
      <c r="AU88" s="946" t="s">
        <v>551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386</v>
      </c>
      <c r="CS102" s="940"/>
      <c r="CT102" s="940"/>
      <c r="CU102" s="940"/>
      <c r="CV102" s="941"/>
      <c r="CW102" s="939">
        <v>1641</v>
      </c>
      <c r="CX102" s="940"/>
      <c r="CY102" s="940"/>
      <c r="CZ102" s="940"/>
      <c r="DA102" s="941"/>
      <c r="DB102" s="939" t="s">
        <v>551</v>
      </c>
      <c r="DC102" s="940"/>
      <c r="DD102" s="940"/>
      <c r="DE102" s="940"/>
      <c r="DF102" s="941"/>
      <c r="DG102" s="939" t="s">
        <v>551</v>
      </c>
      <c r="DH102" s="940"/>
      <c r="DI102" s="940"/>
      <c r="DJ102" s="940"/>
      <c r="DK102" s="941"/>
      <c r="DL102" s="939" t="s">
        <v>551</v>
      </c>
      <c r="DM102" s="940"/>
      <c r="DN102" s="940"/>
      <c r="DO102" s="940"/>
      <c r="DP102" s="941"/>
      <c r="DQ102" s="939" t="s">
        <v>551</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10824749</v>
      </c>
      <c r="AB110" s="876"/>
      <c r="AC110" s="876"/>
      <c r="AD110" s="876"/>
      <c r="AE110" s="877"/>
      <c r="AF110" s="878">
        <v>11307308</v>
      </c>
      <c r="AG110" s="876"/>
      <c r="AH110" s="876"/>
      <c r="AI110" s="876"/>
      <c r="AJ110" s="877"/>
      <c r="AK110" s="878">
        <v>11351322</v>
      </c>
      <c r="AL110" s="876"/>
      <c r="AM110" s="876"/>
      <c r="AN110" s="876"/>
      <c r="AO110" s="877"/>
      <c r="AP110" s="879">
        <v>17</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129335871</v>
      </c>
      <c r="BR110" s="829"/>
      <c r="BS110" s="829"/>
      <c r="BT110" s="829"/>
      <c r="BU110" s="829"/>
      <c r="BV110" s="829">
        <v>128041135</v>
      </c>
      <c r="BW110" s="829"/>
      <c r="BX110" s="829"/>
      <c r="BY110" s="829"/>
      <c r="BZ110" s="829"/>
      <c r="CA110" s="829">
        <v>125187015</v>
      </c>
      <c r="CB110" s="829"/>
      <c r="CC110" s="829"/>
      <c r="CD110" s="829"/>
      <c r="CE110" s="829"/>
      <c r="CF110" s="853">
        <v>187.7</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944613</v>
      </c>
      <c r="DH110" s="829"/>
      <c r="DI110" s="829"/>
      <c r="DJ110" s="829"/>
      <c r="DK110" s="829"/>
      <c r="DL110" s="829">
        <v>866196</v>
      </c>
      <c r="DM110" s="829"/>
      <c r="DN110" s="829"/>
      <c r="DO110" s="829"/>
      <c r="DP110" s="829"/>
      <c r="DQ110" s="829">
        <v>787725</v>
      </c>
      <c r="DR110" s="829"/>
      <c r="DS110" s="829"/>
      <c r="DT110" s="829"/>
      <c r="DU110" s="829"/>
      <c r="DV110" s="830">
        <v>1.2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1069691</v>
      </c>
      <c r="BR111" s="804"/>
      <c r="BS111" s="804"/>
      <c r="BT111" s="804"/>
      <c r="BU111" s="804"/>
      <c r="BV111" s="804">
        <v>975639</v>
      </c>
      <c r="BW111" s="804"/>
      <c r="BX111" s="804"/>
      <c r="BY111" s="804"/>
      <c r="BZ111" s="804"/>
      <c r="CA111" s="804">
        <v>881533</v>
      </c>
      <c r="CB111" s="804"/>
      <c r="CC111" s="804"/>
      <c r="CD111" s="804"/>
      <c r="CE111" s="804"/>
      <c r="CF111" s="862">
        <v>1.3</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125078</v>
      </c>
      <c r="DH111" s="804"/>
      <c r="DI111" s="804"/>
      <c r="DJ111" s="804"/>
      <c r="DK111" s="804"/>
      <c r="DL111" s="804">
        <v>109443</v>
      </c>
      <c r="DM111" s="804"/>
      <c r="DN111" s="804"/>
      <c r="DO111" s="804"/>
      <c r="DP111" s="804"/>
      <c r="DQ111" s="804">
        <v>93808</v>
      </c>
      <c r="DR111" s="804"/>
      <c r="DS111" s="804"/>
      <c r="DT111" s="804"/>
      <c r="DU111" s="804"/>
      <c r="DV111" s="781">
        <v>0.1</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5852788</v>
      </c>
      <c r="BR112" s="804"/>
      <c r="BS112" s="804"/>
      <c r="BT112" s="804"/>
      <c r="BU112" s="804"/>
      <c r="BV112" s="804">
        <v>7197148</v>
      </c>
      <c r="BW112" s="804"/>
      <c r="BX112" s="804"/>
      <c r="BY112" s="804"/>
      <c r="BZ112" s="804"/>
      <c r="CA112" s="804">
        <v>8485106</v>
      </c>
      <c r="CB112" s="804"/>
      <c r="CC112" s="804"/>
      <c r="CD112" s="804"/>
      <c r="CE112" s="804"/>
      <c r="CF112" s="862">
        <v>12.7</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1289185</v>
      </c>
      <c r="AB113" s="906"/>
      <c r="AC113" s="906"/>
      <c r="AD113" s="906"/>
      <c r="AE113" s="907"/>
      <c r="AF113" s="908">
        <v>1234616</v>
      </c>
      <c r="AG113" s="906"/>
      <c r="AH113" s="906"/>
      <c r="AI113" s="906"/>
      <c r="AJ113" s="907"/>
      <c r="AK113" s="908">
        <v>1194720</v>
      </c>
      <c r="AL113" s="906"/>
      <c r="AM113" s="906"/>
      <c r="AN113" s="906"/>
      <c r="AO113" s="907"/>
      <c r="AP113" s="909">
        <v>1.8</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14113064</v>
      </c>
      <c r="BR114" s="804"/>
      <c r="BS114" s="804"/>
      <c r="BT114" s="804"/>
      <c r="BU114" s="804"/>
      <c r="BV114" s="804">
        <v>14086551</v>
      </c>
      <c r="BW114" s="804"/>
      <c r="BX114" s="804"/>
      <c r="BY114" s="804"/>
      <c r="BZ114" s="804"/>
      <c r="CA114" s="804">
        <v>14946648</v>
      </c>
      <c r="CB114" s="804"/>
      <c r="CC114" s="804"/>
      <c r="CD114" s="804"/>
      <c r="CE114" s="804"/>
      <c r="CF114" s="862">
        <v>22.4</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94000</v>
      </c>
      <c r="AB115" s="906"/>
      <c r="AC115" s="906"/>
      <c r="AD115" s="906"/>
      <c r="AE115" s="907"/>
      <c r="AF115" s="908">
        <v>94052</v>
      </c>
      <c r="AG115" s="906"/>
      <c r="AH115" s="906"/>
      <c r="AI115" s="906"/>
      <c r="AJ115" s="907"/>
      <c r="AK115" s="908">
        <v>94106</v>
      </c>
      <c r="AL115" s="906"/>
      <c r="AM115" s="906"/>
      <c r="AN115" s="906"/>
      <c r="AO115" s="907"/>
      <c r="AP115" s="909">
        <v>0.1</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670</v>
      </c>
      <c r="AB116" s="767"/>
      <c r="AC116" s="767"/>
      <c r="AD116" s="767"/>
      <c r="AE116" s="768"/>
      <c r="AF116" s="769">
        <v>57</v>
      </c>
      <c r="AG116" s="767"/>
      <c r="AH116" s="767"/>
      <c r="AI116" s="767"/>
      <c r="AJ116" s="768"/>
      <c r="AK116" s="769">
        <v>178</v>
      </c>
      <c r="AL116" s="767"/>
      <c r="AM116" s="767"/>
      <c r="AN116" s="767"/>
      <c r="AO116" s="768"/>
      <c r="AP116" s="811">
        <v>0</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12208604</v>
      </c>
      <c r="AB117" s="890"/>
      <c r="AC117" s="890"/>
      <c r="AD117" s="890"/>
      <c r="AE117" s="891"/>
      <c r="AF117" s="892">
        <v>12636033</v>
      </c>
      <c r="AG117" s="890"/>
      <c r="AH117" s="890"/>
      <c r="AI117" s="890"/>
      <c r="AJ117" s="891"/>
      <c r="AK117" s="892">
        <v>12640326</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78365</v>
      </c>
      <c r="AB119" s="876"/>
      <c r="AC119" s="876"/>
      <c r="AD119" s="876"/>
      <c r="AE119" s="877"/>
      <c r="AF119" s="878">
        <v>78417</v>
      </c>
      <c r="AG119" s="876"/>
      <c r="AH119" s="876"/>
      <c r="AI119" s="876"/>
      <c r="AJ119" s="877"/>
      <c r="AK119" s="878">
        <v>78471</v>
      </c>
      <c r="AL119" s="876"/>
      <c r="AM119" s="876"/>
      <c r="AN119" s="876"/>
      <c r="AO119" s="877"/>
      <c r="AP119" s="879">
        <v>0.1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446</v>
      </c>
      <c r="BP119" s="865"/>
      <c r="BQ119" s="866">
        <v>150371414</v>
      </c>
      <c r="BR119" s="832"/>
      <c r="BS119" s="832"/>
      <c r="BT119" s="832"/>
      <c r="BU119" s="832"/>
      <c r="BV119" s="832">
        <v>150300473</v>
      </c>
      <c r="BW119" s="832"/>
      <c r="BX119" s="832"/>
      <c r="BY119" s="832"/>
      <c r="BZ119" s="832"/>
      <c r="CA119" s="832">
        <v>149500302</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15635</v>
      </c>
      <c r="AB120" s="767"/>
      <c r="AC120" s="767"/>
      <c r="AD120" s="767"/>
      <c r="AE120" s="768"/>
      <c r="AF120" s="769">
        <v>15635</v>
      </c>
      <c r="AG120" s="767"/>
      <c r="AH120" s="767"/>
      <c r="AI120" s="767"/>
      <c r="AJ120" s="768"/>
      <c r="AK120" s="769">
        <v>15635</v>
      </c>
      <c r="AL120" s="767"/>
      <c r="AM120" s="767"/>
      <c r="AN120" s="767"/>
      <c r="AO120" s="768"/>
      <c r="AP120" s="811">
        <v>0</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24447026</v>
      </c>
      <c r="BR120" s="829"/>
      <c r="BS120" s="829"/>
      <c r="BT120" s="829"/>
      <c r="BU120" s="829"/>
      <c r="BV120" s="829">
        <v>29294455</v>
      </c>
      <c r="BW120" s="829"/>
      <c r="BX120" s="829"/>
      <c r="BY120" s="829"/>
      <c r="BZ120" s="829"/>
      <c r="CA120" s="829">
        <v>31438216</v>
      </c>
      <c r="CB120" s="829"/>
      <c r="CC120" s="829"/>
      <c r="CD120" s="829"/>
      <c r="CE120" s="829"/>
      <c r="CF120" s="853">
        <v>47.1</v>
      </c>
      <c r="CG120" s="854"/>
      <c r="CH120" s="854"/>
      <c r="CI120" s="854"/>
      <c r="CJ120" s="854"/>
      <c r="CK120" s="855" t="s">
        <v>450</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5600050</v>
      </c>
      <c r="DH120" s="829"/>
      <c r="DI120" s="829"/>
      <c r="DJ120" s="829"/>
      <c r="DK120" s="829"/>
      <c r="DL120" s="829">
        <v>6920262</v>
      </c>
      <c r="DM120" s="829"/>
      <c r="DN120" s="829"/>
      <c r="DO120" s="829"/>
      <c r="DP120" s="829"/>
      <c r="DQ120" s="829">
        <v>8093445</v>
      </c>
      <c r="DR120" s="829"/>
      <c r="DS120" s="829"/>
      <c r="DT120" s="829"/>
      <c r="DU120" s="829"/>
      <c r="DV120" s="830">
        <v>12.1</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35914409</v>
      </c>
      <c r="BR121" s="804"/>
      <c r="BS121" s="804"/>
      <c r="BT121" s="804"/>
      <c r="BU121" s="804"/>
      <c r="BV121" s="804">
        <v>37716577</v>
      </c>
      <c r="BW121" s="804"/>
      <c r="BX121" s="804"/>
      <c r="BY121" s="804"/>
      <c r="BZ121" s="804"/>
      <c r="CA121" s="804">
        <v>37250258</v>
      </c>
      <c r="CB121" s="804"/>
      <c r="CC121" s="804"/>
      <c r="CD121" s="804"/>
      <c r="CE121" s="804"/>
      <c r="CF121" s="862">
        <v>55.8</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252738</v>
      </c>
      <c r="DH121" s="804"/>
      <c r="DI121" s="804"/>
      <c r="DJ121" s="804"/>
      <c r="DK121" s="804"/>
      <c r="DL121" s="804">
        <v>276886</v>
      </c>
      <c r="DM121" s="804"/>
      <c r="DN121" s="804"/>
      <c r="DO121" s="804"/>
      <c r="DP121" s="804"/>
      <c r="DQ121" s="804">
        <v>298211</v>
      </c>
      <c r="DR121" s="804"/>
      <c r="DS121" s="804"/>
      <c r="DT121" s="804"/>
      <c r="DU121" s="804"/>
      <c r="DV121" s="781">
        <v>0.4</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111802267</v>
      </c>
      <c r="BR122" s="832"/>
      <c r="BS122" s="832"/>
      <c r="BT122" s="832"/>
      <c r="BU122" s="832"/>
      <c r="BV122" s="832">
        <v>109267309</v>
      </c>
      <c r="BW122" s="832"/>
      <c r="BX122" s="832"/>
      <c r="BY122" s="832"/>
      <c r="BZ122" s="832"/>
      <c r="CA122" s="832">
        <v>104616570</v>
      </c>
      <c r="CB122" s="832"/>
      <c r="CC122" s="832"/>
      <c r="CD122" s="832"/>
      <c r="CE122" s="832"/>
      <c r="CF122" s="833">
        <v>156.9</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v>93450</v>
      </c>
      <c r="DR122" s="804"/>
      <c r="DS122" s="804"/>
      <c r="DT122" s="804"/>
      <c r="DU122" s="804"/>
      <c r="DV122" s="781">
        <v>0.1</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454</v>
      </c>
      <c r="BP123" s="865"/>
      <c r="BQ123" s="819">
        <v>172163702</v>
      </c>
      <c r="BR123" s="820"/>
      <c r="BS123" s="820"/>
      <c r="BT123" s="820"/>
      <c r="BU123" s="820"/>
      <c r="BV123" s="820">
        <v>176278341</v>
      </c>
      <c r="BW123" s="820"/>
      <c r="BX123" s="820"/>
      <c r="BY123" s="820"/>
      <c r="BZ123" s="820"/>
      <c r="CA123" s="820">
        <v>173305044</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3772411</v>
      </c>
      <c r="AB128" s="788"/>
      <c r="AC128" s="788"/>
      <c r="AD128" s="788"/>
      <c r="AE128" s="789"/>
      <c r="AF128" s="790">
        <v>4251203</v>
      </c>
      <c r="AG128" s="788"/>
      <c r="AH128" s="788"/>
      <c r="AI128" s="788"/>
      <c r="AJ128" s="789"/>
      <c r="AK128" s="790">
        <v>4037676</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74768744</v>
      </c>
      <c r="AB129" s="767"/>
      <c r="AC129" s="767"/>
      <c r="AD129" s="767"/>
      <c r="AE129" s="768"/>
      <c r="AF129" s="769">
        <v>73295706</v>
      </c>
      <c r="AG129" s="767"/>
      <c r="AH129" s="767"/>
      <c r="AI129" s="767"/>
      <c r="AJ129" s="768"/>
      <c r="AK129" s="769">
        <v>75498436</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8858739</v>
      </c>
      <c r="AB130" s="767"/>
      <c r="AC130" s="767"/>
      <c r="AD130" s="767"/>
      <c r="AE130" s="768"/>
      <c r="AF130" s="769">
        <v>8717132</v>
      </c>
      <c r="AG130" s="767"/>
      <c r="AH130" s="767"/>
      <c r="AI130" s="767"/>
      <c r="AJ130" s="768"/>
      <c r="AK130" s="769">
        <v>8800026</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65910005</v>
      </c>
      <c r="AB131" s="751"/>
      <c r="AC131" s="751"/>
      <c r="AD131" s="751"/>
      <c r="AE131" s="752"/>
      <c r="AF131" s="753">
        <v>64578574</v>
      </c>
      <c r="AG131" s="751"/>
      <c r="AH131" s="751"/>
      <c r="AI131" s="751"/>
      <c r="AJ131" s="752"/>
      <c r="AK131" s="753">
        <v>66698410</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-0.64109537999999999</v>
      </c>
      <c r="AB132" s="732"/>
      <c r="AC132" s="732"/>
      <c r="AD132" s="732"/>
      <c r="AE132" s="733"/>
      <c r="AF132" s="734">
        <v>-0.51457005</v>
      </c>
      <c r="AG132" s="732"/>
      <c r="AH132" s="732"/>
      <c r="AI132" s="732"/>
      <c r="AJ132" s="733"/>
      <c r="AK132" s="734">
        <v>-0.29592309999999999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1.4</v>
      </c>
      <c r="AB133" s="711"/>
      <c r="AC133" s="711"/>
      <c r="AD133" s="711"/>
      <c r="AE133" s="712"/>
      <c r="AF133" s="710">
        <v>-0.5</v>
      </c>
      <c r="AG133" s="711"/>
      <c r="AH133" s="711"/>
      <c r="AI133" s="711"/>
      <c r="AJ133" s="712"/>
      <c r="AK133" s="710">
        <v>-0.4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aOgheF5eOyGOD77KDYChFTBKqPwT/msKjxFlYvcbl77qeqKViIoz/I7XrPjBt3EzOTVEMslyAGtRcyt2L9l/g==" saltValue="fEIPwCCBzDUZ6+/K2GkF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sqref="A1:A1048576"/>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KDSMOCp0I8VxP6jFMyD+rZvnP/YrowWK6bHT28ITMSEfP1WBGu/qcxS74p5HyAm52dQNY2V9evqHe2gODKXMQ==" saltValue="efAqAuM3xTW7XMQZIIKzr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72VX8TPWMa9v5y2UGuCh5ghJwO4Tt2FStInEJMRECM74pixCtRFAQZbS+yhjeEUbHPdj5pxxCUzBg0mhRtm8Q==" saltValue="ItbMewx4qSvIiWJk7P+Q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16" sqref="AO16"/>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05" t="s">
        <v>483</v>
      </c>
      <c r="AP7" s="265"/>
      <c r="AQ7" s="266" t="s">
        <v>484</v>
      </c>
      <c r="AR7" s="267"/>
    </row>
    <row r="8" spans="1:46" ht="13" x14ac:dyDescent="0.2">
      <c r="A8" s="259"/>
      <c r="AK8" s="268"/>
      <c r="AL8" s="269"/>
      <c r="AM8" s="269"/>
      <c r="AN8" s="270"/>
      <c r="AO8" s="1106"/>
      <c r="AP8" s="271" t="s">
        <v>485</v>
      </c>
      <c r="AQ8" s="272" t="s">
        <v>486</v>
      </c>
      <c r="AR8" s="273" t="s">
        <v>487</v>
      </c>
    </row>
    <row r="9" spans="1:46" ht="13" x14ac:dyDescent="0.2">
      <c r="A9" s="259"/>
      <c r="AK9" s="1117" t="s">
        <v>488</v>
      </c>
      <c r="AL9" s="1118"/>
      <c r="AM9" s="1118"/>
      <c r="AN9" s="1119"/>
      <c r="AO9" s="274">
        <v>23902691</v>
      </c>
      <c r="AP9" s="274">
        <v>69502</v>
      </c>
      <c r="AQ9" s="275">
        <v>62936</v>
      </c>
      <c r="AR9" s="276">
        <v>10.4</v>
      </c>
    </row>
    <row r="10" spans="1:46" ht="13.5" customHeight="1" x14ac:dyDescent="0.2">
      <c r="A10" s="259"/>
      <c r="AK10" s="1117" t="s">
        <v>489</v>
      </c>
      <c r="AL10" s="1118"/>
      <c r="AM10" s="1118"/>
      <c r="AN10" s="1119"/>
      <c r="AO10" s="277">
        <v>5166</v>
      </c>
      <c r="AP10" s="277">
        <v>15</v>
      </c>
      <c r="AQ10" s="278">
        <v>1734</v>
      </c>
      <c r="AR10" s="279">
        <v>-99.1</v>
      </c>
    </row>
    <row r="11" spans="1:46" ht="13.5" customHeight="1" x14ac:dyDescent="0.2">
      <c r="A11" s="259"/>
      <c r="AK11" s="1117" t="s">
        <v>490</v>
      </c>
      <c r="AL11" s="1118"/>
      <c r="AM11" s="1118"/>
      <c r="AN11" s="1119"/>
      <c r="AO11" s="277">
        <v>33258</v>
      </c>
      <c r="AP11" s="277">
        <v>97</v>
      </c>
      <c r="AQ11" s="278">
        <v>694</v>
      </c>
      <c r="AR11" s="279">
        <v>-86</v>
      </c>
    </row>
    <row r="12" spans="1:46" ht="13.5" customHeight="1" x14ac:dyDescent="0.2">
      <c r="A12" s="259"/>
      <c r="AK12" s="1117" t="s">
        <v>491</v>
      </c>
      <c r="AL12" s="1118"/>
      <c r="AM12" s="1118"/>
      <c r="AN12" s="1119"/>
      <c r="AO12" s="277" t="s">
        <v>492</v>
      </c>
      <c r="AP12" s="277" t="s">
        <v>492</v>
      </c>
      <c r="AQ12" s="278">
        <v>24</v>
      </c>
      <c r="AR12" s="279" t="s">
        <v>492</v>
      </c>
    </row>
    <row r="13" spans="1:46" ht="13.5" customHeight="1" x14ac:dyDescent="0.2">
      <c r="A13" s="259"/>
      <c r="AK13" s="1117" t="s">
        <v>493</v>
      </c>
      <c r="AL13" s="1118"/>
      <c r="AM13" s="1118"/>
      <c r="AN13" s="1119"/>
      <c r="AO13" s="277">
        <v>369204</v>
      </c>
      <c r="AP13" s="277">
        <v>1074</v>
      </c>
      <c r="AQ13" s="278">
        <v>1996</v>
      </c>
      <c r="AR13" s="279">
        <v>-46.2</v>
      </c>
    </row>
    <row r="14" spans="1:46" ht="13.5" customHeight="1" x14ac:dyDescent="0.2">
      <c r="A14" s="259"/>
      <c r="AK14" s="1117" t="s">
        <v>494</v>
      </c>
      <c r="AL14" s="1118"/>
      <c r="AM14" s="1118"/>
      <c r="AN14" s="1119"/>
      <c r="AO14" s="277">
        <v>209458</v>
      </c>
      <c r="AP14" s="277">
        <v>609</v>
      </c>
      <c r="AQ14" s="278">
        <v>1351</v>
      </c>
      <c r="AR14" s="279">
        <v>-54.9</v>
      </c>
    </row>
    <row r="15" spans="1:46" ht="13.5" customHeight="1" x14ac:dyDescent="0.2">
      <c r="A15" s="259"/>
      <c r="AK15" s="1120" t="s">
        <v>495</v>
      </c>
      <c r="AL15" s="1121"/>
      <c r="AM15" s="1121"/>
      <c r="AN15" s="1122"/>
      <c r="AO15" s="277">
        <v>-617137</v>
      </c>
      <c r="AP15" s="277">
        <v>-1794</v>
      </c>
      <c r="AQ15" s="278">
        <v>-1933</v>
      </c>
      <c r="AR15" s="279">
        <v>-7.2</v>
      </c>
    </row>
    <row r="16" spans="1:46" ht="13" x14ac:dyDescent="0.2">
      <c r="A16" s="259"/>
      <c r="AK16" s="1120" t="s">
        <v>177</v>
      </c>
      <c r="AL16" s="1121"/>
      <c r="AM16" s="1121"/>
      <c r="AN16" s="1122"/>
      <c r="AO16" s="277">
        <v>23902640</v>
      </c>
      <c r="AP16" s="277">
        <v>69501</v>
      </c>
      <c r="AQ16" s="278">
        <v>66802</v>
      </c>
      <c r="AR16" s="279">
        <v>4</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23" t="s">
        <v>500</v>
      </c>
      <c r="AL21" s="1124"/>
      <c r="AM21" s="1124"/>
      <c r="AN21" s="1125"/>
      <c r="AO21" s="289">
        <v>6.4</v>
      </c>
      <c r="AP21" s="290">
        <v>6.52</v>
      </c>
      <c r="AQ21" s="291">
        <v>-0.12</v>
      </c>
      <c r="AS21" s="292"/>
      <c r="AT21" s="288"/>
    </row>
    <row r="22" spans="1:46" s="260" customFormat="1" ht="13" x14ac:dyDescent="0.2">
      <c r="A22" s="288"/>
      <c r="AK22" s="1123" t="s">
        <v>501</v>
      </c>
      <c r="AL22" s="1124"/>
      <c r="AM22" s="1124"/>
      <c r="AN22" s="1125"/>
      <c r="AO22" s="293">
        <v>99.5</v>
      </c>
      <c r="AP22" s="294">
        <v>99.2</v>
      </c>
      <c r="AQ22" s="295">
        <v>0.3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05" t="s">
        <v>483</v>
      </c>
      <c r="AP30" s="265"/>
      <c r="AQ30" s="266" t="s">
        <v>484</v>
      </c>
      <c r="AR30" s="267"/>
    </row>
    <row r="31" spans="1:46" ht="13" x14ac:dyDescent="0.2">
      <c r="A31" s="259"/>
      <c r="AK31" s="268"/>
      <c r="AL31" s="269"/>
      <c r="AM31" s="269"/>
      <c r="AN31" s="270"/>
      <c r="AO31" s="1106"/>
      <c r="AP31" s="271" t="s">
        <v>485</v>
      </c>
      <c r="AQ31" s="272" t="s">
        <v>486</v>
      </c>
      <c r="AR31" s="273" t="s">
        <v>487</v>
      </c>
    </row>
    <row r="32" spans="1:46" ht="27" customHeight="1" x14ac:dyDescent="0.2">
      <c r="A32" s="259"/>
      <c r="AK32" s="1107" t="s">
        <v>505</v>
      </c>
      <c r="AL32" s="1108"/>
      <c r="AM32" s="1108"/>
      <c r="AN32" s="1109"/>
      <c r="AO32" s="303">
        <v>11351322</v>
      </c>
      <c r="AP32" s="303">
        <v>33006</v>
      </c>
      <c r="AQ32" s="304">
        <v>37417</v>
      </c>
      <c r="AR32" s="305">
        <v>-11.8</v>
      </c>
    </row>
    <row r="33" spans="1:46" ht="13.5" customHeight="1" x14ac:dyDescent="0.2">
      <c r="A33" s="259"/>
      <c r="AK33" s="1107" t="s">
        <v>506</v>
      </c>
      <c r="AL33" s="1108"/>
      <c r="AM33" s="1108"/>
      <c r="AN33" s="1109"/>
      <c r="AO33" s="303" t="s">
        <v>492</v>
      </c>
      <c r="AP33" s="303" t="s">
        <v>492</v>
      </c>
      <c r="AQ33" s="304" t="s">
        <v>492</v>
      </c>
      <c r="AR33" s="305" t="s">
        <v>492</v>
      </c>
    </row>
    <row r="34" spans="1:46" ht="27" customHeight="1" x14ac:dyDescent="0.2">
      <c r="A34" s="259"/>
      <c r="AK34" s="1107" t="s">
        <v>507</v>
      </c>
      <c r="AL34" s="1108"/>
      <c r="AM34" s="1108"/>
      <c r="AN34" s="1109"/>
      <c r="AO34" s="303" t="s">
        <v>492</v>
      </c>
      <c r="AP34" s="303" t="s">
        <v>492</v>
      </c>
      <c r="AQ34" s="304">
        <v>46</v>
      </c>
      <c r="AR34" s="305" t="s">
        <v>492</v>
      </c>
    </row>
    <row r="35" spans="1:46" ht="27" customHeight="1" x14ac:dyDescent="0.2">
      <c r="A35" s="259"/>
      <c r="AK35" s="1107" t="s">
        <v>508</v>
      </c>
      <c r="AL35" s="1108"/>
      <c r="AM35" s="1108"/>
      <c r="AN35" s="1109"/>
      <c r="AO35" s="303">
        <v>1194720</v>
      </c>
      <c r="AP35" s="303">
        <v>3474</v>
      </c>
      <c r="AQ35" s="304">
        <v>8245</v>
      </c>
      <c r="AR35" s="305">
        <v>-57.9</v>
      </c>
    </row>
    <row r="36" spans="1:46" ht="27" customHeight="1" x14ac:dyDescent="0.2">
      <c r="A36" s="259"/>
      <c r="AK36" s="1107" t="s">
        <v>509</v>
      </c>
      <c r="AL36" s="1108"/>
      <c r="AM36" s="1108"/>
      <c r="AN36" s="1109"/>
      <c r="AO36" s="303" t="s">
        <v>492</v>
      </c>
      <c r="AP36" s="303" t="s">
        <v>492</v>
      </c>
      <c r="AQ36" s="304">
        <v>440</v>
      </c>
      <c r="AR36" s="305" t="s">
        <v>492</v>
      </c>
    </row>
    <row r="37" spans="1:46" ht="13.5" customHeight="1" x14ac:dyDescent="0.2">
      <c r="A37" s="259"/>
      <c r="AK37" s="1107" t="s">
        <v>510</v>
      </c>
      <c r="AL37" s="1108"/>
      <c r="AM37" s="1108"/>
      <c r="AN37" s="1109"/>
      <c r="AO37" s="303">
        <v>94106</v>
      </c>
      <c r="AP37" s="303">
        <v>274</v>
      </c>
      <c r="AQ37" s="304">
        <v>558</v>
      </c>
      <c r="AR37" s="305">
        <v>-50.9</v>
      </c>
    </row>
    <row r="38" spans="1:46" ht="27" customHeight="1" x14ac:dyDescent="0.2">
      <c r="A38" s="259"/>
      <c r="AK38" s="1110" t="s">
        <v>511</v>
      </c>
      <c r="AL38" s="1111"/>
      <c r="AM38" s="1111"/>
      <c r="AN38" s="1112"/>
      <c r="AO38" s="306">
        <v>178</v>
      </c>
      <c r="AP38" s="306">
        <v>1</v>
      </c>
      <c r="AQ38" s="307">
        <v>1</v>
      </c>
      <c r="AR38" s="295">
        <v>0</v>
      </c>
      <c r="AS38" s="302"/>
    </row>
    <row r="39" spans="1:46" ht="13" x14ac:dyDescent="0.2">
      <c r="A39" s="259"/>
      <c r="AK39" s="1110" t="s">
        <v>512</v>
      </c>
      <c r="AL39" s="1111"/>
      <c r="AM39" s="1111"/>
      <c r="AN39" s="1112"/>
      <c r="AO39" s="303">
        <v>-4037676</v>
      </c>
      <c r="AP39" s="303">
        <v>-11740</v>
      </c>
      <c r="AQ39" s="304">
        <v>-7933</v>
      </c>
      <c r="AR39" s="305">
        <v>48</v>
      </c>
      <c r="AS39" s="302"/>
    </row>
    <row r="40" spans="1:46" ht="27" customHeight="1" x14ac:dyDescent="0.2">
      <c r="A40" s="259"/>
      <c r="AK40" s="1107" t="s">
        <v>513</v>
      </c>
      <c r="AL40" s="1108"/>
      <c r="AM40" s="1108"/>
      <c r="AN40" s="1109"/>
      <c r="AO40" s="303">
        <v>-8800026</v>
      </c>
      <c r="AP40" s="303">
        <v>-25588</v>
      </c>
      <c r="AQ40" s="304">
        <v>-28055</v>
      </c>
      <c r="AR40" s="305">
        <v>-8.8000000000000007</v>
      </c>
      <c r="AS40" s="302"/>
    </row>
    <row r="41" spans="1:46" ht="13" x14ac:dyDescent="0.2">
      <c r="A41" s="259"/>
      <c r="AK41" s="1113" t="s">
        <v>287</v>
      </c>
      <c r="AL41" s="1114"/>
      <c r="AM41" s="1114"/>
      <c r="AN41" s="1115"/>
      <c r="AO41" s="303">
        <v>-197376</v>
      </c>
      <c r="AP41" s="303">
        <v>-574</v>
      </c>
      <c r="AQ41" s="304">
        <v>10719</v>
      </c>
      <c r="AR41" s="305">
        <v>-105.4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00" t="s">
        <v>483</v>
      </c>
      <c r="AN49" s="1102" t="s">
        <v>516</v>
      </c>
      <c r="AO49" s="1103"/>
      <c r="AP49" s="1103"/>
      <c r="AQ49" s="1103"/>
      <c r="AR49" s="1104"/>
    </row>
    <row r="50" spans="1:44" ht="13" x14ac:dyDescent="0.2">
      <c r="A50" s="259"/>
      <c r="AK50" s="317"/>
      <c r="AL50" s="318"/>
      <c r="AM50" s="1101"/>
      <c r="AN50" s="319" t="s">
        <v>517</v>
      </c>
      <c r="AO50" s="320" t="s">
        <v>518</v>
      </c>
      <c r="AP50" s="321" t="s">
        <v>519</v>
      </c>
      <c r="AQ50" s="322" t="s">
        <v>520</v>
      </c>
      <c r="AR50" s="323" t="s">
        <v>521</v>
      </c>
    </row>
    <row r="51" spans="1:44" ht="13" x14ac:dyDescent="0.2">
      <c r="A51" s="259"/>
      <c r="AK51" s="315" t="s">
        <v>522</v>
      </c>
      <c r="AL51" s="316"/>
      <c r="AM51" s="324">
        <v>15973400</v>
      </c>
      <c r="AN51" s="325">
        <v>46459</v>
      </c>
      <c r="AO51" s="326">
        <v>20</v>
      </c>
      <c r="AP51" s="327">
        <v>51849</v>
      </c>
      <c r="AQ51" s="328">
        <v>11.6</v>
      </c>
      <c r="AR51" s="329">
        <v>8.4</v>
      </c>
    </row>
    <row r="52" spans="1:44" ht="13" x14ac:dyDescent="0.2">
      <c r="A52" s="259"/>
      <c r="AK52" s="330"/>
      <c r="AL52" s="331" t="s">
        <v>523</v>
      </c>
      <c r="AM52" s="332">
        <v>5348675</v>
      </c>
      <c r="AN52" s="333">
        <v>15557</v>
      </c>
      <c r="AO52" s="334">
        <v>32.6</v>
      </c>
      <c r="AP52" s="335">
        <v>26326</v>
      </c>
      <c r="AQ52" s="336">
        <v>9.6</v>
      </c>
      <c r="AR52" s="337">
        <v>23</v>
      </c>
    </row>
    <row r="53" spans="1:44" ht="13" x14ac:dyDescent="0.2">
      <c r="A53" s="259"/>
      <c r="AK53" s="315" t="s">
        <v>524</v>
      </c>
      <c r="AL53" s="316"/>
      <c r="AM53" s="324">
        <v>16766718</v>
      </c>
      <c r="AN53" s="325">
        <v>48710</v>
      </c>
      <c r="AO53" s="326">
        <v>4.8</v>
      </c>
      <c r="AP53" s="327">
        <v>52191</v>
      </c>
      <c r="AQ53" s="328">
        <v>0.7</v>
      </c>
      <c r="AR53" s="329">
        <v>4.0999999999999996</v>
      </c>
    </row>
    <row r="54" spans="1:44" ht="13" x14ac:dyDescent="0.2">
      <c r="A54" s="259"/>
      <c r="AK54" s="330"/>
      <c r="AL54" s="331" t="s">
        <v>523</v>
      </c>
      <c r="AM54" s="332">
        <v>4516917</v>
      </c>
      <c r="AN54" s="333">
        <v>13122</v>
      </c>
      <c r="AO54" s="334">
        <v>-15.7</v>
      </c>
      <c r="AP54" s="335">
        <v>26807</v>
      </c>
      <c r="AQ54" s="336">
        <v>1.8</v>
      </c>
      <c r="AR54" s="337">
        <v>-17.5</v>
      </c>
    </row>
    <row r="55" spans="1:44" ht="13" x14ac:dyDescent="0.2">
      <c r="A55" s="259"/>
      <c r="AK55" s="315" t="s">
        <v>525</v>
      </c>
      <c r="AL55" s="316"/>
      <c r="AM55" s="324">
        <v>16343196</v>
      </c>
      <c r="AN55" s="325">
        <v>47475</v>
      </c>
      <c r="AO55" s="326">
        <v>-2.5</v>
      </c>
      <c r="AP55" s="327">
        <v>48105</v>
      </c>
      <c r="AQ55" s="328">
        <v>-7.8</v>
      </c>
      <c r="AR55" s="329">
        <v>5.3</v>
      </c>
    </row>
    <row r="56" spans="1:44" ht="13" x14ac:dyDescent="0.2">
      <c r="A56" s="259"/>
      <c r="AK56" s="330"/>
      <c r="AL56" s="331" t="s">
        <v>523</v>
      </c>
      <c r="AM56" s="332">
        <v>4131501</v>
      </c>
      <c r="AN56" s="333">
        <v>12002</v>
      </c>
      <c r="AO56" s="334">
        <v>-8.5</v>
      </c>
      <c r="AP56" s="335">
        <v>24072</v>
      </c>
      <c r="AQ56" s="336">
        <v>-10.199999999999999</v>
      </c>
      <c r="AR56" s="337">
        <v>1.7</v>
      </c>
    </row>
    <row r="57" spans="1:44" ht="13" x14ac:dyDescent="0.2">
      <c r="A57" s="259"/>
      <c r="AK57" s="315" t="s">
        <v>526</v>
      </c>
      <c r="AL57" s="316"/>
      <c r="AM57" s="324">
        <v>12534752</v>
      </c>
      <c r="AN57" s="325">
        <v>36380</v>
      </c>
      <c r="AO57" s="326">
        <v>-23.4</v>
      </c>
      <c r="AP57" s="327">
        <v>47446</v>
      </c>
      <c r="AQ57" s="328">
        <v>-1.4</v>
      </c>
      <c r="AR57" s="329">
        <v>-22</v>
      </c>
    </row>
    <row r="58" spans="1:44" ht="13" x14ac:dyDescent="0.2">
      <c r="A58" s="259"/>
      <c r="AK58" s="330"/>
      <c r="AL58" s="331" t="s">
        <v>523</v>
      </c>
      <c r="AM58" s="332">
        <v>5969484</v>
      </c>
      <c r="AN58" s="333">
        <v>17325</v>
      </c>
      <c r="AO58" s="334">
        <v>44.4</v>
      </c>
      <c r="AP58" s="335">
        <v>24371</v>
      </c>
      <c r="AQ58" s="336">
        <v>1.2</v>
      </c>
      <c r="AR58" s="337">
        <v>43.2</v>
      </c>
    </row>
    <row r="59" spans="1:44" ht="13" x14ac:dyDescent="0.2">
      <c r="A59" s="259"/>
      <c r="AK59" s="315" t="s">
        <v>527</v>
      </c>
      <c r="AL59" s="316"/>
      <c r="AM59" s="324">
        <v>11030244</v>
      </c>
      <c r="AN59" s="325">
        <v>32072</v>
      </c>
      <c r="AO59" s="326">
        <v>-11.8</v>
      </c>
      <c r="AP59" s="327">
        <v>48387</v>
      </c>
      <c r="AQ59" s="328">
        <v>2</v>
      </c>
      <c r="AR59" s="329">
        <v>-13.8</v>
      </c>
    </row>
    <row r="60" spans="1:44" ht="13" x14ac:dyDescent="0.2">
      <c r="A60" s="259"/>
      <c r="AK60" s="330"/>
      <c r="AL60" s="331" t="s">
        <v>523</v>
      </c>
      <c r="AM60" s="332">
        <v>5614965</v>
      </c>
      <c r="AN60" s="333">
        <v>16327</v>
      </c>
      <c r="AO60" s="334">
        <v>-5.8</v>
      </c>
      <c r="AP60" s="335">
        <v>25592</v>
      </c>
      <c r="AQ60" s="336">
        <v>5</v>
      </c>
      <c r="AR60" s="337">
        <v>-10.8</v>
      </c>
    </row>
    <row r="61" spans="1:44" ht="13" x14ac:dyDescent="0.2">
      <c r="A61" s="259"/>
      <c r="AK61" s="315" t="s">
        <v>528</v>
      </c>
      <c r="AL61" s="338"/>
      <c r="AM61" s="324">
        <v>14529662</v>
      </c>
      <c r="AN61" s="325">
        <v>42219</v>
      </c>
      <c r="AO61" s="326">
        <v>-2.6</v>
      </c>
      <c r="AP61" s="327">
        <v>49596</v>
      </c>
      <c r="AQ61" s="339">
        <v>1</v>
      </c>
      <c r="AR61" s="329">
        <v>-3.6</v>
      </c>
    </row>
    <row r="62" spans="1:44" ht="13" x14ac:dyDescent="0.2">
      <c r="A62" s="259"/>
      <c r="AK62" s="330"/>
      <c r="AL62" s="331" t="s">
        <v>523</v>
      </c>
      <c r="AM62" s="332">
        <v>5116308</v>
      </c>
      <c r="AN62" s="333">
        <v>14867</v>
      </c>
      <c r="AO62" s="334">
        <v>9.4</v>
      </c>
      <c r="AP62" s="335">
        <v>25434</v>
      </c>
      <c r="AQ62" s="336">
        <v>1.5</v>
      </c>
      <c r="AR62" s="337">
        <v>7.9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78Sl8u9p0wCXDzs8F09nQFVUq3frsmN43k5snEjyUYD+JGCfnGz4DS4GSzbEKFwzLPDR88htYiqYV4W3N8vZ4w==" saltValue="mwmnN5qpqkPPeSJYX4r4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XVqCB5wWKZDVbG72ObFWdM2qLG70VWmXLfXY4+MAClCbvc6TZUL/HBUj4lwGFeABgn8PJhXjFFPKqHJLQGwVRQ==" saltValue="2FkZ8agVUX3EwBx/QLNcX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YE8dEJHUym+k4ntPbrMqH1RjOHWNh+IO6CKlyI03HjpbK05WrpJFcLirGKXh2Y+yRVFOTj5LAohS0GbyezWxig==" saltValue="TxA93zkE+E0KsGOngM6n/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7.18</v>
      </c>
      <c r="G47" s="12">
        <v>9.27</v>
      </c>
      <c r="H47" s="12">
        <v>10.57</v>
      </c>
      <c r="I47" s="12">
        <v>13.26</v>
      </c>
      <c r="J47" s="13">
        <v>13.91</v>
      </c>
    </row>
    <row r="48" spans="2:10" ht="57.75" customHeight="1" x14ac:dyDescent="0.2">
      <c r="B48" s="14"/>
      <c r="C48" s="1128" t="s">
        <v>4</v>
      </c>
      <c r="D48" s="1128"/>
      <c r="E48" s="1129"/>
      <c r="F48" s="15">
        <v>3.94</v>
      </c>
      <c r="G48" s="16">
        <v>4.5999999999999996</v>
      </c>
      <c r="H48" s="16">
        <v>6.2</v>
      </c>
      <c r="I48" s="16">
        <v>5.04</v>
      </c>
      <c r="J48" s="17">
        <v>3.42</v>
      </c>
    </row>
    <row r="49" spans="2:10" ht="57.75" customHeight="1" thickBot="1" x14ac:dyDescent="0.25">
      <c r="B49" s="18"/>
      <c r="C49" s="1130" t="s">
        <v>5</v>
      </c>
      <c r="D49" s="1130"/>
      <c r="E49" s="1131"/>
      <c r="F49" s="19">
        <v>4.3899999999999997</v>
      </c>
      <c r="G49" s="20">
        <v>3.06</v>
      </c>
      <c r="H49" s="20">
        <v>3.52</v>
      </c>
      <c r="I49" s="20">
        <v>1.88</v>
      </c>
      <c r="J49" s="21" t="s">
        <v>535</v>
      </c>
    </row>
    <row r="50" spans="2:10" ht="13" x14ac:dyDescent="0.2"/>
  </sheetData>
  <sheetProtection algorithmName="SHA-512" hashValue="ft4VQwIcnjwgPQ0Y+8FPI8ZTE0IJtGW6oHwVK+SxN2jzEOtIpcjico1xXfoJB58A6lfTO86ykvZITBsVH+5Izw==" saltValue="rb+NJnzw5itqgfQQt/Mr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536</v>
      </c>
      <c r="D34" s="1136"/>
      <c r="E34" s="1137"/>
      <c r="F34" s="32">
        <v>22.49</v>
      </c>
      <c r="G34" s="33">
        <v>12.28</v>
      </c>
      <c r="H34" s="33">
        <v>12.75</v>
      </c>
      <c r="I34" s="33">
        <v>13.88</v>
      </c>
      <c r="J34" s="34">
        <v>14.04</v>
      </c>
      <c r="K34" s="22"/>
      <c r="L34" s="22"/>
      <c r="M34" s="22"/>
      <c r="N34" s="22"/>
      <c r="O34" s="22"/>
      <c r="P34" s="22"/>
    </row>
    <row r="35" spans="1:16" ht="39" customHeight="1" x14ac:dyDescent="0.2">
      <c r="A35" s="22"/>
      <c r="B35" s="35"/>
      <c r="C35" s="1132" t="s">
        <v>537</v>
      </c>
      <c r="D35" s="1132"/>
      <c r="E35" s="1133"/>
      <c r="F35" s="36">
        <v>3.81</v>
      </c>
      <c r="G35" s="37">
        <v>3.87</v>
      </c>
      <c r="H35" s="37">
        <v>5.0599999999999996</v>
      </c>
      <c r="I35" s="37">
        <v>5.77</v>
      </c>
      <c r="J35" s="38">
        <v>6.66</v>
      </c>
      <c r="K35" s="22"/>
      <c r="L35" s="22"/>
      <c r="M35" s="22"/>
      <c r="N35" s="22"/>
      <c r="O35" s="22"/>
      <c r="P35" s="22"/>
    </row>
    <row r="36" spans="1:16" ht="39" customHeight="1" x14ac:dyDescent="0.2">
      <c r="A36" s="22"/>
      <c r="B36" s="35"/>
      <c r="C36" s="1132" t="s">
        <v>538</v>
      </c>
      <c r="D36" s="1132"/>
      <c r="E36" s="1133"/>
      <c r="F36" s="36">
        <v>6.16</v>
      </c>
      <c r="G36" s="37">
        <v>5.58</v>
      </c>
      <c r="H36" s="37">
        <v>5.78</v>
      </c>
      <c r="I36" s="37">
        <v>5.0199999999999996</v>
      </c>
      <c r="J36" s="38">
        <v>5.84</v>
      </c>
      <c r="K36" s="22"/>
      <c r="L36" s="22"/>
      <c r="M36" s="22"/>
      <c r="N36" s="22"/>
      <c r="O36" s="22"/>
      <c r="P36" s="22"/>
    </row>
    <row r="37" spans="1:16" ht="39" customHeight="1" x14ac:dyDescent="0.2">
      <c r="A37" s="22"/>
      <c r="B37" s="35"/>
      <c r="C37" s="1132" t="s">
        <v>539</v>
      </c>
      <c r="D37" s="1132"/>
      <c r="E37" s="1133"/>
      <c r="F37" s="36">
        <v>3.91</v>
      </c>
      <c r="G37" s="37">
        <v>4.58</v>
      </c>
      <c r="H37" s="37">
        <v>6.19</v>
      </c>
      <c r="I37" s="37">
        <v>5.03</v>
      </c>
      <c r="J37" s="38">
        <v>3.41</v>
      </c>
      <c r="K37" s="22"/>
      <c r="L37" s="22"/>
      <c r="M37" s="22"/>
      <c r="N37" s="22"/>
      <c r="O37" s="22"/>
      <c r="P37" s="22"/>
    </row>
    <row r="38" spans="1:16" ht="39" customHeight="1" x14ac:dyDescent="0.2">
      <c r="A38" s="22"/>
      <c r="B38" s="35"/>
      <c r="C38" s="1132" t="s">
        <v>540</v>
      </c>
      <c r="D38" s="1132"/>
      <c r="E38" s="1133"/>
      <c r="F38" s="36">
        <v>0.99</v>
      </c>
      <c r="G38" s="37">
        <v>1.21</v>
      </c>
      <c r="H38" s="37">
        <v>0.97</v>
      </c>
      <c r="I38" s="37">
        <v>0.56999999999999995</v>
      </c>
      <c r="J38" s="38">
        <v>0.44</v>
      </c>
      <c r="K38" s="22"/>
      <c r="L38" s="22"/>
      <c r="M38" s="22"/>
      <c r="N38" s="22"/>
      <c r="O38" s="22"/>
      <c r="P38" s="22"/>
    </row>
    <row r="39" spans="1:16" ht="39" customHeight="1" x14ac:dyDescent="0.2">
      <c r="A39" s="22"/>
      <c r="B39" s="35"/>
      <c r="C39" s="1132" t="s">
        <v>541</v>
      </c>
      <c r="D39" s="1132"/>
      <c r="E39" s="1133"/>
      <c r="F39" s="36">
        <v>0.13</v>
      </c>
      <c r="G39" s="37">
        <v>0.5</v>
      </c>
      <c r="H39" s="37">
        <v>0.75</v>
      </c>
      <c r="I39" s="37">
        <v>0.38</v>
      </c>
      <c r="J39" s="38">
        <v>0.15</v>
      </c>
      <c r="K39" s="22"/>
      <c r="L39" s="22"/>
      <c r="M39" s="22"/>
      <c r="N39" s="22"/>
      <c r="O39" s="22"/>
      <c r="P39" s="22"/>
    </row>
    <row r="40" spans="1:16" ht="39" customHeight="1" x14ac:dyDescent="0.2">
      <c r="A40" s="22"/>
      <c r="B40" s="35"/>
      <c r="C40" s="1132" t="s">
        <v>542</v>
      </c>
      <c r="D40" s="1132"/>
      <c r="E40" s="1133"/>
      <c r="F40" s="36">
        <v>0.02</v>
      </c>
      <c r="G40" s="37">
        <v>0.03</v>
      </c>
      <c r="H40" s="37">
        <v>0.03</v>
      </c>
      <c r="I40" s="37">
        <v>0.05</v>
      </c>
      <c r="J40" s="38">
        <v>0.15</v>
      </c>
      <c r="K40" s="22"/>
      <c r="L40" s="22"/>
      <c r="M40" s="22"/>
      <c r="N40" s="22"/>
      <c r="O40" s="22"/>
      <c r="P40" s="22"/>
    </row>
    <row r="41" spans="1:16" ht="39" customHeight="1" x14ac:dyDescent="0.2">
      <c r="A41" s="22"/>
      <c r="B41" s="35"/>
      <c r="C41" s="1132" t="s">
        <v>543</v>
      </c>
      <c r="D41" s="1132"/>
      <c r="E41" s="1133"/>
      <c r="F41" s="36">
        <v>0.02</v>
      </c>
      <c r="G41" s="37">
        <v>0.01</v>
      </c>
      <c r="H41" s="37">
        <v>0</v>
      </c>
      <c r="I41" s="37">
        <v>0</v>
      </c>
      <c r="J41" s="38">
        <v>0</v>
      </c>
      <c r="K41" s="22"/>
      <c r="L41" s="22"/>
      <c r="M41" s="22"/>
      <c r="N41" s="22"/>
      <c r="O41" s="22"/>
      <c r="P41" s="22"/>
    </row>
    <row r="42" spans="1:16" ht="39" customHeight="1" x14ac:dyDescent="0.2">
      <c r="A42" s="22"/>
      <c r="B42" s="39"/>
      <c r="C42" s="1132" t="s">
        <v>544</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545</v>
      </c>
      <c r="D43" s="1134"/>
      <c r="E43" s="1135"/>
      <c r="F43" s="41">
        <v>0.06</v>
      </c>
      <c r="G43" s="42">
        <v>0.01</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jcGOQIBm1MgtcPwlVG6Sm4BAhpZm32At7Ss/KL7RDMF1KmFlmc0eOCE9yKVPIw1YsT8Sio1m9xj4ambvROhng==" saltValue="Z1/ovlsRIsLbtW0VNdLP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A1048576"/>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11489</v>
      </c>
      <c r="L45" s="58">
        <v>11153</v>
      </c>
      <c r="M45" s="58">
        <v>10825</v>
      </c>
      <c r="N45" s="58">
        <v>11307</v>
      </c>
      <c r="O45" s="59">
        <v>11351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583</v>
      </c>
      <c r="L48" s="62">
        <v>584</v>
      </c>
      <c r="M48" s="62">
        <v>1289</v>
      </c>
      <c r="N48" s="62">
        <v>1235</v>
      </c>
      <c r="O48" s="63">
        <v>1195</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492</v>
      </c>
      <c r="L49" s="62" t="s">
        <v>492</v>
      </c>
      <c r="M49" s="62" t="s">
        <v>492</v>
      </c>
      <c r="N49" s="62" t="s">
        <v>492</v>
      </c>
      <c r="O49" s="63" t="s">
        <v>492</v>
      </c>
      <c r="P49" s="46"/>
      <c r="Q49" s="46"/>
      <c r="R49" s="46"/>
      <c r="S49" s="46"/>
      <c r="T49" s="46"/>
      <c r="U49" s="46"/>
    </row>
    <row r="50" spans="1:21" ht="30.75" customHeight="1" x14ac:dyDescent="0.2">
      <c r="A50" s="46"/>
      <c r="B50" s="1163"/>
      <c r="C50" s="1164"/>
      <c r="D50" s="60"/>
      <c r="E50" s="1140" t="s">
        <v>15</v>
      </c>
      <c r="F50" s="1140"/>
      <c r="G50" s="1140"/>
      <c r="H50" s="1140"/>
      <c r="I50" s="1140"/>
      <c r="J50" s="1141"/>
      <c r="K50" s="61">
        <v>4082</v>
      </c>
      <c r="L50" s="62">
        <v>111</v>
      </c>
      <c r="M50" s="62">
        <v>94</v>
      </c>
      <c r="N50" s="62">
        <v>94</v>
      </c>
      <c r="O50" s="63">
        <v>94</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1</v>
      </c>
      <c r="M51" s="62">
        <v>1</v>
      </c>
      <c r="N51" s="62">
        <v>0</v>
      </c>
      <c r="O51" s="63">
        <v>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12927</v>
      </c>
      <c r="L52" s="62">
        <v>12092</v>
      </c>
      <c r="M52" s="62">
        <v>12631</v>
      </c>
      <c r="N52" s="62">
        <v>12968</v>
      </c>
      <c r="O52" s="63">
        <v>12838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3227</v>
      </c>
      <c r="L53" s="67">
        <v>-243</v>
      </c>
      <c r="M53" s="67">
        <v>-422</v>
      </c>
      <c r="N53" s="67">
        <v>-332</v>
      </c>
      <c r="O53" s="68">
        <v>-198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551</v>
      </c>
      <c r="L58" s="82" t="s">
        <v>551</v>
      </c>
      <c r="M58" s="82" t="s">
        <v>551</v>
      </c>
      <c r="N58" s="82" t="s">
        <v>551</v>
      </c>
      <c r="O58" s="83" t="s">
        <v>551</v>
      </c>
    </row>
    <row r="59" spans="1:21" ht="31.5" customHeight="1" x14ac:dyDescent="0.2">
      <c r="B59" s="1148"/>
      <c r="C59" s="1149"/>
      <c r="D59" s="1155" t="s">
        <v>26</v>
      </c>
      <c r="E59" s="1156"/>
      <c r="F59" s="1156"/>
      <c r="G59" s="1156"/>
      <c r="H59" s="1156"/>
      <c r="I59" s="1156"/>
      <c r="J59" s="1157"/>
      <c r="K59" s="84" t="s">
        <v>551</v>
      </c>
      <c r="L59" s="85" t="s">
        <v>551</v>
      </c>
      <c r="M59" s="85" t="s">
        <v>551</v>
      </c>
      <c r="N59" s="85" t="s">
        <v>551</v>
      </c>
      <c r="O59" s="86" t="s">
        <v>551</v>
      </c>
    </row>
    <row r="60" spans="1:21" ht="31.5" customHeight="1" thickBot="1" x14ac:dyDescent="0.25">
      <c r="B60" s="1150"/>
      <c r="C60" s="1151"/>
      <c r="D60" s="1158" t="s">
        <v>27</v>
      </c>
      <c r="E60" s="1159"/>
      <c r="F60" s="1159"/>
      <c r="G60" s="1159"/>
      <c r="H60" s="1159"/>
      <c r="I60" s="1159"/>
      <c r="J60" s="1160"/>
      <c r="K60" s="87" t="s">
        <v>551</v>
      </c>
      <c r="L60" s="88" t="s">
        <v>551</v>
      </c>
      <c r="M60" s="88" t="s">
        <v>551</v>
      </c>
      <c r="N60" s="88" t="s">
        <v>551</v>
      </c>
      <c r="O60" s="89" t="s">
        <v>551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zBmycHVGQSlnc7KL0I+loL9xdmBaPKkLGRfXs7AOgq6TlI1yl0R4u3pEzNKH7gB+WE0/A/AVxuOzZJvxZrXAg==" saltValue="u9dkAW/vAmq5bTHgBcqp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A1048576"/>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120617</v>
      </c>
      <c r="J41" s="343">
        <v>124855</v>
      </c>
      <c r="K41" s="343">
        <v>129336</v>
      </c>
      <c r="L41" s="343">
        <v>128041</v>
      </c>
      <c r="M41" s="344">
        <v>125187</v>
      </c>
    </row>
    <row r="42" spans="2:13" ht="27.75" customHeight="1" x14ac:dyDescent="0.2">
      <c r="B42" s="1171"/>
      <c r="C42" s="1172"/>
      <c r="D42" s="104"/>
      <c r="E42" s="1175" t="s">
        <v>32</v>
      </c>
      <c r="F42" s="1175"/>
      <c r="G42" s="1175"/>
      <c r="H42" s="1176"/>
      <c r="I42" s="345">
        <v>1274</v>
      </c>
      <c r="J42" s="346">
        <v>1164</v>
      </c>
      <c r="K42" s="346">
        <v>1070</v>
      </c>
      <c r="L42" s="346">
        <v>976</v>
      </c>
      <c r="M42" s="347">
        <v>882</v>
      </c>
    </row>
    <row r="43" spans="2:13" ht="27.75" customHeight="1" x14ac:dyDescent="0.2">
      <c r="B43" s="1171"/>
      <c r="C43" s="1172"/>
      <c r="D43" s="104"/>
      <c r="E43" s="1175" t="s">
        <v>33</v>
      </c>
      <c r="F43" s="1175"/>
      <c r="G43" s="1175"/>
      <c r="H43" s="1176"/>
      <c r="I43" s="345">
        <v>7759</v>
      </c>
      <c r="J43" s="346">
        <v>6436</v>
      </c>
      <c r="K43" s="346">
        <v>5853</v>
      </c>
      <c r="L43" s="346">
        <v>7197</v>
      </c>
      <c r="M43" s="347">
        <v>8485</v>
      </c>
    </row>
    <row r="44" spans="2:13" ht="27.75" customHeight="1" x14ac:dyDescent="0.2">
      <c r="B44" s="1171"/>
      <c r="C44" s="1172"/>
      <c r="D44" s="104"/>
      <c r="E44" s="1175" t="s">
        <v>34</v>
      </c>
      <c r="F44" s="1175"/>
      <c r="G44" s="1175"/>
      <c r="H44" s="1176"/>
      <c r="I44" s="345" t="s">
        <v>492</v>
      </c>
      <c r="J44" s="346" t="s">
        <v>492</v>
      </c>
      <c r="K44" s="346" t="s">
        <v>492</v>
      </c>
      <c r="L44" s="346" t="s">
        <v>492</v>
      </c>
      <c r="M44" s="347" t="s">
        <v>492</v>
      </c>
    </row>
    <row r="45" spans="2:13" ht="27.75" customHeight="1" x14ac:dyDescent="0.2">
      <c r="B45" s="1171"/>
      <c r="C45" s="1172"/>
      <c r="D45" s="104"/>
      <c r="E45" s="1175" t="s">
        <v>35</v>
      </c>
      <c r="F45" s="1175"/>
      <c r="G45" s="1175"/>
      <c r="H45" s="1176"/>
      <c r="I45" s="345">
        <v>14056</v>
      </c>
      <c r="J45" s="346">
        <v>14697</v>
      </c>
      <c r="K45" s="346">
        <v>14113</v>
      </c>
      <c r="L45" s="346">
        <v>14087</v>
      </c>
      <c r="M45" s="347">
        <v>14947</v>
      </c>
    </row>
    <row r="46" spans="2:13" ht="27.75" customHeight="1" x14ac:dyDescent="0.2">
      <c r="B46" s="1171"/>
      <c r="C46" s="1172"/>
      <c r="D46" s="105"/>
      <c r="E46" s="1175" t="s">
        <v>36</v>
      </c>
      <c r="F46" s="1175"/>
      <c r="G46" s="1175"/>
      <c r="H46" s="1176"/>
      <c r="I46" s="345">
        <v>731</v>
      </c>
      <c r="J46" s="346" t="s">
        <v>492</v>
      </c>
      <c r="K46" s="346" t="s">
        <v>492</v>
      </c>
      <c r="L46" s="346" t="s">
        <v>492</v>
      </c>
      <c r="M46" s="347" t="s">
        <v>492</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17679</v>
      </c>
      <c r="J50" s="346">
        <v>20898</v>
      </c>
      <c r="K50" s="346">
        <v>24447</v>
      </c>
      <c r="L50" s="346">
        <v>29294</v>
      </c>
      <c r="M50" s="347">
        <v>31438</v>
      </c>
    </row>
    <row r="51" spans="2:13" ht="27.75" customHeight="1" x14ac:dyDescent="0.2">
      <c r="B51" s="1171"/>
      <c r="C51" s="1172"/>
      <c r="D51" s="104"/>
      <c r="E51" s="1175" t="s">
        <v>42</v>
      </c>
      <c r="F51" s="1175"/>
      <c r="G51" s="1175"/>
      <c r="H51" s="1176"/>
      <c r="I51" s="345">
        <v>28154</v>
      </c>
      <c r="J51" s="346">
        <v>37835</v>
      </c>
      <c r="K51" s="346">
        <v>35914</v>
      </c>
      <c r="L51" s="346">
        <v>37717</v>
      </c>
      <c r="M51" s="347">
        <v>37250</v>
      </c>
    </row>
    <row r="52" spans="2:13" ht="27.75" customHeight="1" x14ac:dyDescent="0.2">
      <c r="B52" s="1173"/>
      <c r="C52" s="1174"/>
      <c r="D52" s="104"/>
      <c r="E52" s="1175" t="s">
        <v>43</v>
      </c>
      <c r="F52" s="1175"/>
      <c r="G52" s="1175"/>
      <c r="H52" s="1176"/>
      <c r="I52" s="345">
        <v>107192</v>
      </c>
      <c r="J52" s="346">
        <v>108876</v>
      </c>
      <c r="K52" s="346">
        <v>111802</v>
      </c>
      <c r="L52" s="346">
        <v>109267</v>
      </c>
      <c r="M52" s="347">
        <v>104617</v>
      </c>
    </row>
    <row r="53" spans="2:13" ht="27.75" customHeight="1" thickBot="1" x14ac:dyDescent="0.25">
      <c r="B53" s="1177" t="s">
        <v>19</v>
      </c>
      <c r="C53" s="1178"/>
      <c r="D53" s="108"/>
      <c r="E53" s="1179" t="s">
        <v>44</v>
      </c>
      <c r="F53" s="1179"/>
      <c r="G53" s="1179"/>
      <c r="H53" s="1180"/>
      <c r="I53" s="348">
        <v>-8588</v>
      </c>
      <c r="J53" s="349">
        <v>-20456</v>
      </c>
      <c r="K53" s="349">
        <v>-21792</v>
      </c>
      <c r="L53" s="349">
        <v>-25978</v>
      </c>
      <c r="M53" s="350">
        <v>-23805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lbfiiyY/bwAUlBSHgDO+D3/rk82y7kLgHkwkHrvvPpWEwEZDv0442tvTl7yRcjlwg/MYX0R4SMRerxT9uNLEUw==" saltValue="AHP+bhTnGGrtbhQ38y40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sqref="A1:A104857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196" t="s">
        <v>46</v>
      </c>
      <c r="D55" s="1196"/>
      <c r="E55" s="1197"/>
      <c r="F55" s="120">
        <v>7903</v>
      </c>
      <c r="G55" s="120">
        <v>9720</v>
      </c>
      <c r="H55" s="121">
        <v>10502</v>
      </c>
    </row>
    <row r="56" spans="2:8" ht="52.5" customHeight="1" x14ac:dyDescent="0.2">
      <c r="B56" s="122"/>
      <c r="C56" s="1198" t="s">
        <v>47</v>
      </c>
      <c r="D56" s="1198"/>
      <c r="E56" s="1199"/>
      <c r="F56" s="123">
        <v>565</v>
      </c>
      <c r="G56" s="123">
        <v>565</v>
      </c>
      <c r="H56" s="124">
        <v>565</v>
      </c>
    </row>
    <row r="57" spans="2:8" ht="53.25" customHeight="1" x14ac:dyDescent="0.2">
      <c r="B57" s="122"/>
      <c r="C57" s="1200" t="s">
        <v>48</v>
      </c>
      <c r="D57" s="1200"/>
      <c r="E57" s="1201"/>
      <c r="F57" s="125">
        <v>18672</v>
      </c>
      <c r="G57" s="125">
        <v>21458</v>
      </c>
      <c r="H57" s="126">
        <v>22805</v>
      </c>
    </row>
    <row r="58" spans="2:8" ht="45.75" customHeight="1" x14ac:dyDescent="0.2">
      <c r="B58" s="127"/>
      <c r="C58" s="1188" t="s">
        <v>552</v>
      </c>
      <c r="D58" s="1189"/>
      <c r="E58" s="1190"/>
      <c r="F58" s="128">
        <v>4744</v>
      </c>
      <c r="G58" s="128">
        <v>7244</v>
      </c>
      <c r="H58" s="129">
        <v>8267</v>
      </c>
    </row>
    <row r="59" spans="2:8" ht="45.75" customHeight="1" x14ac:dyDescent="0.2">
      <c r="B59" s="127"/>
      <c r="C59" s="1188" t="s">
        <v>553</v>
      </c>
      <c r="D59" s="1189"/>
      <c r="E59" s="1190"/>
      <c r="F59" s="128">
        <v>5012</v>
      </c>
      <c r="G59" s="128">
        <v>4514</v>
      </c>
      <c r="H59" s="129">
        <v>4514</v>
      </c>
    </row>
    <row r="60" spans="2:8" ht="45.75" customHeight="1" x14ac:dyDescent="0.2">
      <c r="B60" s="127"/>
      <c r="C60" s="1188" t="s">
        <v>554</v>
      </c>
      <c r="D60" s="1189"/>
      <c r="E60" s="1190"/>
      <c r="F60" s="128">
        <v>3655</v>
      </c>
      <c r="G60" s="128">
        <v>3655</v>
      </c>
      <c r="H60" s="129">
        <v>3655</v>
      </c>
    </row>
    <row r="61" spans="2:8" ht="45.75" customHeight="1" x14ac:dyDescent="0.2">
      <c r="B61" s="127"/>
      <c r="C61" s="1188" t="s">
        <v>555</v>
      </c>
      <c r="D61" s="1189"/>
      <c r="E61" s="1190"/>
      <c r="F61" s="128">
        <v>1895</v>
      </c>
      <c r="G61" s="128">
        <v>2195</v>
      </c>
      <c r="H61" s="129">
        <v>2495</v>
      </c>
    </row>
    <row r="62" spans="2:8" ht="45.75" customHeight="1" thickBot="1" x14ac:dyDescent="0.25">
      <c r="B62" s="130"/>
      <c r="C62" s="1191" t="s">
        <v>556</v>
      </c>
      <c r="D62" s="1192"/>
      <c r="E62" s="1193"/>
      <c r="F62" s="131">
        <v>1189</v>
      </c>
      <c r="G62" s="131">
        <v>1189</v>
      </c>
      <c r="H62" s="132">
        <v>1189</v>
      </c>
    </row>
    <row r="63" spans="2:8" ht="52.5" customHeight="1" thickBot="1" x14ac:dyDescent="0.25">
      <c r="B63" s="133"/>
      <c r="C63" s="1194" t="s">
        <v>49</v>
      </c>
      <c r="D63" s="1194"/>
      <c r="E63" s="1195"/>
      <c r="F63" s="134">
        <v>27140</v>
      </c>
      <c r="G63" s="134">
        <v>31743</v>
      </c>
      <c r="H63" s="135">
        <v>33873</v>
      </c>
    </row>
    <row r="64" spans="2:8" ht="13" x14ac:dyDescent="0.2"/>
  </sheetData>
  <sheetProtection algorithmName="SHA-512" hashValue="RMdvNp/Bb4F1QsWql2E3A8sw0Rr4eyhYf11yU537lzaqRH8P26+vQUhn8I7pP6ayAUYiXrmvD9cJXSUe8y0mSw==" saltValue="st4bNa5jOqZCXQXkQERv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46459</v>
      </c>
      <c r="E3" s="154"/>
      <c r="F3" s="155">
        <v>51849</v>
      </c>
      <c r="G3" s="156"/>
      <c r="H3" s="157"/>
    </row>
    <row r="4" spans="1:8" x14ac:dyDescent="0.2">
      <c r="A4" s="158"/>
      <c r="B4" s="159"/>
      <c r="C4" s="160"/>
      <c r="D4" s="161">
        <v>15557</v>
      </c>
      <c r="E4" s="162"/>
      <c r="F4" s="163">
        <v>26326</v>
      </c>
      <c r="G4" s="164"/>
      <c r="H4" s="165"/>
    </row>
    <row r="5" spans="1:8" x14ac:dyDescent="0.2">
      <c r="A5" s="146" t="s">
        <v>524</v>
      </c>
      <c r="B5" s="151"/>
      <c r="C5" s="152"/>
      <c r="D5" s="153">
        <v>48710</v>
      </c>
      <c r="E5" s="154"/>
      <c r="F5" s="155">
        <v>52191</v>
      </c>
      <c r="G5" s="156"/>
      <c r="H5" s="157"/>
    </row>
    <row r="6" spans="1:8" x14ac:dyDescent="0.2">
      <c r="A6" s="158"/>
      <c r="B6" s="159"/>
      <c r="C6" s="160"/>
      <c r="D6" s="161">
        <v>13122</v>
      </c>
      <c r="E6" s="162"/>
      <c r="F6" s="163">
        <v>26807</v>
      </c>
      <c r="G6" s="164"/>
      <c r="H6" s="165"/>
    </row>
    <row r="7" spans="1:8" x14ac:dyDescent="0.2">
      <c r="A7" s="146" t="s">
        <v>525</v>
      </c>
      <c r="B7" s="151"/>
      <c r="C7" s="152"/>
      <c r="D7" s="153">
        <v>47475</v>
      </c>
      <c r="E7" s="154"/>
      <c r="F7" s="155">
        <v>48105</v>
      </c>
      <c r="G7" s="156"/>
      <c r="H7" s="157"/>
    </row>
    <row r="8" spans="1:8" x14ac:dyDescent="0.2">
      <c r="A8" s="158"/>
      <c r="B8" s="159"/>
      <c r="C8" s="160"/>
      <c r="D8" s="161">
        <v>12002</v>
      </c>
      <c r="E8" s="162"/>
      <c r="F8" s="163">
        <v>24072</v>
      </c>
      <c r="G8" s="164"/>
      <c r="H8" s="165"/>
    </row>
    <row r="9" spans="1:8" x14ac:dyDescent="0.2">
      <c r="A9" s="146" t="s">
        <v>526</v>
      </c>
      <c r="B9" s="151"/>
      <c r="C9" s="152"/>
      <c r="D9" s="153">
        <v>36380</v>
      </c>
      <c r="E9" s="154"/>
      <c r="F9" s="155">
        <v>47446</v>
      </c>
      <c r="G9" s="156"/>
      <c r="H9" s="157"/>
    </row>
    <row r="10" spans="1:8" x14ac:dyDescent="0.2">
      <c r="A10" s="158"/>
      <c r="B10" s="159"/>
      <c r="C10" s="160"/>
      <c r="D10" s="161">
        <v>17325</v>
      </c>
      <c r="E10" s="162"/>
      <c r="F10" s="163">
        <v>24371</v>
      </c>
      <c r="G10" s="164"/>
      <c r="H10" s="165"/>
    </row>
    <row r="11" spans="1:8" x14ac:dyDescent="0.2">
      <c r="A11" s="146" t="s">
        <v>527</v>
      </c>
      <c r="B11" s="151"/>
      <c r="C11" s="152"/>
      <c r="D11" s="153">
        <v>32072</v>
      </c>
      <c r="E11" s="154"/>
      <c r="F11" s="155">
        <v>48387</v>
      </c>
      <c r="G11" s="156"/>
      <c r="H11" s="157"/>
    </row>
    <row r="12" spans="1:8" x14ac:dyDescent="0.2">
      <c r="A12" s="158"/>
      <c r="B12" s="159"/>
      <c r="C12" s="166"/>
      <c r="D12" s="161">
        <v>16327</v>
      </c>
      <c r="E12" s="162"/>
      <c r="F12" s="163">
        <v>25592</v>
      </c>
      <c r="G12" s="164"/>
      <c r="H12" s="165"/>
    </row>
    <row r="13" spans="1:8" x14ac:dyDescent="0.2">
      <c r="A13" s="146"/>
      <c r="B13" s="151"/>
      <c r="C13" s="152"/>
      <c r="D13" s="153">
        <v>42219</v>
      </c>
      <c r="E13" s="154"/>
      <c r="F13" s="155">
        <v>49596</v>
      </c>
      <c r="G13" s="167"/>
      <c r="H13" s="157"/>
    </row>
    <row r="14" spans="1:8" x14ac:dyDescent="0.2">
      <c r="A14" s="158"/>
      <c r="B14" s="159"/>
      <c r="C14" s="160"/>
      <c r="D14" s="161">
        <v>14867</v>
      </c>
      <c r="E14" s="162"/>
      <c r="F14" s="163">
        <v>25434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3.94</v>
      </c>
      <c r="C19" s="168">
        <f>ROUND(VALUE(SUBSTITUTE(実質収支比率等に係る経年分析!G$48,"▲","-")),2)</f>
        <v>4.5999999999999996</v>
      </c>
      <c r="D19" s="168">
        <f>ROUND(VALUE(SUBSTITUTE(実質収支比率等に係る経年分析!H$48,"▲","-")),2)</f>
        <v>6.2</v>
      </c>
      <c r="E19" s="168">
        <f>ROUND(VALUE(SUBSTITUTE(実質収支比率等に係る経年分析!I$48,"▲","-")),2)</f>
        <v>5.04</v>
      </c>
      <c r="F19" s="168">
        <f>ROUND(VALUE(SUBSTITUTE(実質収支比率等に係る経年分析!J$48,"▲","-")),2)</f>
        <v>3.42</v>
      </c>
    </row>
    <row r="20" spans="1:11" x14ac:dyDescent="0.2">
      <c r="A20" s="168" t="s">
        <v>53</v>
      </c>
      <c r="B20" s="168">
        <f>ROUND(VALUE(SUBSTITUTE(実質収支比率等に係る経年分析!F$47,"▲","-")),2)</f>
        <v>7.18</v>
      </c>
      <c r="C20" s="168">
        <f>ROUND(VALUE(SUBSTITUTE(実質収支比率等に係る経年分析!G$47,"▲","-")),2)</f>
        <v>9.27</v>
      </c>
      <c r="D20" s="168">
        <f>ROUND(VALUE(SUBSTITUTE(実質収支比率等に係る経年分析!H$47,"▲","-")),2)</f>
        <v>10.57</v>
      </c>
      <c r="E20" s="168">
        <f>ROUND(VALUE(SUBSTITUTE(実質収支比率等に係る経年分析!I$47,"▲","-")),2)</f>
        <v>13.26</v>
      </c>
      <c r="F20" s="168">
        <f>ROUND(VALUE(SUBSTITUTE(実質収支比率等に係る経年分析!J$47,"▲","-")),2)</f>
        <v>13.91</v>
      </c>
    </row>
    <row r="21" spans="1:11" x14ac:dyDescent="0.2">
      <c r="A21" s="168" t="s">
        <v>54</v>
      </c>
      <c r="B21" s="168">
        <f>IF(ISNUMBER(VALUE(SUBSTITUTE(実質収支比率等に係る経年分析!F$49,"▲","-"))),ROUND(VALUE(SUBSTITUTE(実質収支比率等に係る経年分析!F$49,"▲","-")),2),NA())</f>
        <v>4.3899999999999997</v>
      </c>
      <c r="C21" s="168">
        <f>IF(ISNUMBER(VALUE(SUBSTITUTE(実質収支比率等に係る経年分析!G$49,"▲","-"))),ROUND(VALUE(SUBSTITUTE(実質収支比率等に係る経年分析!G$49,"▲","-")),2),NA())</f>
        <v>3.06</v>
      </c>
      <c r="D21" s="168">
        <f>IF(ISNUMBER(VALUE(SUBSTITUTE(実質収支比率等に係る経年分析!H$49,"▲","-"))),ROUND(VALUE(SUBSTITUTE(実質収支比率等に係る経年分析!H$49,"▲","-")),2),NA())</f>
        <v>3.52</v>
      </c>
      <c r="E21" s="168">
        <f>IF(ISNUMBER(VALUE(SUBSTITUTE(実質収支比率等に係る経年分析!I$49,"▲","-"))),ROUND(VALUE(SUBSTITUTE(実質収支比率等に係る経年分析!I$49,"▲","-")),2),NA())</f>
        <v>1.88</v>
      </c>
      <c r="F21" s="168">
        <f>IF(ISNUMBER(VALUE(SUBSTITUTE(実質収支比率等に係る経年分析!J$49,"▲","-"))),ROUND(VALUE(SUBSTITUTE(実質収支比率等に係る経年分析!J$49,"▲","-")),2),NA())</f>
        <v>-0.44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母子父子寡婦福祉資金貸付事業特別会計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0.56999999999999995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0.44</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4.58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6.19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3.41</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5.0199999999999996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5.84</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5.0599999999999996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6.66</v>
      </c>
    </row>
    <row r="36" spans="1:16" x14ac:dyDescent="0.2">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13.88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14.04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12927</v>
      </c>
      <c r="E42" s="170"/>
      <c r="F42" s="170"/>
      <c r="G42" s="170">
        <f>'実質公債費比率（分子）の構造'!L$52</f>
        <v>12092</v>
      </c>
      <c r="H42" s="170"/>
      <c r="I42" s="170"/>
      <c r="J42" s="170">
        <f>'実質公債費比率（分子）の構造'!M$52</f>
        <v>12631</v>
      </c>
      <c r="K42" s="170"/>
      <c r="L42" s="170"/>
      <c r="M42" s="170">
        <f>'実質公債費比率（分子）の構造'!N$52</f>
        <v>12968</v>
      </c>
      <c r="N42" s="170"/>
      <c r="O42" s="170"/>
      <c r="P42" s="170">
        <f>'実質公債費比率（分子）の構造'!O$52</f>
        <v>12838</v>
      </c>
    </row>
    <row r="43" spans="1:16" x14ac:dyDescent="0.2">
      <c r="A43" s="170" t="s">
        <v>16</v>
      </c>
      <c r="B43" s="170">
        <f>'実質公債費比率（分子）の構造'!K$51</f>
        <v>0</v>
      </c>
      <c r="C43" s="170"/>
      <c r="D43" s="170"/>
      <c r="E43" s="170">
        <f>'実質公債費比率（分子）の構造'!L$51</f>
        <v>1</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4082</v>
      </c>
      <c r="C44" s="170"/>
      <c r="D44" s="170"/>
      <c r="E44" s="170">
        <f>'実質公債費比率（分子）の構造'!L$50</f>
        <v>111</v>
      </c>
      <c r="F44" s="170"/>
      <c r="G44" s="170"/>
      <c r="H44" s="170">
        <f>'実質公債費比率（分子）の構造'!M$50</f>
        <v>94</v>
      </c>
      <c r="I44" s="170"/>
      <c r="J44" s="170"/>
      <c r="K44" s="170">
        <f>'実質公債費比率（分子）の構造'!N$50</f>
        <v>94</v>
      </c>
      <c r="L44" s="170"/>
      <c r="M44" s="170"/>
      <c r="N44" s="170">
        <f>'実質公債費比率（分子）の構造'!O$50</f>
        <v>94</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583</v>
      </c>
      <c r="C46" s="170"/>
      <c r="D46" s="170"/>
      <c r="E46" s="170">
        <f>'実質公債費比率（分子）の構造'!L$48</f>
        <v>584</v>
      </c>
      <c r="F46" s="170"/>
      <c r="G46" s="170"/>
      <c r="H46" s="170">
        <f>'実質公債費比率（分子）の構造'!M$48</f>
        <v>1289</v>
      </c>
      <c r="I46" s="170"/>
      <c r="J46" s="170"/>
      <c r="K46" s="170">
        <f>'実質公債費比率（分子）の構造'!N$48</f>
        <v>1235</v>
      </c>
      <c r="L46" s="170"/>
      <c r="M46" s="170"/>
      <c r="N46" s="170">
        <f>'実質公債費比率（分子）の構造'!O$48</f>
        <v>1195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11489</v>
      </c>
      <c r="C49" s="170"/>
      <c r="D49" s="170"/>
      <c r="E49" s="170">
        <f>'実質公債費比率（分子）の構造'!L$45</f>
        <v>11153</v>
      </c>
      <c r="F49" s="170"/>
      <c r="G49" s="170"/>
      <c r="H49" s="170">
        <f>'実質公債費比率（分子）の構造'!M$45</f>
        <v>10825</v>
      </c>
      <c r="I49" s="170"/>
      <c r="J49" s="170"/>
      <c r="K49" s="170">
        <f>'実質公債費比率（分子）の構造'!N$45</f>
        <v>11307</v>
      </c>
      <c r="L49" s="170"/>
      <c r="M49" s="170"/>
      <c r="N49" s="170">
        <f>'実質公債費比率（分子）の構造'!O$45</f>
        <v>11351</v>
      </c>
      <c r="O49" s="170"/>
      <c r="P49" s="170"/>
    </row>
    <row r="50" spans="1:16" x14ac:dyDescent="0.2">
      <c r="A50" s="170" t="s">
        <v>67</v>
      </c>
      <c r="B50" s="170" t="e">
        <f>NA()</f>
        <v>#N/A</v>
      </c>
      <c r="C50" s="170">
        <f>IF(ISNUMBER('実質公債費比率（分子）の構造'!K$53),'実質公債費比率（分子）の構造'!K$53,NA())</f>
        <v>3227</v>
      </c>
      <c r="D50" s="170" t="e">
        <f>NA()</f>
        <v>#N/A</v>
      </c>
      <c r="E50" s="170" t="e">
        <f>NA()</f>
        <v>#N/A</v>
      </c>
      <c r="F50" s="170">
        <f>IF(ISNUMBER('実質公債費比率（分子）の構造'!L$53),'実質公債費比率（分子）の構造'!L$53,NA())</f>
        <v>-243</v>
      </c>
      <c r="G50" s="170" t="e">
        <f>NA()</f>
        <v>#N/A</v>
      </c>
      <c r="H50" s="170" t="e">
        <f>NA()</f>
        <v>#N/A</v>
      </c>
      <c r="I50" s="170">
        <f>IF(ISNUMBER('実質公債費比率（分子）の構造'!M$53),'実質公債費比率（分子）の構造'!M$53,NA())</f>
        <v>-422</v>
      </c>
      <c r="J50" s="170" t="e">
        <f>NA()</f>
        <v>#N/A</v>
      </c>
      <c r="K50" s="170" t="e">
        <f>NA()</f>
        <v>#N/A</v>
      </c>
      <c r="L50" s="170">
        <f>IF(ISNUMBER('実質公債費比率（分子）の構造'!N$53),'実質公債費比率（分子）の構造'!N$53,NA())</f>
        <v>-332</v>
      </c>
      <c r="M50" s="170" t="e">
        <f>NA()</f>
        <v>#N/A</v>
      </c>
      <c r="N50" s="170" t="e">
        <f>NA()</f>
        <v>#N/A</v>
      </c>
      <c r="O50" s="170">
        <f>IF(ISNUMBER('実質公債費比率（分子）の構造'!O$53),'実質公債費比率（分子）の構造'!O$53,NA())</f>
        <v>-198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107192</v>
      </c>
      <c r="E56" s="169"/>
      <c r="F56" s="169"/>
      <c r="G56" s="169">
        <f>'将来負担比率（分子）の構造'!J$52</f>
        <v>108876</v>
      </c>
      <c r="H56" s="169"/>
      <c r="I56" s="169"/>
      <c r="J56" s="169">
        <f>'将来負担比率（分子）の構造'!K$52</f>
        <v>111802</v>
      </c>
      <c r="K56" s="169"/>
      <c r="L56" s="169"/>
      <c r="M56" s="169">
        <f>'将来負担比率（分子）の構造'!L$52</f>
        <v>109267</v>
      </c>
      <c r="N56" s="169"/>
      <c r="O56" s="169"/>
      <c r="P56" s="169">
        <f>'将来負担比率（分子）の構造'!M$52</f>
        <v>104617</v>
      </c>
    </row>
    <row r="57" spans="1:16" x14ac:dyDescent="0.2">
      <c r="A57" s="169" t="s">
        <v>42</v>
      </c>
      <c r="B57" s="169"/>
      <c r="C57" s="169"/>
      <c r="D57" s="169">
        <f>'将来負担比率（分子）の構造'!I$51</f>
        <v>28154</v>
      </c>
      <c r="E57" s="169"/>
      <c r="F57" s="169"/>
      <c r="G57" s="169">
        <f>'将来負担比率（分子）の構造'!J$51</f>
        <v>37835</v>
      </c>
      <c r="H57" s="169"/>
      <c r="I57" s="169"/>
      <c r="J57" s="169">
        <f>'将来負担比率（分子）の構造'!K$51</f>
        <v>35914</v>
      </c>
      <c r="K57" s="169"/>
      <c r="L57" s="169"/>
      <c r="M57" s="169">
        <f>'将来負担比率（分子）の構造'!L$51</f>
        <v>37717</v>
      </c>
      <c r="N57" s="169"/>
      <c r="O57" s="169"/>
      <c r="P57" s="169">
        <f>'将来負担比率（分子）の構造'!M$51</f>
        <v>37250</v>
      </c>
    </row>
    <row r="58" spans="1:16" x14ac:dyDescent="0.2">
      <c r="A58" s="169" t="s">
        <v>41</v>
      </c>
      <c r="B58" s="169"/>
      <c r="C58" s="169"/>
      <c r="D58" s="169">
        <f>'将来負担比率（分子）の構造'!I$50</f>
        <v>17679</v>
      </c>
      <c r="E58" s="169"/>
      <c r="F58" s="169"/>
      <c r="G58" s="169">
        <f>'将来負担比率（分子）の構造'!J$50</f>
        <v>20898</v>
      </c>
      <c r="H58" s="169"/>
      <c r="I58" s="169"/>
      <c r="J58" s="169">
        <f>'将来負担比率（分子）の構造'!K$50</f>
        <v>24447</v>
      </c>
      <c r="K58" s="169"/>
      <c r="L58" s="169"/>
      <c r="M58" s="169">
        <f>'将来負担比率（分子）の構造'!L$50</f>
        <v>29294</v>
      </c>
      <c r="N58" s="169"/>
      <c r="O58" s="169"/>
      <c r="P58" s="169">
        <f>'将来負担比率（分子）の構造'!M$50</f>
        <v>31438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731</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14056</v>
      </c>
      <c r="C62" s="169"/>
      <c r="D62" s="169"/>
      <c r="E62" s="169">
        <f>'将来負担比率（分子）の構造'!J$45</f>
        <v>14697</v>
      </c>
      <c r="F62" s="169"/>
      <c r="G62" s="169"/>
      <c r="H62" s="169">
        <f>'将来負担比率（分子）の構造'!K$45</f>
        <v>14113</v>
      </c>
      <c r="I62" s="169"/>
      <c r="J62" s="169"/>
      <c r="K62" s="169">
        <f>'将来負担比率（分子）の構造'!L$45</f>
        <v>14087</v>
      </c>
      <c r="L62" s="169"/>
      <c r="M62" s="169"/>
      <c r="N62" s="169">
        <f>'将来負担比率（分子）の構造'!M$45</f>
        <v>14947</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7759</v>
      </c>
      <c r="C64" s="169"/>
      <c r="D64" s="169"/>
      <c r="E64" s="169">
        <f>'将来負担比率（分子）の構造'!J$43</f>
        <v>6436</v>
      </c>
      <c r="F64" s="169"/>
      <c r="G64" s="169"/>
      <c r="H64" s="169">
        <f>'将来負担比率（分子）の構造'!K$43</f>
        <v>5853</v>
      </c>
      <c r="I64" s="169"/>
      <c r="J64" s="169"/>
      <c r="K64" s="169">
        <f>'将来負担比率（分子）の構造'!L$43</f>
        <v>7197</v>
      </c>
      <c r="L64" s="169"/>
      <c r="M64" s="169"/>
      <c r="N64" s="169">
        <f>'将来負担比率（分子）の構造'!M$43</f>
        <v>8485</v>
      </c>
      <c r="O64" s="169"/>
      <c r="P64" s="169"/>
    </row>
    <row r="65" spans="1:16" x14ac:dyDescent="0.2">
      <c r="A65" s="169" t="s">
        <v>32</v>
      </c>
      <c r="B65" s="169">
        <f>'将来負担比率（分子）の構造'!I$42</f>
        <v>1274</v>
      </c>
      <c r="C65" s="169"/>
      <c r="D65" s="169"/>
      <c r="E65" s="169">
        <f>'将来負担比率（分子）の構造'!J$42</f>
        <v>1164</v>
      </c>
      <c r="F65" s="169"/>
      <c r="G65" s="169"/>
      <c r="H65" s="169">
        <f>'将来負担比率（分子）の構造'!K$42</f>
        <v>1070</v>
      </c>
      <c r="I65" s="169"/>
      <c r="J65" s="169"/>
      <c r="K65" s="169">
        <f>'将来負担比率（分子）の構造'!L$42</f>
        <v>976</v>
      </c>
      <c r="L65" s="169"/>
      <c r="M65" s="169"/>
      <c r="N65" s="169">
        <f>'将来負担比率（分子）の構造'!M$42</f>
        <v>882</v>
      </c>
      <c r="O65" s="169"/>
      <c r="P65" s="169"/>
    </row>
    <row r="66" spans="1:16" x14ac:dyDescent="0.2">
      <c r="A66" s="169" t="s">
        <v>31</v>
      </c>
      <c r="B66" s="169">
        <f>'将来負担比率（分子）の構造'!I$41</f>
        <v>120617</v>
      </c>
      <c r="C66" s="169"/>
      <c r="D66" s="169"/>
      <c r="E66" s="169">
        <f>'将来負担比率（分子）の構造'!J$41</f>
        <v>124855</v>
      </c>
      <c r="F66" s="169"/>
      <c r="G66" s="169"/>
      <c r="H66" s="169">
        <f>'将来負担比率（分子）の構造'!K$41</f>
        <v>129336</v>
      </c>
      <c r="I66" s="169"/>
      <c r="J66" s="169"/>
      <c r="K66" s="169">
        <f>'将来負担比率（分子）の構造'!L$41</f>
        <v>128041</v>
      </c>
      <c r="L66" s="169"/>
      <c r="M66" s="169"/>
      <c r="N66" s="169">
        <f>'将来負担比率（分子）の構造'!M$41</f>
        <v>125187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7903</v>
      </c>
      <c r="C72" s="173">
        <f>基金残高に係る経年分析!G55</f>
        <v>9720</v>
      </c>
      <c r="D72" s="173">
        <f>基金残高に係る経年分析!H55</f>
        <v>10502</v>
      </c>
    </row>
    <row r="73" spans="1:16" x14ac:dyDescent="0.2">
      <c r="A73" s="172" t="s">
        <v>74</v>
      </c>
      <c r="B73" s="173">
        <f>基金残高に係る経年分析!F56</f>
        <v>565</v>
      </c>
      <c r="C73" s="173">
        <f>基金残高に係る経年分析!G56</f>
        <v>565</v>
      </c>
      <c r="D73" s="173">
        <f>基金残高に係る経年分析!H56</f>
        <v>565</v>
      </c>
    </row>
    <row r="74" spans="1:16" x14ac:dyDescent="0.2">
      <c r="A74" s="172" t="s">
        <v>75</v>
      </c>
      <c r="B74" s="173">
        <f>基金残高に係る経年分析!F57</f>
        <v>18672</v>
      </c>
      <c r="C74" s="173">
        <f>基金残高に係る経年分析!G57</f>
        <v>21458</v>
      </c>
      <c r="D74" s="173">
        <f>基金残高に係る経年分析!H57</f>
        <v>22805</v>
      </c>
    </row>
  </sheetData>
  <sheetProtection algorithmName="SHA-512" hashValue="f9APy047W7nuWzBxqCTXkxTIZIf8p5UToevtFBMRkBJ3FSY7imZ2zCYldqvEFov3bZiNwMeQa/e1BRLFUf+UMg==" saltValue="sbkhuw9+fRxmgZIoxtNc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OtsuCity</cp:lastModifiedBy>
  <cp:lastPrinted>2025-03-21T05:05:38Z</cp:lastPrinted>
  <dcterms:created xsi:type="dcterms:W3CDTF">2025-02-19T03:15:12Z</dcterms:created>
  <dcterms:modified xsi:type="dcterms:W3CDTF">2025-03-24T07:46:00Z</dcterms:modified>
  <cp:category/>
</cp:coreProperties>
</file>