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C38" i="9"/>
  <c r="CO37" i="9"/>
  <c r="BW37" i="9"/>
  <c r="BE37" i="9"/>
  <c r="C37" i="9"/>
  <c r="CO36" i="9"/>
  <c r="BW36" i="9"/>
  <c r="CO35" i="9"/>
  <c r="BW35" i="9"/>
  <c r="C35" i="9"/>
  <c r="CO34" i="9"/>
  <c r="BW34" i="9"/>
  <c r="C34" i="9"/>
  <c r="C36" i="9" l="1"/>
  <c r="U34" i="9" s="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BE34" i="9"/>
  <c r="BE35" i="9" s="1"/>
  <c r="BE36" i="9" s="1"/>
</calcChain>
</file>

<file path=xl/sharedStrings.xml><?xml version="1.0" encoding="utf-8"?>
<sst xmlns="http://schemas.openxmlformats.org/spreadsheetml/2006/main" count="978" uniqueCount="552">
  <si>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</si>
  <si>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</si>
  <si>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</si>
  <si>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</si>
  <si>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</si>
  <si>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</si>
  <si>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</si>
  <si>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</si>
  <si>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</si>
  <si>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</si>
  <si>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</si>
  <si>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</si>
  <si>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</si>
  <si>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</si>
  <si>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</si>
  <si>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</si>
  <si>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</si>
  <si>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</si>
  <si>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</si>
  <si>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</si>
  <si>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</si>
  <si>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</si>
  <si>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</si>
  <si>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</si>
  <si>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</si>
  <si>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</si>
  <si>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</si>
  <si>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</si>
  <si>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</si>
  <si>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</si>
  <si>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</si>
  <si>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</si>
  <si>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</si>
  <si>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</si>
  <si>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</si>
  <si>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</si>
  <si>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</si>
  <si>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</si>
  <si>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</si>
  <si>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</si>
  <si>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</si>
  <si>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</si>
  <si>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</si>
  <si>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</si>
  <si>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</si>
  <si>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</si>
  <si>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</si>
  <si>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</si>
  <si>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</si>
  <si>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</si>
  <si>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</si>
  <si>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</si>
  <si>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</si>
  <si>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</si>
  <si>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</si>
  <si>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</si>
  <si>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</si>
  <si>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</si>
  <si>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</si>
  <si>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</si>
  <si>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</si>
  <si>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</si>
  <si>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</si>
  <si>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</si>
  <si>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</si>
  <si>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</si>
  <si>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</si>
  <si>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</si>
  <si>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</si>
  <si>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</si>
  <si>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</si>
  <si>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</si>
  <si>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</si>
  <si>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</si>
  <si>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</si>
  <si>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</si>
  <si>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</si>
  <si>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</si>
  <si>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</si>
  <si>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</si>
  <si>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</si>
  <si>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</si>
  <si>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</si>
  <si>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</si>
  <si>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</si>
  <si>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</si>
  <si>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</si>
  <si>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</si>
  <si>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</si>
  <si>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</si>
  <si>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</si>
  <si>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</si>
  <si>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</si>
  <si>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</si>
  <si>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</si>
  <si>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</si>
  <si>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</si>
  <si>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</si>
  <si>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</si>
  <si>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</si>
  <si>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</si>
  <si>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</si>
  <si>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</si>
  <si>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</si>
  <si>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</si>
  <si>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</si>
  <si>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</si>
  <si>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</si>
  <si>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</si>
  <si>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</si>
  <si>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</si>
  <si>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</si>
  <si>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</si>
  <si>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</si>
  <si>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</si>
  <si>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</si>
  <si>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</si>
  <si>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</si>
  <si>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</si>
  <si>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</si>
  <si>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</si>
  <si>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</si>
  <si>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</si>
  <si>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</si>
  <si>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</si>
  <si>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</si>
  <si>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</si>
  <si>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</si>
  <si>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</si>
  <si>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</si>
  <si>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</si>
  <si>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</si>
  <si>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</si>
  <si>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</si>
  <si>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</si>
  <si>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</si>
  <si>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</si>
  <si>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</si>
  <si>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</si>
  <si>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</si>
  <si>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</si>
  <si>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</si>
  <si>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</si>
  <si>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</si>
  <si>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</si>
  <si>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</si>
  <si>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</si>
  <si>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</si>
  <si>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</si>
  <si>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</si>
  <si>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</si>
  <si>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</si>
  <si>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</si>
  <si>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</si>
  <si>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</si>
  <si>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</si>
  <si>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</si>
  <si>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</si>
  <si>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</si>
  <si>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</si>
  <si>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</si>
  <si>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</si>
  <si>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</si>
  <si>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</si>
  <si>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</si>
  <si>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</si>
  <si>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</si>
  <si>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</si>
  <si>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</si>
  <si>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</si>
  <si>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</si>
  <si>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</si>
  <si>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</si>
  <si>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</si>
  <si>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</si>
  <si>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</si>
  <si>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</si>
  <si>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</si>
  <si>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</si>
  <si>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</si>
  <si>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</si>
  <si>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</si>
  <si>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</si>
  <si>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</si>
  <si>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</si>
  <si>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</si>
  <si>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</si>
  <si>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</si>
  <si>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</si>
  <si>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</si>
  <si>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</si>
  <si>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</si>
  <si>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</si>
  <si>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滋賀県大津市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</si>
  <si>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</si>
  <si>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</si>
  <si>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</si>
  <si>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</si>
  <si>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</si>
  <si>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</si>
  <si>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</si>
  <si>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</si>
  <si>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</si>
  <si>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</si>
  <si>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</si>
  <si>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</si>
  <si>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</si>
  <si>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</si>
  <si>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</si>
  <si>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</si>
  <si>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</si>
  <si>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</si>
  <si>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</si>
  <si>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</si>
  <si>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</si>
  <si>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</si>
  <si>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</si>
  <si>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</si>
  <si>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</si>
  <si>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</si>
  <si>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</si>
  <si>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</si>
  <si>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</si>
  <si>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</si>
  <si>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</si>
  <si>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</si>
  <si>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</si>
  <si>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</si>
  <si>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</si>
  <si>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</si>
  <si>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</si>
  <si>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</si>
  <si>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</si>
  <si>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</si>
  <si>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</si>
  <si>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</si>
  <si>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</si>
  <si>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</si>
  <si>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</si>
  <si>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</si>
  <si>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</si>
  <si>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</si>
  <si>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</si>
  <si>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</si>
  <si>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</si>
  <si>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</si>
  <si>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</si>
  <si>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</si>
  <si>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</si>
  <si>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</si>
  <si>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</si>
  <si>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</si>
  <si>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</si>
  <si>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</si>
  <si>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</si>
  <si>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</si>
  <si>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</si>
  <si>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</si>
  <si>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</si>
  <si>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</si>
  <si>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</si>
  <si>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</si>
  <si>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</si>
  <si>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</si>
  <si>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</si>
  <si>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</si>
  <si>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</si>
  <si>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</si>
  <si>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</si>
  <si>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</si>
  <si>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</si>
  <si>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</si>
  <si>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</si>
  <si>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</si>
  <si>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</si>
  <si>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</si>
  <si>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</si>
  <si>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</si>
  <si>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</si>
  <si>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</si>
  <si>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</si>
  <si>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</si>
  <si>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</si>
  <si>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</si>
  <si>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</si>
  <si>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</si>
  <si>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</si>
  <si>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</si>
  <si>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</si>
  <si>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</si>
  <si>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</si>
  <si>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</si>
  <si>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</si>
  <si>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</si>
  <si>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</si>
  <si>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</si>
  <si>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</si>
  <si>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</si>
  <si>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</si>
  <si>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</si>
  <si>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</si>
  <si>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</si>
  <si>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</si>
  <si>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</si>
  <si>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</si>
  <si>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</si>
  <si>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</si>
  <si>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</si>
  <si>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</si>
  <si>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</si>
  <si>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</si>
  <si>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</si>
  <si>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</si>
  <si>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</si>
  <si>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</si>
  <si>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</si>
  <si>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</si>
  <si>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</si>
  <si>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</si>
  <si>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</si>
  <si>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</si>
  <si>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</si>
  <si>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</si>
  <si>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</si>
  <si>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</si>
  <si>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</si>
  <si>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</si>
  <si>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</si>
  <si>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</si>
  <si>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</si>
  <si>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</si>
  <si>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</si>
  <si>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</si>
  <si>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</si>
  <si>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</si>
  <si>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</si>
  <si>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</si>
  <si>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</si>
  <si>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</si>
  <si>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</si>
  <si>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</si>
  <si>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</si>
  <si>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滋賀県大津市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</si>
  <si>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</si>
  <si>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</si>
  <si>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</si>
  <si>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</si>
  <si>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</si>
  <si>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</si>
  <si>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</si>
  <si>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</si>
  <si>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</si>
  <si>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</si>
  <si>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</si>
  <si>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</si>
  <si>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</si>
  <si>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</si>
  <si>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</si>
  <si>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</si>
  <si>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</si>
  <si>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</si>
  <si>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</si>
  <si>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</si>
  <si>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堅田駅西口土地区画整理事業特別会計（一般会計等）</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</si>
  <si>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</si>
  <si>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</si>
  <si>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</si>
  <si>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</si>
  <si>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</si>
  <si>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</si>
  <si>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</si>
  <si>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</si>
  <si>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</si>
  <si>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</si>
  <si>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</si>
  <si>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</si>
  <si>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</si>
  <si>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</si>
  <si>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</si>
  <si>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国民健康保険事業特別会計（直診）</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</si>
  <si>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</si>
  <si>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</si>
  <si>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</si>
  <si>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</si>
  <si>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</si>
  <si>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ガス事業会計</t>
    <phoneticPr fontId="5"/>
  </si>
  <si>
    <t>下水道事業会計</t>
    <phoneticPr fontId="5"/>
  </si>
  <si>
    <t>病院事業会計</t>
    <phoneticPr fontId="5"/>
  </si>
  <si>
    <t>介護老人保健施設事業会計</t>
    <phoneticPr fontId="5"/>
  </si>
  <si>
    <t>農業集落排水事業特別会計</t>
    <phoneticPr fontId="5"/>
  </si>
  <si>
    <t>法非適用企業</t>
    <phoneticPr fontId="5"/>
  </si>
  <si>
    <t>卸売市場事業特別会計</t>
    <phoneticPr fontId="5"/>
  </si>
  <si>
    <t>堅田駅西口土地区画整理事業特別会計（宅地造成）</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</si>
  <si>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</si>
  <si>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</si>
  <si>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</si>
  <si>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</si>
  <si>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</si>
  <si>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</si>
  <si>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</si>
  <si>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</si>
  <si>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</si>
  <si>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</si>
  <si>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</si>
  <si>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</si>
  <si>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</si>
  <si>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</si>
  <si>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</si>
  <si>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</si>
  <si>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</si>
  <si>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</si>
  <si>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</si>
  <si>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</si>
  <si>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</si>
  <si>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</si>
  <si>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</si>
  <si>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</si>
  <si>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</si>
  <si>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</si>
  <si>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</si>
  <si>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</si>
  <si>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</si>
  <si>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</si>
  <si>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</si>
  <si>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</si>
  <si>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</si>
  <si>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</si>
  <si>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</si>
  <si>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</si>
  <si>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</si>
  <si>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</si>
  <si>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</si>
  <si>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</si>
  <si>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</si>
  <si>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</si>
  <si>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</si>
  <si>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</si>
  <si>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</si>
  <si>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</si>
  <si>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</si>
  <si>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</si>
  <si>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</si>
  <si>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</si>
  <si>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</si>
  <si>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</si>
  <si>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</si>
  <si>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</si>
  <si>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</si>
  <si>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</si>
  <si>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</si>
  <si>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</si>
  <si>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</si>
  <si>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介護老人保健施設事業会計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</si>
  <si>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</si>
  <si>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</si>
  <si>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</si>
  <si>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</si>
  <si>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</si>
  <si>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</si>
  <si>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</si>
  <si>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</si>
  <si>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</si>
  <si>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</si>
  <si>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</si>
  <si>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</si>
  <si>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</si>
  <si>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</si>
  <si>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</si>
  <si>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</si>
  <si>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</si>
  <si>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</si>
  <si>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</si>
  <si>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</si>
  <si>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</si>
  <si>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</si>
  <si>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</si>
  <si>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</si>
  <si>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</si>
  <si>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</si>
  <si>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</si>
  <si>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</si>
  <si>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</si>
  <si>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</si>
  <si>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</si>
  <si>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</si>
  <si>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</si>
  <si>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</si>
  <si>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</si>
  <si>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</si>
  <si>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</si>
  <si>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</si>
  <si>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</si>
  <si>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</si>
  <si>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</si>
  <si>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</si>
  <si>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</si>
  <si>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</si>
  <si>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</si>
  <si>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</si>
  <si>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</si>
  <si>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</si>
  <si>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</si>
  <si>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</si>
  <si>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</si>
  <si>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</si>
  <si>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</si>
  <si>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</si>
  <si>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</si>
  <si>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</si>
  <si>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</si>
  <si>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</si>
  <si>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</si>
  <si>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</si>
  <si>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</si>
  <si>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</si>
  <si>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</si>
  <si>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</si>
  <si>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</si>
  <si>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</si>
  <si>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</si>
  <si>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</si>
  <si>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</si>
  <si>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</si>
  <si>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</si>
  <si>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</si>
  <si>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</si>
  <si>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</si>
  <si>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</si>
  <si>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</si>
  <si>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</si>
  <si>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</si>
  <si>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0.16</t>
  </si>
  <si>
    <t>ガス事業会計</t>
  </si>
  <si>
    <t>下水道事業会計</t>
  </si>
  <si>
    <t>水道事業会計</t>
  </si>
  <si>
    <t>病院事業会計</t>
  </si>
  <si>
    <t>一般会計</t>
  </si>
  <si>
    <t>国民健康保険事業特別会計</t>
  </si>
  <si>
    <t>介護保険事業特別会計</t>
  </si>
  <si>
    <t>介護老人保健施設事業会計</t>
  </si>
  <si>
    <t>その他会計（赤字）</t>
  </si>
  <si>
    <t>その他会計（黒字）</t>
  </si>
  <si>
    <t>-</t>
    <phoneticPr fontId="2"/>
  </si>
  <si>
    <t>滋賀県市町村職員退職手当組合</t>
    <phoneticPr fontId="2"/>
  </si>
  <si>
    <t>滋賀県市町村職員研修センター</t>
    <phoneticPr fontId="2"/>
  </si>
  <si>
    <t>滋賀県後期高齢者医療広域連合（一般会計）</t>
    <phoneticPr fontId="2"/>
  </si>
  <si>
    <t>滋賀県後期高齢者医療広域連合（特別会計）</t>
    <phoneticPr fontId="2"/>
  </si>
  <si>
    <t>大津市公園緑地協会</t>
    <phoneticPr fontId="2"/>
  </si>
  <si>
    <t>大津市勤労者互助会</t>
    <phoneticPr fontId="2"/>
  </si>
  <si>
    <t>浜大津都市開発</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</si>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</sst>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29519</c:v>
                </c:pt>
                <c:pt idx="1">
                  <c:v>27615</c:v>
                </c:pt>
                <c:pt idx="2">
                  <c:v>27241</c:v>
                </c:pt>
                <c:pt idx="3">
                  <c:v>35822</c:v>
                </c:pt>
                <c:pt idx="4">
                  <c:v>46857</c:v>
                </c:pt>
              </c:numCache>
            </c:numRef>
          </c:val>
          <c:smooth val="0"/>
        </c:ser>
        <c:dLbls>
          <c:showLegendKey val="0"/>
          <c:showVal val="0"/>
          <c:showCatName val="0"/>
          <c:showSerName val="0"/>
          <c:showPercent val="0"/>
          <c:showBubbleSize val="0"/>
        </c:dLbls>
        <c:marker val="1"/>
        <c:smooth val="0"/>
        <c:axId val="87582592"/>
        <c:axId val="88948736"/>
      </c:lineChart>
      <c:catAx>
        <c:axId val="87582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48736"/>
        <c:crosses val="autoZero"/>
        <c:auto val="1"/>
        <c:lblAlgn val="ctr"/>
        <c:lblOffset val="100"/>
        <c:tickLblSkip val="1"/>
        <c:tickMarkSkip val="1"/>
        <c:noMultiLvlLbl val="0"/>
      </c:catAx>
      <c:valAx>
        <c:axId val="889487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8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0.93</c:v>
                </c:pt>
                <c:pt idx="1">
                  <c:v>2.2999999999999998</c:v>
                </c:pt>
                <c:pt idx="2">
                  <c:v>1.98</c:v>
                </c:pt>
                <c:pt idx="3">
                  <c:v>3.16</c:v>
                </c:pt>
                <c:pt idx="4">
                  <c:v>2.2799999999999998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5.86</c:v>
                </c:pt>
                <c:pt idx="1">
                  <c:v>6.26</c:v>
                </c:pt>
                <c:pt idx="2">
                  <c:v>6.25</c:v>
                </c:pt>
                <c:pt idx="3">
                  <c:v>6.84</c:v>
                </c:pt>
                <c:pt idx="4">
                  <c:v>7.83</c:v>
                </c:pt>
              </c:numCache>
            </c:numRef>
          </c:val>
        </c:ser>
        <c:dLbls>
          <c:showLegendKey val="0"/>
          <c:showVal val="0"/>
          <c:showCatName val="0"/>
          <c:showSerName val="0"/>
          <c:showPercent val="0"/>
          <c:showBubbleSize val="0"/>
        </c:dLbls>
        <c:gapWidth val="250"/>
        <c:overlap val="100"/>
        <c:axId val="79217024"/>
        <c:axId val="7921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2.2000000000000002</c:v>
                </c:pt>
                <c:pt idx="1">
                  <c:v>1.91</c:v>
                </c:pt>
                <c:pt idx="2">
                  <c:v>-0.16</c:v>
                </c:pt>
                <c:pt idx="3">
                  <c:v>1.83</c:v>
                </c:pt>
                <c:pt idx="4">
                  <c:v>0.16</c:v>
                </c:pt>
              </c:numCache>
            </c:numRef>
          </c:val>
          <c:smooth val="0"/>
        </c:ser>
        <c:dLbls>
          <c:showLegendKey val="0"/>
          <c:showVal val="0"/>
          <c:showCatName val="0"/>
          <c:showSerName val="0"/>
          <c:showPercent val="0"/>
          <c:showBubbleSize val="0"/>
        </c:dLbls>
        <c:marker val="1"/>
        <c:smooth val="0"/>
        <c:axId val="79217024"/>
        <c:axId val="79218944"/>
      </c:lineChart>
      <c:catAx>
        <c:axId val="792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218944"/>
        <c:crosses val="autoZero"/>
        <c:auto val="1"/>
        <c:lblAlgn val="ctr"/>
        <c:lblOffset val="100"/>
        <c:tickLblSkip val="1"/>
        <c:tickMarkSkip val="1"/>
        <c:noMultiLvlLbl val="0"/>
      </c:catAx>
      <c:valAx>
        <c:axId val="7921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1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0.11</c:v>
                </c:pt>
                <c:pt idx="4">
                  <c:v>#N/A</c:v>
                </c:pt>
                <c:pt idx="5">
                  <c:v>0.13</c:v>
                </c:pt>
                <c:pt idx="6">
                  <c:v>#N/A</c:v>
                </c:pt>
                <c:pt idx="7">
                  <c:v>0.09</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0.04</c:v>
                </c:pt>
                <c:pt idx="6">
                  <c:v>#N/A</c:v>
                </c:pt>
                <c:pt idx="7">
                  <c:v>7.0000000000000007E-2</c:v>
                </c:pt>
                <c:pt idx="8">
                  <c:v>#N/A</c:v>
                </c:pt>
                <c:pt idx="9">
                  <c:v>7.0000000000000007E-2</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0.03</c:v>
                </c:pt>
                <c:pt idx="2">
                  <c:v>#N/A</c:v>
                </c:pt>
                <c:pt idx="3">
                  <c:v>0.08</c:v>
                </c:pt>
                <c:pt idx="4">
                  <c:v>#N/A</c:v>
                </c:pt>
                <c:pt idx="5">
                  <c:v>0.06</c:v>
                </c:pt>
                <c:pt idx="6">
                  <c:v>#N/A</c:v>
                </c:pt>
                <c:pt idx="7">
                  <c:v>0.11</c:v>
                </c:pt>
                <c:pt idx="8">
                  <c:v>#N/A</c:v>
                </c:pt>
                <c:pt idx="9">
                  <c:v>0.12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1.7</c:v>
                </c:pt>
                <c:pt idx="2">
                  <c:v>#N/A</c:v>
                </c:pt>
                <c:pt idx="3">
                  <c:v>0.92</c:v>
                </c:pt>
                <c:pt idx="4">
                  <c:v>#N/A</c:v>
                </c:pt>
                <c:pt idx="5">
                  <c:v>1.1200000000000001</c:v>
                </c:pt>
                <c:pt idx="6">
                  <c:v>#N/A</c:v>
                </c:pt>
                <c:pt idx="7">
                  <c:v>1.2</c:v>
                </c:pt>
                <c:pt idx="8">
                  <c:v>#N/A</c:v>
                </c:pt>
                <c:pt idx="9">
                  <c:v>0.68</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0.92</c:v>
                </c:pt>
                <c:pt idx="2">
                  <c:v>#N/A</c:v>
                </c:pt>
                <c:pt idx="3">
                  <c:v>2.2599999999999998</c:v>
                </c:pt>
                <c:pt idx="4">
                  <c:v>#N/A</c:v>
                </c:pt>
                <c:pt idx="5">
                  <c:v>1.96</c:v>
                </c:pt>
                <c:pt idx="6">
                  <c:v>#N/A</c:v>
                </c:pt>
                <c:pt idx="7">
                  <c:v>3.19</c:v>
                </c:pt>
                <c:pt idx="8">
                  <c:v>#N/A</c:v>
                </c:pt>
                <c:pt idx="9">
                  <c:v>2.23</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1.51</c:v>
                </c:pt>
                <c:pt idx="2">
                  <c:v>#N/A</c:v>
                </c:pt>
                <c:pt idx="3">
                  <c:v>1.92</c:v>
                </c:pt>
                <c:pt idx="4">
                  <c:v>#N/A</c:v>
                </c:pt>
                <c:pt idx="5">
                  <c:v>2.4700000000000002</c:v>
                </c:pt>
                <c:pt idx="6">
                  <c:v>#N/A</c:v>
                </c:pt>
                <c:pt idx="7">
                  <c:v>2.59</c:v>
                </c:pt>
                <c:pt idx="8">
                  <c:v>#N/A</c:v>
                </c:pt>
                <c:pt idx="9">
                  <c:v>2.27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2.2999999999999998</c:v>
                </c:pt>
                <c:pt idx="2">
                  <c:v>#N/A</c:v>
                </c:pt>
                <c:pt idx="3">
                  <c:v>1.74</c:v>
                </c:pt>
                <c:pt idx="4">
                  <c:v>#N/A</c:v>
                </c:pt>
                <c:pt idx="5">
                  <c:v>1.98</c:v>
                </c:pt>
                <c:pt idx="6">
                  <c:v>#N/A</c:v>
                </c:pt>
                <c:pt idx="7">
                  <c:v>2.87</c:v>
                </c:pt>
                <c:pt idx="8">
                  <c:v>#N/A</c:v>
                </c:pt>
                <c:pt idx="9">
                  <c:v>4.29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2.4500000000000002</c:v>
                </c:pt>
                <c:pt idx="2">
                  <c:v>#N/A</c:v>
                </c:pt>
                <c:pt idx="3">
                  <c:v>4.68</c:v>
                </c:pt>
                <c:pt idx="4">
                  <c:v>#N/A</c:v>
                </c:pt>
                <c:pt idx="5">
                  <c:v>5.86</c:v>
                </c:pt>
                <c:pt idx="6">
                  <c:v>#N/A</c:v>
                </c:pt>
                <c:pt idx="7">
                  <c:v>6.2</c:v>
                </c:pt>
                <c:pt idx="8">
                  <c:v>#N/A</c:v>
                </c:pt>
                <c:pt idx="9">
                  <c:v>7.25</c:v>
                </c:pt>
              </c:numCache>
            </c:numRef>
          </c:val>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18.25</c:v>
                </c:pt>
                <c:pt idx="2">
                  <c:v>#N/A</c:v>
                </c:pt>
                <c:pt idx="3">
                  <c:v>18.61</c:v>
                </c:pt>
                <c:pt idx="4">
                  <c:v>#N/A</c:v>
                </c:pt>
                <c:pt idx="5">
                  <c:v>19.75</c:v>
                </c:pt>
                <c:pt idx="6">
                  <c:v>#N/A</c:v>
                </c:pt>
                <c:pt idx="7">
                  <c:v>20.2</c:v>
                </c:pt>
                <c:pt idx="8">
                  <c:v>#N/A</c:v>
                </c:pt>
                <c:pt idx="9">
                  <c:v>21.51</c:v>
                </c:pt>
              </c:numCache>
            </c:numRef>
          </c:val>
        </c:ser>
        <c:dLbls>
          <c:showLegendKey val="0"/>
          <c:showVal val="0"/>
          <c:showCatName val="0"/>
          <c:showSerName val="0"/>
          <c:showPercent val="0"/>
          <c:showBubbleSize val="0"/>
        </c:dLbls>
        <c:gapWidth val="150"/>
        <c:overlap val="100"/>
        <c:axId val="90053248"/>
        <c:axId val="90071424"/>
      </c:barChart>
      <c:catAx>
        <c:axId val="900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071424"/>
        <c:crosses val="autoZero"/>
        <c:auto val="1"/>
        <c:lblAlgn val="ctr"/>
        <c:lblOffset val="100"/>
        <c:tickLblSkip val="1"/>
        <c:tickMarkSkip val="1"/>
        <c:noMultiLvlLbl val="0"/>
      </c:catAx>
      <c:valAx>
        <c:axId val="9007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5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11582</c:v>
                </c:pt>
                <c:pt idx="5">
                  <c:v>11758</c:v>
                </c:pt>
                <c:pt idx="8">
                  <c:v>11730</c:v>
                </c:pt>
                <c:pt idx="11">
                  <c:v>11984</c:v>
                </c:pt>
                <c:pt idx="14">
                  <c:v>12780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9</c:v>
                </c:pt>
                <c:pt idx="3">
                  <c:v>5</c:v>
                </c:pt>
                <c:pt idx="6">
                  <c:v>2</c:v>
                </c:pt>
                <c:pt idx="9">
                  <c:v>3</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153</c:v>
                </c:pt>
                <c:pt idx="3">
                  <c:v>153</c:v>
                </c:pt>
                <c:pt idx="6">
                  <c:v>152</c:v>
                </c:pt>
                <c:pt idx="9">
                  <c:v>150</c:v>
                </c:pt>
                <c:pt idx="12">
                  <c:v>150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4966</c:v>
                </c:pt>
                <c:pt idx="3">
                  <c:v>4700</c:v>
                </c:pt>
                <c:pt idx="6">
                  <c:v>4788</c:v>
                </c:pt>
                <c:pt idx="9">
                  <c:v>4709</c:v>
                </c:pt>
                <c:pt idx="12">
                  <c:v>4079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12125</c:v>
                </c:pt>
                <c:pt idx="3">
                  <c:v>12269</c:v>
                </c:pt>
                <c:pt idx="6">
                  <c:v>12122</c:v>
                </c:pt>
                <c:pt idx="9">
                  <c:v>11864</c:v>
                </c:pt>
                <c:pt idx="12">
                  <c:v>11795</c:v>
                </c:pt>
              </c:numCache>
            </c:numRef>
          </c:val>
        </c:ser>
        <c:dLbls>
          <c:showLegendKey val="0"/>
          <c:showVal val="0"/>
          <c:showCatName val="0"/>
          <c:showSerName val="0"/>
          <c:showPercent val="0"/>
          <c:showBubbleSize val="0"/>
        </c:dLbls>
        <c:gapWidth val="100"/>
        <c:overlap val="100"/>
        <c:axId val="89061248"/>
        <c:axId val="9012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5671</c:v>
                </c:pt>
                <c:pt idx="2">
                  <c:v>#N/A</c:v>
                </c:pt>
                <c:pt idx="3">
                  <c:v>#N/A</c:v>
                </c:pt>
                <c:pt idx="4">
                  <c:v>5369</c:v>
                </c:pt>
                <c:pt idx="5">
                  <c:v>#N/A</c:v>
                </c:pt>
                <c:pt idx="6">
                  <c:v>#N/A</c:v>
                </c:pt>
                <c:pt idx="7">
                  <c:v>5334</c:v>
                </c:pt>
                <c:pt idx="8">
                  <c:v>#N/A</c:v>
                </c:pt>
                <c:pt idx="9">
                  <c:v>#N/A</c:v>
                </c:pt>
                <c:pt idx="10">
                  <c:v>4742</c:v>
                </c:pt>
                <c:pt idx="11">
                  <c:v>#N/A</c:v>
                </c:pt>
                <c:pt idx="12">
                  <c:v>#N/A</c:v>
                </c:pt>
                <c:pt idx="13">
                  <c:v>3246</c:v>
                </c:pt>
                <c:pt idx="14">
                  <c:v>#N/A</c:v>
                </c:pt>
              </c:numCache>
            </c:numRef>
          </c:val>
          <c:smooth val="0"/>
        </c:ser>
        <c:dLbls>
          <c:showLegendKey val="0"/>
          <c:showVal val="0"/>
          <c:showCatName val="0"/>
          <c:showSerName val="0"/>
          <c:showPercent val="0"/>
          <c:showBubbleSize val="0"/>
        </c:dLbls>
        <c:marker val="1"/>
        <c:smooth val="0"/>
        <c:axId val="89061248"/>
        <c:axId val="90128384"/>
      </c:lineChart>
      <c:catAx>
        <c:axId val="8906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128384"/>
        <c:crosses val="autoZero"/>
        <c:auto val="1"/>
        <c:lblAlgn val="ctr"/>
        <c:lblOffset val="100"/>
        <c:tickLblSkip val="1"/>
        <c:tickMarkSkip val="1"/>
        <c:noMultiLvlLbl val="0"/>
      </c:catAx>
      <c:valAx>
        <c:axId val="9012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6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104560</c:v>
                </c:pt>
                <c:pt idx="5">
                  <c:v>105495</c:v>
                </c:pt>
                <c:pt idx="8">
                  <c:v>106924</c:v>
                </c:pt>
                <c:pt idx="11">
                  <c:v>109858</c:v>
                </c:pt>
                <c:pt idx="14">
                  <c:v>111310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32840</c:v>
                </c:pt>
                <c:pt idx="5">
                  <c:v>35170</c:v>
                </c:pt>
                <c:pt idx="8">
                  <c:v>35876</c:v>
                </c:pt>
                <c:pt idx="11">
                  <c:v>37672</c:v>
                </c:pt>
                <c:pt idx="14">
                  <c:v>37403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9443</c:v>
                </c:pt>
                <c:pt idx="5">
                  <c:v>10197</c:v>
                </c:pt>
                <c:pt idx="8">
                  <c:v>10382</c:v>
                </c:pt>
                <c:pt idx="11">
                  <c:v>11655</c:v>
                </c:pt>
                <c:pt idx="14">
                  <c:v>12095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7399</c:v>
                </c:pt>
                <c:pt idx="3">
                  <c:v>5722</c:v>
                </c:pt>
                <c:pt idx="6">
                  <c:v>5052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16943</c:v>
                </c:pt>
                <c:pt idx="3">
                  <c:v>16653</c:v>
                </c:pt>
                <c:pt idx="6">
                  <c:v>16899</c:v>
                </c:pt>
                <c:pt idx="9">
                  <c:v>17007</c:v>
                </c:pt>
                <c:pt idx="12">
                  <c:v>14768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55113</c:v>
                </c:pt>
                <c:pt idx="3">
                  <c:v>49858</c:v>
                </c:pt>
                <c:pt idx="6">
                  <c:v>47626</c:v>
                </c:pt>
                <c:pt idx="9">
                  <c:v>45208</c:v>
                </c:pt>
                <c:pt idx="12">
                  <c:v>42519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2007</c:v>
                </c:pt>
                <c:pt idx="3">
                  <c:v>1672</c:v>
                </c:pt>
                <c:pt idx="6">
                  <c:v>1191</c:v>
                </c:pt>
                <c:pt idx="9">
                  <c:v>986</c:v>
                </c:pt>
                <c:pt idx="12">
                  <c:v>792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110212</c:v>
                </c:pt>
                <c:pt idx="3">
                  <c:v>108027</c:v>
                </c:pt>
                <c:pt idx="6">
                  <c:v>106968</c:v>
                </c:pt>
                <c:pt idx="9">
                  <c:v>112830</c:v>
                </c:pt>
                <c:pt idx="12">
                  <c:v>114909</c:v>
                </c:pt>
              </c:numCache>
            </c:numRef>
          </c:val>
        </c:ser>
        <c:dLbls>
          <c:showLegendKey val="0"/>
          <c:showVal val="0"/>
          <c:showCatName val="0"/>
          <c:showSerName val="0"/>
          <c:showPercent val="0"/>
          <c:showBubbleSize val="0"/>
        </c:dLbls>
        <c:gapWidth val="100"/>
        <c:overlap val="100"/>
        <c:axId val="90035712"/>
        <c:axId val="90037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44832</c:v>
                </c:pt>
                <c:pt idx="2">
                  <c:v>#N/A</c:v>
                </c:pt>
                <c:pt idx="3">
                  <c:v>#N/A</c:v>
                </c:pt>
                <c:pt idx="4">
                  <c:v>31069</c:v>
                </c:pt>
                <c:pt idx="5">
                  <c:v>#N/A</c:v>
                </c:pt>
                <c:pt idx="6">
                  <c:v>#N/A</c:v>
                </c:pt>
                <c:pt idx="7">
                  <c:v>24554</c:v>
                </c:pt>
                <c:pt idx="8">
                  <c:v>#N/A</c:v>
                </c:pt>
                <c:pt idx="9">
                  <c:v>#N/A</c:v>
                </c:pt>
                <c:pt idx="10">
                  <c:v>16846</c:v>
                </c:pt>
                <c:pt idx="11">
                  <c:v>#N/A</c:v>
                </c:pt>
                <c:pt idx="12">
                  <c:v>#N/A</c:v>
                </c:pt>
                <c:pt idx="13">
                  <c:v>12180</c:v>
                </c:pt>
                <c:pt idx="14">
                  <c:v>#N/A</c:v>
                </c:pt>
              </c:numCache>
            </c:numRef>
          </c:val>
          <c:smooth val="0"/>
        </c:ser>
        <c:dLbls>
          <c:showLegendKey val="0"/>
          <c:showVal val="0"/>
          <c:showCatName val="0"/>
          <c:showSerName val="0"/>
          <c:showPercent val="0"/>
          <c:showBubbleSize val="0"/>
        </c:dLbls>
        <c:marker val="1"/>
        <c:smooth val="0"/>
        <c:axId val="90035712"/>
        <c:axId val="90037632"/>
      </c:lineChart>
      <c:catAx>
        <c:axId val="9003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037632"/>
        <c:crosses val="autoZero"/>
        <c:auto val="1"/>
        <c:lblAlgn val="ctr"/>
        <c:lblOffset val="100"/>
        <c:tickLblSkip val="1"/>
        <c:tickMarkSkip val="1"/>
        <c:noMultiLvlLbl val="0"/>
      </c:catAx>
      <c:valAx>
        <c:axId val="9003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3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342,832
338,878
464.51
117,958,812
115,024,402
1,548,456
67,984,314
114,516,814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20.8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0.79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なったが</a:t>
          </a:r>
          <a:r>
            <a:rPr kumimoji="1" lang="ja-JP" altLang="ja-JP" sz="1100">
              <a:solidFill>
                <a:schemeClr val="dk1"/>
              </a:solidFill>
              <a:effectLst/>
              <a:latin typeface="+mn-lt"/>
              <a:ea typeface="+mn-ea"/>
              <a:cs typeface="+mn-cs"/>
            </a:rPr>
            <a:t>、前年度に引き続き類似団体平均を上回っている。類似団体と同様ではあるが、近年は低下傾向にあるため、（新）行政改革プランに沿った施策に予算を重点配分し、執行するとともに、少子高齢化や、公共施設の延命化・更新経費などの課題に対応した持続可能なまちづくりを推進するために、財政の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81280</xdr:rowOff>
    </xdr:to>
    <xdr:cxnSp macro="">
      <xdr:nvCxnSpPr>
        <xdr:cNvPr id="65" name="直線コネクタ 64"/>
        <xdr:cNvCxnSpPr/>
      </xdr:nvCxnSpPr>
      <xdr:spPr>
        <a:xfrm>
          <a:off x="4114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81280</xdr:rowOff>
    </xdr:to>
    <xdr:cxnSp macro="">
      <xdr:nvCxnSpPr>
        <xdr:cNvPr id="68" name="直線コネクタ 67"/>
        <xdr:cNvCxnSpPr/>
      </xdr:nvCxnSpPr>
      <xdr:spPr>
        <a:xfrm flipV="1">
          <a:off x="3225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33020</xdr:rowOff>
    </xdr:from>
    <xdr:to>
      <xdr:col>4</xdr:col>
      <xdr:colOff>482600</xdr:colOff>
      <xdr:row>39</xdr:row>
      <xdr:rowOff>81280</xdr:rowOff>
    </xdr:to>
    <xdr:cxnSp macro="">
      <xdr:nvCxnSpPr>
        <xdr:cNvPr id="71" name="直線コネクタ 70"/>
        <xdr:cNvCxnSpPr/>
      </xdr:nvCxnSpPr>
      <xdr:spPr>
        <a:xfrm>
          <a:off x="2336800" y="67195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132080</xdr:rowOff>
    </xdr:from>
    <xdr:to>
      <xdr:col>3</xdr:col>
      <xdr:colOff>279400</xdr:colOff>
      <xdr:row>39</xdr:row>
      <xdr:rowOff>33020</xdr:rowOff>
    </xdr:to>
    <xdr:cxnSp macro="">
      <xdr:nvCxnSpPr>
        <xdr:cNvPr id="74" name="直線コネクタ 73"/>
        <xdr:cNvCxnSpPr/>
      </xdr:nvCxnSpPr>
      <xdr:spPr>
        <a:xfrm>
          <a:off x="1447800" y="664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30480</xdr:rowOff>
    </xdr:from>
    <xdr:to>
      <xdr:col>7</xdr:col>
      <xdr:colOff>203200</xdr:colOff>
      <xdr:row>39</xdr:row>
      <xdr:rowOff>132080</xdr:rowOff>
    </xdr:to>
    <xdr:sp macro="" textlink="">
      <xdr:nvSpPr>
        <xdr:cNvPr id="84" name="円/楕円 83"/>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47007</xdr:rowOff>
    </xdr:from>
    <xdr:ext cx="762000" cy="259045"/>
    <xdr:sp macro="" textlink="">
      <xdr:nvSpPr>
        <xdr:cNvPr id="85"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6" name="円/楕円 85"/>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7" name="テキスト ボックス 86"/>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30480</xdr:rowOff>
    </xdr:from>
    <xdr:to>
      <xdr:col>4</xdr:col>
      <xdr:colOff>533400</xdr:colOff>
      <xdr:row>39</xdr:row>
      <xdr:rowOff>132080</xdr:rowOff>
    </xdr:to>
    <xdr:sp macro="" textlink="">
      <xdr:nvSpPr>
        <xdr:cNvPr id="88" name="円/楕円 87"/>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142257</xdr:rowOff>
    </xdr:from>
    <xdr:ext cx="762000" cy="259045"/>
    <xdr:sp macro="" textlink="">
      <xdr:nvSpPr>
        <xdr:cNvPr id="89" name="テキスト ボックス 88"/>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153670</xdr:rowOff>
    </xdr:from>
    <xdr:to>
      <xdr:col>3</xdr:col>
      <xdr:colOff>330200</xdr:colOff>
      <xdr:row>39</xdr:row>
      <xdr:rowOff>83820</xdr:rowOff>
    </xdr:to>
    <xdr:sp macro="" textlink="">
      <xdr:nvSpPr>
        <xdr:cNvPr id="90" name="円/楕円 89"/>
        <xdr:cNvSpPr/>
      </xdr:nvSpPr>
      <xdr:spPr>
        <a:xfrm>
          <a:off x="2286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93997</xdr:rowOff>
    </xdr:from>
    <xdr:ext cx="762000" cy="259045"/>
    <xdr:sp macro="" textlink="">
      <xdr:nvSpPr>
        <xdr:cNvPr id="91" name="テキスト ボックス 90"/>
        <xdr:cNvSpPr txBox="1"/>
      </xdr:nvSpPr>
      <xdr:spPr>
        <a:xfrm>
          <a:off x="1955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81280</xdr:rowOff>
    </xdr:from>
    <xdr:to>
      <xdr:col>2</xdr:col>
      <xdr:colOff>127000</xdr:colOff>
      <xdr:row>39</xdr:row>
      <xdr:rowOff>11430</xdr:rowOff>
    </xdr:to>
    <xdr:sp macro="" textlink="">
      <xdr:nvSpPr>
        <xdr:cNvPr id="92" name="円/楕円 91"/>
        <xdr:cNvSpPr/>
      </xdr:nvSpPr>
      <xdr:spPr>
        <a:xfrm>
          <a:off x="1397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21607</xdr:rowOff>
    </xdr:from>
    <xdr:ext cx="762000" cy="259045"/>
    <xdr:sp macro="" textlink="">
      <xdr:nvSpPr>
        <xdr:cNvPr id="93" name="テキスト ボックス 92"/>
        <xdr:cNvSpPr txBox="1"/>
      </xdr:nvSpPr>
      <xdr:spPr>
        <a:xfrm>
          <a:off x="1066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と同数値の</a:t>
          </a:r>
          <a:r>
            <a:rPr kumimoji="1" lang="en-US" altLang="ja-JP" sz="1100">
              <a:solidFill>
                <a:schemeClr val="dk1"/>
              </a:solidFill>
              <a:effectLst/>
              <a:latin typeface="+mn-lt"/>
              <a:ea typeface="+mn-ea"/>
              <a:cs typeface="+mn-cs"/>
            </a:rPr>
            <a:t>89.4</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前年度に引続き</a:t>
          </a:r>
          <a:r>
            <a:rPr kumimoji="1" lang="ja-JP" altLang="ja-JP" sz="1100">
              <a:solidFill>
                <a:schemeClr val="dk1"/>
              </a:solidFill>
              <a:effectLst/>
              <a:latin typeface="+mn-lt"/>
              <a:ea typeface="+mn-ea"/>
              <a:cs typeface="+mn-cs"/>
            </a:rPr>
            <a:t>僅かではあるが類似団体平均を下回った。</a:t>
          </a:r>
          <a:r>
            <a:rPr kumimoji="1" lang="ja-JP" altLang="en-US" sz="1100">
              <a:solidFill>
                <a:schemeClr val="dk1"/>
              </a:solidFill>
              <a:effectLst/>
              <a:latin typeface="+mn-lt"/>
              <a:ea typeface="+mn-ea"/>
              <a:cs typeface="+mn-cs"/>
            </a:rPr>
            <a:t>歳出では、人件費や扶助費で増加となったが、</a:t>
          </a:r>
          <a:r>
            <a:rPr kumimoji="1" lang="ja-JP" altLang="ja-JP" sz="1100">
              <a:solidFill>
                <a:schemeClr val="dk1"/>
              </a:solidFill>
              <a:effectLst/>
              <a:latin typeface="+mn-lt"/>
              <a:ea typeface="+mn-ea"/>
              <a:cs typeface="+mn-cs"/>
            </a:rPr>
            <a:t>歳入では、市税・</a:t>
          </a:r>
          <a:r>
            <a:rPr kumimoji="1" lang="ja-JP" altLang="en-US" sz="1100">
              <a:solidFill>
                <a:schemeClr val="dk1"/>
              </a:solidFill>
              <a:effectLst/>
              <a:latin typeface="+mn-lt"/>
              <a:ea typeface="+mn-ea"/>
              <a:cs typeface="+mn-cs"/>
            </a:rPr>
            <a:t>地方消費税交付金・</a:t>
          </a:r>
          <a:r>
            <a:rPr kumimoji="1" lang="ja-JP" altLang="ja-JP" sz="1100">
              <a:solidFill>
                <a:schemeClr val="dk1"/>
              </a:solidFill>
              <a:effectLst/>
              <a:latin typeface="+mn-lt"/>
              <a:ea typeface="+mn-ea"/>
              <a:cs typeface="+mn-cs"/>
            </a:rPr>
            <a:t>普通交付税等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増加したことなどで、</a:t>
          </a:r>
          <a:r>
            <a:rPr kumimoji="1" lang="ja-JP" altLang="en-US" sz="1100">
              <a:solidFill>
                <a:schemeClr val="dk1"/>
              </a:solidFill>
              <a:effectLst/>
              <a:latin typeface="+mn-lt"/>
              <a:ea typeface="+mn-ea"/>
              <a:cs typeface="+mn-cs"/>
            </a:rPr>
            <a:t>前年度と同数値</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年に策定した（新）行政改革プランの取組み期間である</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年間のうち、後期</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年度）の集中改革プランにおいて、各取組項目に目標を掲げ、その達成に取り組んでおり、今後とも、持続可能な都市経営による質の高いサービスの実現を目指していく</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34544</xdr:rowOff>
    </xdr:from>
    <xdr:to>
      <xdr:col>7</xdr:col>
      <xdr:colOff>152400</xdr:colOff>
      <xdr:row>64</xdr:row>
      <xdr:rowOff>34544</xdr:rowOff>
    </xdr:to>
    <xdr:cxnSp macro="">
      <xdr:nvCxnSpPr>
        <xdr:cNvPr id="126" name="直線コネクタ 125"/>
        <xdr:cNvCxnSpPr/>
      </xdr:nvCxnSpPr>
      <xdr:spPr>
        <a:xfrm>
          <a:off x="4114800" y="11007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34544</xdr:rowOff>
    </xdr:from>
    <xdr:to>
      <xdr:col>6</xdr:col>
      <xdr:colOff>0</xdr:colOff>
      <xdr:row>64</xdr:row>
      <xdr:rowOff>150368</xdr:rowOff>
    </xdr:to>
    <xdr:cxnSp macro="">
      <xdr:nvCxnSpPr>
        <xdr:cNvPr id="129" name="直線コネクタ 128"/>
        <xdr:cNvCxnSpPr/>
      </xdr:nvCxnSpPr>
      <xdr:spPr>
        <a:xfrm flipV="1">
          <a:off x="3225800" y="110073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157734</xdr:rowOff>
    </xdr:from>
    <xdr:to>
      <xdr:col>4</xdr:col>
      <xdr:colOff>482600</xdr:colOff>
      <xdr:row>64</xdr:row>
      <xdr:rowOff>150368</xdr:rowOff>
    </xdr:to>
    <xdr:cxnSp macro="">
      <xdr:nvCxnSpPr>
        <xdr:cNvPr id="132" name="直線コネクタ 131"/>
        <xdr:cNvCxnSpPr/>
      </xdr:nvCxnSpPr>
      <xdr:spPr>
        <a:xfrm>
          <a:off x="2336800" y="1095908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104648</xdr:rowOff>
    </xdr:from>
    <xdr:to>
      <xdr:col>3</xdr:col>
      <xdr:colOff>279400</xdr:colOff>
      <xdr:row>63</xdr:row>
      <xdr:rowOff>157734</xdr:rowOff>
    </xdr:to>
    <xdr:cxnSp macro="">
      <xdr:nvCxnSpPr>
        <xdr:cNvPr id="135" name="直線コネクタ 134"/>
        <xdr:cNvCxnSpPr/>
      </xdr:nvCxnSpPr>
      <xdr:spPr>
        <a:xfrm>
          <a:off x="1447800" y="1090599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155194</xdr:rowOff>
    </xdr:from>
    <xdr:to>
      <xdr:col>7</xdr:col>
      <xdr:colOff>203200</xdr:colOff>
      <xdr:row>64</xdr:row>
      <xdr:rowOff>85344</xdr:rowOff>
    </xdr:to>
    <xdr:sp macro="" textlink="">
      <xdr:nvSpPr>
        <xdr:cNvPr id="145" name="円/楕円 144"/>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271</xdr:rowOff>
    </xdr:from>
    <xdr:ext cx="762000" cy="259045"/>
    <xdr:sp macro="" textlink="">
      <xdr:nvSpPr>
        <xdr:cNvPr id="146" name="財政構造の弾力性該当値テキスト"/>
        <xdr:cNvSpPr txBox="1"/>
      </xdr:nvSpPr>
      <xdr:spPr>
        <a:xfrm>
          <a:off x="50419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155194</xdr:rowOff>
    </xdr:from>
    <xdr:to>
      <xdr:col>6</xdr:col>
      <xdr:colOff>50800</xdr:colOff>
      <xdr:row>64</xdr:row>
      <xdr:rowOff>85344</xdr:rowOff>
    </xdr:to>
    <xdr:sp macro="" textlink="">
      <xdr:nvSpPr>
        <xdr:cNvPr id="147" name="円/楕円 146"/>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95521</xdr:rowOff>
    </xdr:from>
    <xdr:ext cx="736600" cy="259045"/>
    <xdr:sp macro="" textlink="">
      <xdr:nvSpPr>
        <xdr:cNvPr id="148" name="テキスト ボックス 147"/>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99568</xdr:rowOff>
    </xdr:from>
    <xdr:to>
      <xdr:col>4</xdr:col>
      <xdr:colOff>533400</xdr:colOff>
      <xdr:row>65</xdr:row>
      <xdr:rowOff>29718</xdr:rowOff>
    </xdr:to>
    <xdr:sp macro="" textlink="">
      <xdr:nvSpPr>
        <xdr:cNvPr id="149" name="円/楕円 148"/>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14495</xdr:rowOff>
    </xdr:from>
    <xdr:ext cx="762000" cy="259045"/>
    <xdr:sp macro="" textlink="">
      <xdr:nvSpPr>
        <xdr:cNvPr id="150" name="テキスト ボックス 149"/>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1" name="円/楕円 150"/>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47261</xdr:rowOff>
    </xdr:from>
    <xdr:ext cx="762000" cy="259045"/>
    <xdr:sp macro="" textlink="">
      <xdr:nvSpPr>
        <xdr:cNvPr id="152" name="テキスト ボックス 151"/>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53848</xdr:rowOff>
    </xdr:from>
    <xdr:to>
      <xdr:col>2</xdr:col>
      <xdr:colOff>127000</xdr:colOff>
      <xdr:row>63</xdr:row>
      <xdr:rowOff>155448</xdr:rowOff>
    </xdr:to>
    <xdr:sp macro="" textlink="">
      <xdr:nvSpPr>
        <xdr:cNvPr id="153" name="円/楕円 152"/>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165625</xdr:rowOff>
    </xdr:from>
    <xdr:ext cx="762000" cy="259045"/>
    <xdr:sp macro="" textlink="">
      <xdr:nvSpPr>
        <xdr:cNvPr id="154" name="テキスト ボックス 153"/>
        <xdr:cNvSpPr txBox="1"/>
      </xdr:nvSpPr>
      <xdr:spPr>
        <a:xfrm>
          <a:off x="1066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5,005</a:t>
          </a:r>
          <a:r>
            <a:rPr kumimoji="1" lang="ja-JP" altLang="ja-JP" sz="1100">
              <a:solidFill>
                <a:schemeClr val="dk1"/>
              </a:solidFill>
              <a:effectLst/>
              <a:latin typeface="+mn-lt"/>
              <a:ea typeface="+mn-ea"/>
              <a:cs typeface="+mn-cs"/>
            </a:rPr>
            <a:t>円の増加となったが、類似団体平均を下回っている。人件費においては、職員給与の独自カットの継続や時間外勤務手当の縮減などに取り組ん</a:t>
          </a:r>
          <a:r>
            <a:rPr kumimoji="1" lang="ja-JP" altLang="en-US" sz="1100">
              <a:solidFill>
                <a:schemeClr val="dk1"/>
              </a:solidFill>
              <a:effectLst/>
              <a:latin typeface="+mn-lt"/>
              <a:ea typeface="+mn-ea"/>
              <a:cs typeface="+mn-cs"/>
            </a:rPr>
            <a:t>だ</a:t>
          </a:r>
          <a:r>
            <a:rPr kumimoji="1" lang="ja-JP" altLang="ja-JP" sz="1100">
              <a:solidFill>
                <a:schemeClr val="dk1"/>
              </a:solidFill>
              <a:effectLst/>
              <a:latin typeface="+mn-lt"/>
              <a:ea typeface="+mn-ea"/>
              <a:cs typeface="+mn-cs"/>
            </a:rPr>
            <a:t>が、人事院勧告等に基づく給与の増額改定等の影響</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対</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の増加となった。物件費では、緊急雇用創出事業で皆減となったが、選挙費関連経費、予防接種事業などの増により、</a:t>
          </a:r>
          <a:r>
            <a:rPr kumimoji="1" lang="ja-JP" altLang="ja-JP" sz="1100">
              <a:solidFill>
                <a:schemeClr val="dk1"/>
              </a:solidFill>
              <a:effectLst/>
              <a:latin typeface="+mn-lt"/>
              <a:ea typeface="+mn-ea"/>
              <a:cs typeface="+mn-cs"/>
            </a:rPr>
            <a:t>対前年度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％の増加となり、人件費・物件費全体で増加となった。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時間外勤務の縮減、民間委託の推進などにより</a:t>
          </a:r>
          <a:r>
            <a:rPr kumimoji="1" lang="ja-JP" altLang="en-US" sz="1100">
              <a:solidFill>
                <a:schemeClr val="dk1"/>
              </a:solidFill>
              <a:effectLst/>
              <a:latin typeface="+mn-lt"/>
              <a:ea typeface="+mn-ea"/>
              <a:cs typeface="+mn-cs"/>
            </a:rPr>
            <a:t>、物件費については、競争入札などによりコスト削減に努める。</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115185</xdr:rowOff>
    </xdr:from>
    <xdr:to>
      <xdr:col>7</xdr:col>
      <xdr:colOff>152400</xdr:colOff>
      <xdr:row>81</xdr:row>
      <xdr:rowOff>1245</xdr:rowOff>
    </xdr:to>
    <xdr:cxnSp macro="">
      <xdr:nvCxnSpPr>
        <xdr:cNvPr id="191" name="直線コネクタ 190"/>
        <xdr:cNvCxnSpPr/>
      </xdr:nvCxnSpPr>
      <xdr:spPr>
        <a:xfrm>
          <a:off x="4114800" y="13831185"/>
          <a:ext cx="838200" cy="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105189</xdr:rowOff>
    </xdr:from>
    <xdr:to>
      <xdr:col>6</xdr:col>
      <xdr:colOff>0</xdr:colOff>
      <xdr:row>80</xdr:row>
      <xdr:rowOff>115185</xdr:rowOff>
    </xdr:to>
    <xdr:cxnSp macro="">
      <xdr:nvCxnSpPr>
        <xdr:cNvPr id="194" name="直線コネクタ 193"/>
        <xdr:cNvCxnSpPr/>
      </xdr:nvCxnSpPr>
      <xdr:spPr>
        <a:xfrm>
          <a:off x="3225800" y="13821189"/>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105189</xdr:rowOff>
    </xdr:from>
    <xdr:to>
      <xdr:col>4</xdr:col>
      <xdr:colOff>482600</xdr:colOff>
      <xdr:row>80</xdr:row>
      <xdr:rowOff>154184</xdr:rowOff>
    </xdr:to>
    <xdr:cxnSp macro="">
      <xdr:nvCxnSpPr>
        <xdr:cNvPr id="197" name="直線コネクタ 196"/>
        <xdr:cNvCxnSpPr/>
      </xdr:nvCxnSpPr>
      <xdr:spPr>
        <a:xfrm flipV="1">
          <a:off x="2336800" y="13821189"/>
          <a:ext cx="889000" cy="4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143728</xdr:rowOff>
    </xdr:from>
    <xdr:to>
      <xdr:col>3</xdr:col>
      <xdr:colOff>279400</xdr:colOff>
      <xdr:row>80</xdr:row>
      <xdr:rowOff>154184</xdr:rowOff>
    </xdr:to>
    <xdr:cxnSp macro="">
      <xdr:nvCxnSpPr>
        <xdr:cNvPr id="200" name="直線コネクタ 199"/>
        <xdr:cNvCxnSpPr/>
      </xdr:nvCxnSpPr>
      <xdr:spPr>
        <a:xfrm>
          <a:off x="1447800" y="1385972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121895</xdr:rowOff>
    </xdr:from>
    <xdr:to>
      <xdr:col>7</xdr:col>
      <xdr:colOff>203200</xdr:colOff>
      <xdr:row>81</xdr:row>
      <xdr:rowOff>52045</xdr:rowOff>
    </xdr:to>
    <xdr:sp macro="" textlink="">
      <xdr:nvSpPr>
        <xdr:cNvPr id="210" name="円/楕円 209"/>
        <xdr:cNvSpPr/>
      </xdr:nvSpPr>
      <xdr:spPr>
        <a:xfrm>
          <a:off x="4902200" y="138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138422</xdr:rowOff>
    </xdr:from>
    <xdr:ext cx="762000" cy="259045"/>
    <xdr:sp macro="" textlink="">
      <xdr:nvSpPr>
        <xdr:cNvPr id="211" name="人件費・物件費等の状況該当値テキスト"/>
        <xdr:cNvSpPr txBox="1"/>
      </xdr:nvSpPr>
      <xdr:spPr>
        <a:xfrm>
          <a:off x="5041900" y="1368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102,661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64385</xdr:rowOff>
    </xdr:from>
    <xdr:to>
      <xdr:col>6</xdr:col>
      <xdr:colOff>50800</xdr:colOff>
      <xdr:row>80</xdr:row>
      <xdr:rowOff>165985</xdr:rowOff>
    </xdr:to>
    <xdr:sp macro="" textlink="">
      <xdr:nvSpPr>
        <xdr:cNvPr id="212" name="円/楕円 211"/>
        <xdr:cNvSpPr/>
      </xdr:nvSpPr>
      <xdr:spPr>
        <a:xfrm>
          <a:off x="4064000" y="137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4712</xdr:rowOff>
    </xdr:from>
    <xdr:ext cx="736600" cy="259045"/>
    <xdr:sp macro="" textlink="">
      <xdr:nvSpPr>
        <xdr:cNvPr id="213" name="テキスト ボックス 212"/>
        <xdr:cNvSpPr txBox="1"/>
      </xdr:nvSpPr>
      <xdr:spPr>
        <a:xfrm>
          <a:off x="3733800" y="13549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97,656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54389</xdr:rowOff>
    </xdr:from>
    <xdr:to>
      <xdr:col>4</xdr:col>
      <xdr:colOff>533400</xdr:colOff>
      <xdr:row>80</xdr:row>
      <xdr:rowOff>155989</xdr:rowOff>
    </xdr:to>
    <xdr:sp macro="" textlink="">
      <xdr:nvSpPr>
        <xdr:cNvPr id="214" name="円/楕円 213"/>
        <xdr:cNvSpPr/>
      </xdr:nvSpPr>
      <xdr:spPr>
        <a:xfrm>
          <a:off x="3175000" y="137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166166</xdr:rowOff>
    </xdr:from>
    <xdr:ext cx="762000" cy="259045"/>
    <xdr:sp macro="" textlink="">
      <xdr:nvSpPr>
        <xdr:cNvPr id="215" name="テキスト ボックス 214"/>
        <xdr:cNvSpPr txBox="1"/>
      </xdr:nvSpPr>
      <xdr:spPr>
        <a:xfrm>
          <a:off x="2844800" y="1353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103384</xdr:rowOff>
    </xdr:from>
    <xdr:to>
      <xdr:col>3</xdr:col>
      <xdr:colOff>330200</xdr:colOff>
      <xdr:row>81</xdr:row>
      <xdr:rowOff>33534</xdr:rowOff>
    </xdr:to>
    <xdr:sp macro="" textlink="">
      <xdr:nvSpPr>
        <xdr:cNvPr id="216" name="円/楕円 215"/>
        <xdr:cNvSpPr/>
      </xdr:nvSpPr>
      <xdr:spPr>
        <a:xfrm>
          <a:off x="2286000" y="138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43711</xdr:rowOff>
    </xdr:from>
    <xdr:ext cx="762000" cy="259045"/>
    <xdr:sp macro="" textlink="">
      <xdr:nvSpPr>
        <xdr:cNvPr id="217" name="テキスト ボックス 216"/>
        <xdr:cNvSpPr txBox="1"/>
      </xdr:nvSpPr>
      <xdr:spPr>
        <a:xfrm>
          <a:off x="1955800" y="1358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92928</xdr:rowOff>
    </xdr:from>
    <xdr:to>
      <xdr:col>2</xdr:col>
      <xdr:colOff>127000</xdr:colOff>
      <xdr:row>81</xdr:row>
      <xdr:rowOff>23078</xdr:rowOff>
    </xdr:to>
    <xdr:sp macro="" textlink="">
      <xdr:nvSpPr>
        <xdr:cNvPr id="218" name="円/楕円 217"/>
        <xdr:cNvSpPr/>
      </xdr:nvSpPr>
      <xdr:spPr>
        <a:xfrm>
          <a:off x="1397000" y="138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33255</xdr:rowOff>
    </xdr:from>
    <xdr:ext cx="762000" cy="259045"/>
    <xdr:sp macro="" textlink="">
      <xdr:nvSpPr>
        <xdr:cNvPr id="219" name="テキスト ボックス 218"/>
        <xdr:cNvSpPr txBox="1"/>
      </xdr:nvSpPr>
      <xdr:spPr>
        <a:xfrm>
          <a:off x="1066800" y="13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職員構成の変動等により前年度を</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ポイント上回り、依然として高い水準にある。管理職員にかかる本給の独自カットを引続き行うなか、特別職については独自カット率をさらに高め縮減に努める。また、人事評価制度に基づく給与制度の運用を引続き実施し、職員給与費の適正化につなげ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85</xdr:row>
      <xdr:rowOff>31750</xdr:rowOff>
    </xdr:to>
    <xdr:cxnSp macro="">
      <xdr:nvCxnSpPr>
        <xdr:cNvPr id="246" name="直線コネクタ 245"/>
        <xdr:cNvCxnSpPr/>
      </xdr:nvCxnSpPr>
      <xdr:spPr>
        <a:xfrm flipV="1">
          <a:off x="17018000" y="13919708"/>
          <a:ext cx="0" cy="685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47"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48" name="直線コネクタ 247"/>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49"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0" name="直線コネクタ 249"/>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31750</xdr:rowOff>
    </xdr:to>
    <xdr:cxnSp macro="">
      <xdr:nvCxnSpPr>
        <xdr:cNvPr id="251" name="直線コネクタ 250"/>
        <xdr:cNvCxnSpPr/>
      </xdr:nvCxnSpPr>
      <xdr:spPr>
        <a:xfrm>
          <a:off x="16179800" y="1457604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3" name="フローチャート :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89</xdr:row>
      <xdr:rowOff>118111</xdr:rowOff>
    </xdr:to>
    <xdr:cxnSp macro="">
      <xdr:nvCxnSpPr>
        <xdr:cNvPr id="254" name="直線コネクタ 253"/>
        <xdr:cNvCxnSpPr/>
      </xdr:nvCxnSpPr>
      <xdr:spPr>
        <a:xfrm flipV="1">
          <a:off x="15290800" y="14576044"/>
          <a:ext cx="889000" cy="8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72898</xdr:rowOff>
    </xdr:from>
    <xdr:to>
      <xdr:col>23</xdr:col>
      <xdr:colOff>457200</xdr:colOff>
      <xdr:row>84</xdr:row>
      <xdr:rowOff>3048</xdr:rowOff>
    </xdr:to>
    <xdr:sp macro="" textlink="">
      <xdr:nvSpPr>
        <xdr:cNvPr id="255" name="フローチャート : 判断 254"/>
        <xdr:cNvSpPr/>
      </xdr:nvSpPr>
      <xdr:spPr>
        <a:xfrm>
          <a:off x="16129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13225</xdr:rowOff>
    </xdr:from>
    <xdr:ext cx="736600" cy="259045"/>
    <xdr:sp macro="" textlink="">
      <xdr:nvSpPr>
        <xdr:cNvPr id="256" name="テキスト ボックス 255"/>
        <xdr:cNvSpPr txBox="1"/>
      </xdr:nvSpPr>
      <xdr:spPr>
        <a:xfrm>
          <a:off x="15798800" y="1407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89154</xdr:rowOff>
    </xdr:from>
    <xdr:to>
      <xdr:col>22</xdr:col>
      <xdr:colOff>203200</xdr:colOff>
      <xdr:row>89</xdr:row>
      <xdr:rowOff>118111</xdr:rowOff>
    </xdr:to>
    <xdr:cxnSp macro="">
      <xdr:nvCxnSpPr>
        <xdr:cNvPr id="257" name="直線コネクタ 256"/>
        <xdr:cNvCxnSpPr/>
      </xdr:nvCxnSpPr>
      <xdr:spPr>
        <a:xfrm>
          <a:off x="14401800" y="1534820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36068</xdr:rowOff>
    </xdr:from>
    <xdr:to>
      <xdr:col>22</xdr:col>
      <xdr:colOff>254000</xdr:colOff>
      <xdr:row>88</xdr:row>
      <xdr:rowOff>137668</xdr:rowOff>
    </xdr:to>
    <xdr:sp macro="" textlink="">
      <xdr:nvSpPr>
        <xdr:cNvPr id="258" name="フローチャート : 判断 257"/>
        <xdr:cNvSpPr/>
      </xdr:nvSpPr>
      <xdr:spPr>
        <a:xfrm>
          <a:off x="15240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147845</xdr:rowOff>
    </xdr:from>
    <xdr:ext cx="762000" cy="259045"/>
    <xdr:sp macro="" textlink="">
      <xdr:nvSpPr>
        <xdr:cNvPr id="259" name="テキスト ボックス 258"/>
        <xdr:cNvSpPr txBox="1"/>
      </xdr:nvSpPr>
      <xdr:spPr>
        <a:xfrm>
          <a:off x="14909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164592</xdr:rowOff>
    </xdr:from>
    <xdr:to>
      <xdr:col>21</xdr:col>
      <xdr:colOff>0</xdr:colOff>
      <xdr:row>89</xdr:row>
      <xdr:rowOff>89154</xdr:rowOff>
    </xdr:to>
    <xdr:cxnSp macro="">
      <xdr:nvCxnSpPr>
        <xdr:cNvPr id="260" name="直線コネクタ 259"/>
        <xdr:cNvCxnSpPr/>
      </xdr:nvCxnSpPr>
      <xdr:spPr>
        <a:xfrm>
          <a:off x="13512800" y="14566392"/>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65024</xdr:rowOff>
    </xdr:from>
    <xdr:to>
      <xdr:col>21</xdr:col>
      <xdr:colOff>50800</xdr:colOff>
      <xdr:row>88</xdr:row>
      <xdr:rowOff>166624</xdr:rowOff>
    </xdr:to>
    <xdr:sp macro="" textlink="">
      <xdr:nvSpPr>
        <xdr:cNvPr id="261" name="フローチャート : 判断 260"/>
        <xdr:cNvSpPr/>
      </xdr:nvSpPr>
      <xdr:spPr>
        <a:xfrm>
          <a:off x="14351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5351</xdr:rowOff>
    </xdr:from>
    <xdr:ext cx="762000" cy="259045"/>
    <xdr:sp macro="" textlink="">
      <xdr:nvSpPr>
        <xdr:cNvPr id="262" name="テキスト ボックス 261"/>
        <xdr:cNvSpPr txBox="1"/>
      </xdr:nvSpPr>
      <xdr:spPr>
        <a:xfrm>
          <a:off x="14020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140463</xdr:rowOff>
    </xdr:from>
    <xdr:to>
      <xdr:col>19</xdr:col>
      <xdr:colOff>533400</xdr:colOff>
      <xdr:row>84</xdr:row>
      <xdr:rowOff>70613</xdr:rowOff>
    </xdr:to>
    <xdr:sp macro="" textlink="">
      <xdr:nvSpPr>
        <xdr:cNvPr id="263" name="フローチャート : 判断 262"/>
        <xdr:cNvSpPr/>
      </xdr:nvSpPr>
      <xdr:spPr>
        <a:xfrm>
          <a:off x="13462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80790</xdr:rowOff>
    </xdr:from>
    <xdr:ext cx="762000" cy="259045"/>
    <xdr:sp macro="" textlink="">
      <xdr:nvSpPr>
        <xdr:cNvPr id="264" name="テキスト ボックス 263"/>
        <xdr:cNvSpPr txBox="1"/>
      </xdr:nvSpPr>
      <xdr:spPr>
        <a:xfrm>
          <a:off x="13131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0" name="円/楕円 269"/>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48277</xdr:rowOff>
    </xdr:from>
    <xdr:ext cx="762000" cy="259045"/>
    <xdr:sp macro="" textlink="">
      <xdr:nvSpPr>
        <xdr:cNvPr id="271" name="給与水準   （国との比較）該当値テキスト"/>
        <xdr:cNvSpPr txBox="1"/>
      </xdr:nvSpPr>
      <xdr:spPr>
        <a:xfrm>
          <a:off x="1710690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123444</xdr:rowOff>
    </xdr:from>
    <xdr:to>
      <xdr:col>23</xdr:col>
      <xdr:colOff>457200</xdr:colOff>
      <xdr:row>85</xdr:row>
      <xdr:rowOff>53594</xdr:rowOff>
    </xdr:to>
    <xdr:sp macro="" textlink="">
      <xdr:nvSpPr>
        <xdr:cNvPr id="272" name="円/楕円 271"/>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38371</xdr:rowOff>
    </xdr:from>
    <xdr:ext cx="736600" cy="259045"/>
    <xdr:sp macro="" textlink="">
      <xdr:nvSpPr>
        <xdr:cNvPr id="273" name="テキスト ボックス 272"/>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4" name="円/楕円 273"/>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5" name="テキスト ボックス 274"/>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38354</xdr:rowOff>
    </xdr:from>
    <xdr:to>
      <xdr:col>21</xdr:col>
      <xdr:colOff>50800</xdr:colOff>
      <xdr:row>89</xdr:row>
      <xdr:rowOff>139954</xdr:rowOff>
    </xdr:to>
    <xdr:sp macro="" textlink="">
      <xdr:nvSpPr>
        <xdr:cNvPr id="276" name="円/楕円 275"/>
        <xdr:cNvSpPr/>
      </xdr:nvSpPr>
      <xdr:spPr>
        <a:xfrm>
          <a:off x="14351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124731</xdr:rowOff>
    </xdr:from>
    <xdr:ext cx="762000" cy="259045"/>
    <xdr:sp macro="" textlink="">
      <xdr:nvSpPr>
        <xdr:cNvPr id="277" name="テキスト ボックス 276"/>
        <xdr:cNvSpPr txBox="1"/>
      </xdr:nvSpPr>
      <xdr:spPr>
        <a:xfrm>
          <a:off x="14020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113792</xdr:rowOff>
    </xdr:from>
    <xdr:to>
      <xdr:col>19</xdr:col>
      <xdr:colOff>533400</xdr:colOff>
      <xdr:row>85</xdr:row>
      <xdr:rowOff>43942</xdr:rowOff>
    </xdr:to>
    <xdr:sp macro="" textlink="">
      <xdr:nvSpPr>
        <xdr:cNvPr id="278" name="円/楕円 277"/>
        <xdr:cNvSpPr/>
      </xdr:nvSpPr>
      <xdr:spPr>
        <a:xfrm>
          <a:off x="13462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28719</xdr:rowOff>
    </xdr:from>
    <xdr:ext cx="762000" cy="259045"/>
    <xdr:sp macro="" textlink="">
      <xdr:nvSpPr>
        <xdr:cNvPr id="279" name="テキスト ボックス 278"/>
        <xdr:cNvSpPr txBox="1"/>
      </xdr:nvSpPr>
      <xdr:spPr>
        <a:xfrm>
          <a:off x="13131800" y="146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9</a:t>
          </a:r>
          <a:r>
            <a:rPr kumimoji="1" lang="ja-JP" altLang="ja-JP" sz="1100" baseline="0">
              <a:solidFill>
                <a:schemeClr val="dk1"/>
              </a:solidFill>
              <a:effectLst/>
              <a:latin typeface="+mn-lt"/>
              <a:ea typeface="+mn-ea"/>
              <a:cs typeface="+mn-cs"/>
            </a:rPr>
            <a:t>年度から実施している職員の採用抑制により、類似団体平均を下回っている。今後、多くの退職者が見込まれるため、定員適正化計画による適正な職員配置を進める一方、人員削減により行政サービスが低下しないよう、適正かつ効率的な人員配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09" name="直線コネクタ 308"/>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0"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1" name="直線コネクタ 310"/>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2"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3" name="直線コネクタ 312"/>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37465</xdr:rowOff>
    </xdr:from>
    <xdr:to>
      <xdr:col>24</xdr:col>
      <xdr:colOff>558800</xdr:colOff>
      <xdr:row>60</xdr:row>
      <xdr:rowOff>65617</xdr:rowOff>
    </xdr:to>
    <xdr:cxnSp macro="">
      <xdr:nvCxnSpPr>
        <xdr:cNvPr id="314" name="直線コネクタ 313"/>
        <xdr:cNvCxnSpPr/>
      </xdr:nvCxnSpPr>
      <xdr:spPr>
        <a:xfrm flipV="1">
          <a:off x="16179800" y="1032446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5"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6" name="フローチャート : 判断 315"/>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45508</xdr:rowOff>
    </xdr:from>
    <xdr:to>
      <xdr:col>23</xdr:col>
      <xdr:colOff>406400</xdr:colOff>
      <xdr:row>60</xdr:row>
      <xdr:rowOff>65617</xdr:rowOff>
    </xdr:to>
    <xdr:cxnSp macro="">
      <xdr:nvCxnSpPr>
        <xdr:cNvPr id="317" name="直線コネクタ 316"/>
        <xdr:cNvCxnSpPr/>
      </xdr:nvCxnSpPr>
      <xdr:spPr>
        <a:xfrm>
          <a:off x="15290800" y="1033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18" name="フローチャート : 判断 317"/>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19" name="テキスト ボックス 318"/>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45508</xdr:rowOff>
    </xdr:from>
    <xdr:to>
      <xdr:col>22</xdr:col>
      <xdr:colOff>203200</xdr:colOff>
      <xdr:row>60</xdr:row>
      <xdr:rowOff>85725</xdr:rowOff>
    </xdr:to>
    <xdr:cxnSp macro="">
      <xdr:nvCxnSpPr>
        <xdr:cNvPr id="320" name="直線コネクタ 319"/>
        <xdr:cNvCxnSpPr/>
      </xdr:nvCxnSpPr>
      <xdr:spPr>
        <a:xfrm flipV="1">
          <a:off x="14401800" y="1033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1" name="フローチャート : 判断 320"/>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2" name="テキスト ボックス 321"/>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85725</xdr:rowOff>
    </xdr:from>
    <xdr:to>
      <xdr:col>21</xdr:col>
      <xdr:colOff>0</xdr:colOff>
      <xdr:row>60</xdr:row>
      <xdr:rowOff>101812</xdr:rowOff>
    </xdr:to>
    <xdr:cxnSp macro="">
      <xdr:nvCxnSpPr>
        <xdr:cNvPr id="323" name="直線コネクタ 322"/>
        <xdr:cNvCxnSpPr/>
      </xdr:nvCxnSpPr>
      <xdr:spPr>
        <a:xfrm flipV="1">
          <a:off x="13512800" y="1037272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4" name="フローチャート : 判断 323"/>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5" name="テキスト ボックス 324"/>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6" name="フローチャート : 判断 325"/>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27" name="テキスト ボックス 326"/>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33" name="円/楕円 332"/>
        <xdr:cNvSpPr/>
      </xdr:nvSpPr>
      <xdr:spPr>
        <a:xfrm>
          <a:off x="16967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3192</xdr:rowOff>
    </xdr:from>
    <xdr:ext cx="762000" cy="259045"/>
    <xdr:sp macro="" textlink="">
      <xdr:nvSpPr>
        <xdr:cNvPr id="334" name="定員管理の状況該当値テキスト"/>
        <xdr:cNvSpPr txBox="1"/>
      </xdr:nvSpPr>
      <xdr:spPr>
        <a:xfrm>
          <a:off x="17106900" y="1011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14817</xdr:rowOff>
    </xdr:from>
    <xdr:to>
      <xdr:col>23</xdr:col>
      <xdr:colOff>457200</xdr:colOff>
      <xdr:row>60</xdr:row>
      <xdr:rowOff>116417</xdr:rowOff>
    </xdr:to>
    <xdr:sp macro="" textlink="">
      <xdr:nvSpPr>
        <xdr:cNvPr id="335" name="円/楕円 334"/>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126594</xdr:rowOff>
    </xdr:from>
    <xdr:ext cx="736600" cy="259045"/>
    <xdr:sp macro="" textlink="">
      <xdr:nvSpPr>
        <xdr:cNvPr id="336" name="テキスト ボックス 335"/>
        <xdr:cNvSpPr txBox="1"/>
      </xdr:nvSpPr>
      <xdr:spPr>
        <a:xfrm>
          <a:off x="15798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166158</xdr:rowOff>
    </xdr:from>
    <xdr:to>
      <xdr:col>22</xdr:col>
      <xdr:colOff>254000</xdr:colOff>
      <xdr:row>60</xdr:row>
      <xdr:rowOff>96308</xdr:rowOff>
    </xdr:to>
    <xdr:sp macro="" textlink="">
      <xdr:nvSpPr>
        <xdr:cNvPr id="337" name="円/楕円 336"/>
        <xdr:cNvSpPr/>
      </xdr:nvSpPr>
      <xdr:spPr>
        <a:xfrm>
          <a:off x="15240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106485</xdr:rowOff>
    </xdr:from>
    <xdr:ext cx="762000" cy="259045"/>
    <xdr:sp macro="" textlink="">
      <xdr:nvSpPr>
        <xdr:cNvPr id="338" name="テキスト ボックス 337"/>
        <xdr:cNvSpPr txBox="1"/>
      </xdr:nvSpPr>
      <xdr:spPr>
        <a:xfrm>
          <a:off x="14909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34925</xdr:rowOff>
    </xdr:from>
    <xdr:to>
      <xdr:col>21</xdr:col>
      <xdr:colOff>50800</xdr:colOff>
      <xdr:row>60</xdr:row>
      <xdr:rowOff>136525</xdr:rowOff>
    </xdr:to>
    <xdr:sp macro="" textlink="">
      <xdr:nvSpPr>
        <xdr:cNvPr id="339" name="円/楕円 338"/>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146702</xdr:rowOff>
    </xdr:from>
    <xdr:ext cx="762000" cy="259045"/>
    <xdr:sp macro="" textlink="">
      <xdr:nvSpPr>
        <xdr:cNvPr id="340" name="テキスト ボックス 339"/>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51012</xdr:rowOff>
    </xdr:from>
    <xdr:to>
      <xdr:col>19</xdr:col>
      <xdr:colOff>533400</xdr:colOff>
      <xdr:row>60</xdr:row>
      <xdr:rowOff>152612</xdr:rowOff>
    </xdr:to>
    <xdr:sp macro="" textlink="">
      <xdr:nvSpPr>
        <xdr:cNvPr id="341" name="円/楕円 340"/>
        <xdr:cNvSpPr/>
      </xdr:nvSpPr>
      <xdr:spPr>
        <a:xfrm>
          <a:off x="13462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162789</xdr:rowOff>
    </xdr:from>
    <xdr:ext cx="762000" cy="259045"/>
    <xdr:sp macro="" textlink="">
      <xdr:nvSpPr>
        <xdr:cNvPr id="342" name="テキスト ボックス 341"/>
        <xdr:cNvSpPr txBox="1"/>
      </xdr:nvSpPr>
      <xdr:spPr>
        <a:xfrm>
          <a:off x="13131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％の減となったものの、依然として類似団体平均を上回る結果となった。</a:t>
          </a:r>
          <a:endParaRPr lang="ja-JP" altLang="ja-JP" sz="1400">
            <a:effectLst/>
          </a:endParaRPr>
        </a:p>
        <a:p>
          <a:r>
            <a:rPr kumimoji="1" lang="ja-JP" altLang="ja-JP" sz="1100">
              <a:solidFill>
                <a:schemeClr val="dk1"/>
              </a:solidFill>
              <a:effectLst/>
              <a:latin typeface="+mn-lt"/>
              <a:ea typeface="+mn-ea"/>
              <a:cs typeface="+mn-cs"/>
            </a:rPr>
            <a:t>　今後とも、（後期）集中改革プランに基づき、一層の事業の選択と集中を行うことで、市債の発行抑制に努め、さらなる指標の改善に努めていく。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69" name="直線コネクタ 368"/>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0"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1" name="直線コネクタ 370"/>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3" name="直線コネクタ 37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81026</xdr:rowOff>
    </xdr:to>
    <xdr:cxnSp macro="">
      <xdr:nvCxnSpPr>
        <xdr:cNvPr id="374" name="直線コネクタ 373"/>
        <xdr:cNvCxnSpPr/>
      </xdr:nvCxnSpPr>
      <xdr:spPr>
        <a:xfrm flipV="1">
          <a:off x="16179800" y="698500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5"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6" name="フローチャート : 判断 375"/>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138938</xdr:rowOff>
    </xdr:to>
    <xdr:cxnSp macro="">
      <xdr:nvCxnSpPr>
        <xdr:cNvPr id="377" name="直線コネクタ 376"/>
        <xdr:cNvCxnSpPr/>
      </xdr:nvCxnSpPr>
      <xdr:spPr>
        <a:xfrm flipV="1">
          <a:off x="15290800" y="71104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78" name="フローチャート : 判断 377"/>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79" name="テキスト ボックス 378"/>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25400</xdr:rowOff>
    </xdr:to>
    <xdr:cxnSp macro="">
      <xdr:nvCxnSpPr>
        <xdr:cNvPr id="380" name="直線コネクタ 379"/>
        <xdr:cNvCxnSpPr/>
      </xdr:nvCxnSpPr>
      <xdr:spPr>
        <a:xfrm flipV="1">
          <a:off x="14401800" y="71683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1" name="フローチャート : 判断 38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2" name="テキスト ボックス 38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131572</xdr:rowOff>
    </xdr:to>
    <xdr:cxnSp macro="">
      <xdr:nvCxnSpPr>
        <xdr:cNvPr id="383" name="直線コネクタ 382"/>
        <xdr:cNvCxnSpPr/>
      </xdr:nvCxnSpPr>
      <xdr:spPr>
        <a:xfrm flipV="1">
          <a:off x="13512800" y="72263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4" name="フローチャート : 判断 383"/>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5" name="テキスト ボックス 384"/>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6" name="フローチャート : 判断 385"/>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87" name="テキスト ボックス 386"/>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3" name="円/楕円 392"/>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394"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395" name="円/楕円 394"/>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116603</xdr:rowOff>
    </xdr:from>
    <xdr:ext cx="736600" cy="259045"/>
    <xdr:sp macro="" textlink="">
      <xdr:nvSpPr>
        <xdr:cNvPr id="396" name="テキスト ボックス 395"/>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397" name="円/楕円 396"/>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3065</xdr:rowOff>
    </xdr:from>
    <xdr:ext cx="762000" cy="259045"/>
    <xdr:sp macro="" textlink="">
      <xdr:nvSpPr>
        <xdr:cNvPr id="398" name="テキスト ボックス 397"/>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399" name="円/楕円 398"/>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0" name="テキスト ボックス 399"/>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1" name="円/楕円 400"/>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2" name="テキスト ボックス 401"/>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対前年度比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％となり、類似団体平均を大きく下回っている。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今後とも、新規事業の実施の必要性を見極めることによる市債の発行抑制や、公営企業等の経営の総点検を図るなど、さらなる指標の改善に努める。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1" name="直線コネクタ 430"/>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2"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3" name="直線コネクタ 432"/>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137668</xdr:rowOff>
    </xdr:from>
    <xdr:to>
      <xdr:col>24</xdr:col>
      <xdr:colOff>558800</xdr:colOff>
      <xdr:row>15</xdr:row>
      <xdr:rowOff>29760</xdr:rowOff>
    </xdr:to>
    <xdr:cxnSp macro="">
      <xdr:nvCxnSpPr>
        <xdr:cNvPr id="436" name="直線コネクタ 435"/>
        <xdr:cNvCxnSpPr/>
      </xdr:nvCxnSpPr>
      <xdr:spPr>
        <a:xfrm flipV="1">
          <a:off x="16179800" y="2537968"/>
          <a:ext cx="8382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98230</xdr:rowOff>
    </xdr:from>
    <xdr:ext cx="762000" cy="259045"/>
    <xdr:sp macro="" textlink="">
      <xdr:nvSpPr>
        <xdr:cNvPr id="437"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38" name="フローチャート : 判断 437"/>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29760</xdr:rowOff>
    </xdr:from>
    <xdr:to>
      <xdr:col>23</xdr:col>
      <xdr:colOff>406400</xdr:colOff>
      <xdr:row>15</xdr:row>
      <xdr:rowOff>137541</xdr:rowOff>
    </xdr:to>
    <xdr:cxnSp macro="">
      <xdr:nvCxnSpPr>
        <xdr:cNvPr id="439" name="直線コネクタ 438"/>
        <xdr:cNvCxnSpPr/>
      </xdr:nvCxnSpPr>
      <xdr:spPr>
        <a:xfrm flipV="1">
          <a:off x="15290800" y="2601510"/>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0" name="フローチャート : 判断 439"/>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100601</xdr:rowOff>
    </xdr:from>
    <xdr:ext cx="736600" cy="259045"/>
    <xdr:sp macro="" textlink="">
      <xdr:nvSpPr>
        <xdr:cNvPr id="441" name="テキスト ボックス 440"/>
        <xdr:cNvSpPr txBox="1"/>
      </xdr:nvSpPr>
      <xdr:spPr>
        <a:xfrm>
          <a:off x="15798800" y="284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137541</xdr:rowOff>
    </xdr:from>
    <xdr:to>
      <xdr:col>22</xdr:col>
      <xdr:colOff>203200</xdr:colOff>
      <xdr:row>16</xdr:row>
      <xdr:rowOff>57785</xdr:rowOff>
    </xdr:to>
    <xdr:cxnSp macro="">
      <xdr:nvCxnSpPr>
        <xdr:cNvPr id="442" name="直線コネクタ 441"/>
        <xdr:cNvCxnSpPr/>
      </xdr:nvCxnSpPr>
      <xdr:spPr>
        <a:xfrm flipV="1">
          <a:off x="14401800" y="2709291"/>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3" name="フローチャート : 判断 442"/>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167361</xdr:rowOff>
    </xdr:from>
    <xdr:ext cx="762000" cy="259045"/>
    <xdr:sp macro="" textlink="">
      <xdr:nvSpPr>
        <xdr:cNvPr id="444" name="テキスト ボックス 443"/>
        <xdr:cNvSpPr txBox="1"/>
      </xdr:nvSpPr>
      <xdr:spPr>
        <a:xfrm>
          <a:off x="14909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57785</xdr:rowOff>
    </xdr:from>
    <xdr:to>
      <xdr:col>21</xdr:col>
      <xdr:colOff>0</xdr:colOff>
      <xdr:row>17</xdr:row>
      <xdr:rowOff>93049</xdr:rowOff>
    </xdr:to>
    <xdr:cxnSp macro="">
      <xdr:nvCxnSpPr>
        <xdr:cNvPr id="445" name="直線コネクタ 444"/>
        <xdr:cNvCxnSpPr/>
      </xdr:nvCxnSpPr>
      <xdr:spPr>
        <a:xfrm flipV="1">
          <a:off x="13512800" y="2800985"/>
          <a:ext cx="889000" cy="20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46" name="フローチャート : 判断 445"/>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86800</xdr:rowOff>
    </xdr:from>
    <xdr:ext cx="762000" cy="259045"/>
    <xdr:sp macro="" textlink="">
      <xdr:nvSpPr>
        <xdr:cNvPr id="447" name="テキスト ボックス 446"/>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48" name="フローチャート : 判断 447"/>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36000</xdr:rowOff>
    </xdr:from>
    <xdr:ext cx="762000" cy="259045"/>
    <xdr:sp macro="" textlink="">
      <xdr:nvSpPr>
        <xdr:cNvPr id="449" name="テキスト ボックス 448"/>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86868</xdr:rowOff>
    </xdr:from>
    <xdr:to>
      <xdr:col>24</xdr:col>
      <xdr:colOff>609600</xdr:colOff>
      <xdr:row>15</xdr:row>
      <xdr:rowOff>17018</xdr:rowOff>
    </xdr:to>
    <xdr:sp macro="" textlink="">
      <xdr:nvSpPr>
        <xdr:cNvPr id="455" name="円/楕円 454"/>
        <xdr:cNvSpPr/>
      </xdr:nvSpPr>
      <xdr:spPr>
        <a:xfrm>
          <a:off x="169672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103395</xdr:rowOff>
    </xdr:from>
    <xdr:ext cx="762000" cy="259045"/>
    <xdr:sp macro="" textlink="">
      <xdr:nvSpPr>
        <xdr:cNvPr id="456" name="将来負担の状況該当値テキスト"/>
        <xdr:cNvSpPr txBox="1"/>
      </xdr:nvSpPr>
      <xdr:spPr>
        <a:xfrm>
          <a:off x="171069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150410</xdr:rowOff>
    </xdr:from>
    <xdr:to>
      <xdr:col>23</xdr:col>
      <xdr:colOff>457200</xdr:colOff>
      <xdr:row>15</xdr:row>
      <xdr:rowOff>80560</xdr:rowOff>
    </xdr:to>
    <xdr:sp macro="" textlink="">
      <xdr:nvSpPr>
        <xdr:cNvPr id="457" name="円/楕円 456"/>
        <xdr:cNvSpPr/>
      </xdr:nvSpPr>
      <xdr:spPr>
        <a:xfrm>
          <a:off x="16129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90737</xdr:rowOff>
    </xdr:from>
    <xdr:ext cx="736600" cy="259045"/>
    <xdr:sp macro="" textlink="">
      <xdr:nvSpPr>
        <xdr:cNvPr id="458" name="テキスト ボックス 457"/>
        <xdr:cNvSpPr txBox="1"/>
      </xdr:nvSpPr>
      <xdr:spPr>
        <a:xfrm>
          <a:off x="15798800" y="2319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86741</xdr:rowOff>
    </xdr:from>
    <xdr:to>
      <xdr:col>22</xdr:col>
      <xdr:colOff>254000</xdr:colOff>
      <xdr:row>16</xdr:row>
      <xdr:rowOff>16891</xdr:rowOff>
    </xdr:to>
    <xdr:sp macro="" textlink="">
      <xdr:nvSpPr>
        <xdr:cNvPr id="459" name="円/楕円 458"/>
        <xdr:cNvSpPr/>
      </xdr:nvSpPr>
      <xdr:spPr>
        <a:xfrm>
          <a:off x="15240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27068</xdr:rowOff>
    </xdr:from>
    <xdr:ext cx="762000" cy="259045"/>
    <xdr:sp macro="" textlink="">
      <xdr:nvSpPr>
        <xdr:cNvPr id="460" name="テキスト ボックス 459"/>
        <xdr:cNvSpPr txBox="1"/>
      </xdr:nvSpPr>
      <xdr:spPr>
        <a:xfrm>
          <a:off x="14909800" y="24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6985</xdr:rowOff>
    </xdr:from>
    <xdr:to>
      <xdr:col>21</xdr:col>
      <xdr:colOff>50800</xdr:colOff>
      <xdr:row>16</xdr:row>
      <xdr:rowOff>108585</xdr:rowOff>
    </xdr:to>
    <xdr:sp macro="" textlink="">
      <xdr:nvSpPr>
        <xdr:cNvPr id="461" name="円/楕円 460"/>
        <xdr:cNvSpPr/>
      </xdr:nvSpPr>
      <xdr:spPr>
        <a:xfrm>
          <a:off x="14351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118762</xdr:rowOff>
    </xdr:from>
    <xdr:ext cx="762000" cy="259045"/>
    <xdr:sp macro="" textlink="">
      <xdr:nvSpPr>
        <xdr:cNvPr id="462" name="テキスト ボックス 461"/>
        <xdr:cNvSpPr txBox="1"/>
      </xdr:nvSpPr>
      <xdr:spPr>
        <a:xfrm>
          <a:off x="14020800" y="25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42249</xdr:rowOff>
    </xdr:from>
    <xdr:to>
      <xdr:col>19</xdr:col>
      <xdr:colOff>533400</xdr:colOff>
      <xdr:row>17</xdr:row>
      <xdr:rowOff>143849</xdr:rowOff>
    </xdr:to>
    <xdr:sp macro="" textlink="">
      <xdr:nvSpPr>
        <xdr:cNvPr id="463" name="円/楕円 462"/>
        <xdr:cNvSpPr/>
      </xdr:nvSpPr>
      <xdr:spPr>
        <a:xfrm>
          <a:off x="13462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154026</xdr:rowOff>
    </xdr:from>
    <xdr:ext cx="762000" cy="259045"/>
    <xdr:sp macro="" textlink="">
      <xdr:nvSpPr>
        <xdr:cNvPr id="464" name="テキスト ボックス 463"/>
        <xdr:cNvSpPr txBox="1"/>
      </xdr:nvSpPr>
      <xdr:spPr>
        <a:xfrm>
          <a:off x="13131800" y="272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342,832
338,878
464.51
117,958,812
115,024,402
1,548,456
67,984,314
114,516,814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20.8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職員給与の独自カットの継続や時間外勤務手当の縮減など鋭意改善に取り組んでいるところではあるが、人事院勧告等に基づく給与の増額改定等の影響もあり、前年比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24.7</a:t>
          </a:r>
          <a:r>
            <a:rPr kumimoji="1" lang="ja-JP" altLang="ja-JP" sz="1100">
              <a:solidFill>
                <a:schemeClr val="dk1"/>
              </a:solidFill>
              <a:effectLst/>
              <a:latin typeface="+mn-lt"/>
              <a:ea typeface="+mn-ea"/>
              <a:cs typeface="+mn-cs"/>
            </a:rPr>
            <a:t>％となり、類似団体平均を上回っている。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今後とも、時間外勤務の縮減、職員定数の適正化に向け、民間委託の推進などにより人件費の削減に努める。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83457</xdr:rowOff>
    </xdr:from>
    <xdr:to>
      <xdr:col>7</xdr:col>
      <xdr:colOff>15875</xdr:colOff>
      <xdr:row>38</xdr:row>
      <xdr:rowOff>137885</xdr:rowOff>
    </xdr:to>
    <xdr:cxnSp macro="">
      <xdr:nvCxnSpPr>
        <xdr:cNvPr id="66" name="直線コネクタ 65"/>
        <xdr:cNvCxnSpPr/>
      </xdr:nvCxnSpPr>
      <xdr:spPr>
        <a:xfrm>
          <a:off x="3987800" y="65985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83457</xdr:rowOff>
    </xdr:from>
    <xdr:to>
      <xdr:col>5</xdr:col>
      <xdr:colOff>549275</xdr:colOff>
      <xdr:row>39</xdr:row>
      <xdr:rowOff>64407</xdr:rowOff>
    </xdr:to>
    <xdr:cxnSp macro="">
      <xdr:nvCxnSpPr>
        <xdr:cNvPr id="69" name="直線コネクタ 68"/>
        <xdr:cNvCxnSpPr/>
      </xdr:nvCxnSpPr>
      <xdr:spPr>
        <a:xfrm flipV="1">
          <a:off x="3098800" y="6598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1" name="テキスト ボックス 70"/>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64407</xdr:rowOff>
    </xdr:from>
    <xdr:to>
      <xdr:col>4</xdr:col>
      <xdr:colOff>346075</xdr:colOff>
      <xdr:row>39</xdr:row>
      <xdr:rowOff>97065</xdr:rowOff>
    </xdr:to>
    <xdr:cxnSp macro="">
      <xdr:nvCxnSpPr>
        <xdr:cNvPr id="72" name="直線コネクタ 71"/>
        <xdr:cNvCxnSpPr/>
      </xdr:nvCxnSpPr>
      <xdr:spPr>
        <a:xfrm flipV="1">
          <a:off x="2209800" y="6750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97065</xdr:rowOff>
    </xdr:from>
    <xdr:to>
      <xdr:col>3</xdr:col>
      <xdr:colOff>142875</xdr:colOff>
      <xdr:row>39</xdr:row>
      <xdr:rowOff>97065</xdr:rowOff>
    </xdr:to>
    <xdr:cxnSp macro="">
      <xdr:nvCxnSpPr>
        <xdr:cNvPr id="75" name="直線コネクタ 74"/>
        <xdr:cNvCxnSpPr/>
      </xdr:nvCxnSpPr>
      <xdr:spPr>
        <a:xfrm>
          <a:off x="1320800" y="678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81841</xdr:rowOff>
    </xdr:from>
    <xdr:ext cx="762000" cy="259045"/>
    <xdr:sp macro="" textlink="">
      <xdr:nvSpPr>
        <xdr:cNvPr id="77" name="テキスト ボックス 76"/>
        <xdr:cNvSpPr txBox="1"/>
      </xdr:nvSpPr>
      <xdr:spPr>
        <a:xfrm>
          <a:off x="1828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87085</xdr:rowOff>
    </xdr:from>
    <xdr:to>
      <xdr:col>7</xdr:col>
      <xdr:colOff>66675</xdr:colOff>
      <xdr:row>39</xdr:row>
      <xdr:rowOff>17235</xdr:rowOff>
    </xdr:to>
    <xdr:sp macro="" textlink="">
      <xdr:nvSpPr>
        <xdr:cNvPr id="85" name="円/楕円 84"/>
        <xdr:cNvSpPr/>
      </xdr:nvSpPr>
      <xdr:spPr>
        <a:xfrm>
          <a:off x="4775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59162</xdr:rowOff>
    </xdr:from>
    <xdr:ext cx="762000" cy="259045"/>
    <xdr:sp macro="" textlink="">
      <xdr:nvSpPr>
        <xdr:cNvPr id="86" name="人件費該当値テキスト"/>
        <xdr:cNvSpPr txBox="1"/>
      </xdr:nvSpPr>
      <xdr:spPr>
        <a:xfrm>
          <a:off x="4914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32657</xdr:rowOff>
    </xdr:from>
    <xdr:to>
      <xdr:col>5</xdr:col>
      <xdr:colOff>600075</xdr:colOff>
      <xdr:row>38</xdr:row>
      <xdr:rowOff>134257</xdr:rowOff>
    </xdr:to>
    <xdr:sp macro="" textlink="">
      <xdr:nvSpPr>
        <xdr:cNvPr id="87" name="円/楕円 86"/>
        <xdr:cNvSpPr/>
      </xdr:nvSpPr>
      <xdr:spPr>
        <a:xfrm>
          <a:off x="3937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119034</xdr:rowOff>
    </xdr:from>
    <xdr:ext cx="736600" cy="259045"/>
    <xdr:sp macro="" textlink="">
      <xdr:nvSpPr>
        <xdr:cNvPr id="88" name="テキスト ボックス 87"/>
        <xdr:cNvSpPr txBox="1"/>
      </xdr:nvSpPr>
      <xdr:spPr>
        <a:xfrm>
          <a:off x="3606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13607</xdr:rowOff>
    </xdr:from>
    <xdr:to>
      <xdr:col>4</xdr:col>
      <xdr:colOff>396875</xdr:colOff>
      <xdr:row>39</xdr:row>
      <xdr:rowOff>115207</xdr:rowOff>
    </xdr:to>
    <xdr:sp macro="" textlink="">
      <xdr:nvSpPr>
        <xdr:cNvPr id="89" name="円/楕円 88"/>
        <xdr:cNvSpPr/>
      </xdr:nvSpPr>
      <xdr:spPr>
        <a:xfrm>
          <a:off x="3048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99984</xdr:rowOff>
    </xdr:from>
    <xdr:ext cx="762000" cy="259045"/>
    <xdr:sp macro="" textlink="">
      <xdr:nvSpPr>
        <xdr:cNvPr id="90" name="テキスト ボックス 89"/>
        <xdr:cNvSpPr txBox="1"/>
      </xdr:nvSpPr>
      <xdr:spPr>
        <a:xfrm>
          <a:off x="2717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1" name="円/楕円 90"/>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92" name="テキスト ボックス 91"/>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46265</xdr:rowOff>
    </xdr:from>
    <xdr:to>
      <xdr:col>1</xdr:col>
      <xdr:colOff>676275</xdr:colOff>
      <xdr:row>39</xdr:row>
      <xdr:rowOff>147865</xdr:rowOff>
    </xdr:to>
    <xdr:sp macro="" textlink="">
      <xdr:nvSpPr>
        <xdr:cNvPr id="93" name="円/楕円 92"/>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132642</xdr:rowOff>
    </xdr:from>
    <xdr:ext cx="762000" cy="259045"/>
    <xdr:sp macro="" textlink="">
      <xdr:nvSpPr>
        <xdr:cNvPr id="94" name="テキスト ボックス 93"/>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予防接種事業などの増により、対前年度比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％となり、類似団体平均を僅かながら上回っている。</a:t>
          </a:r>
          <a:endParaRPr lang="ja-JP" altLang="ja-JP" sz="1400">
            <a:effectLst/>
          </a:endParaRPr>
        </a:p>
        <a:p>
          <a:r>
            <a:rPr kumimoji="1" lang="ja-JP" altLang="ja-JP" sz="1100">
              <a:solidFill>
                <a:schemeClr val="dk1"/>
              </a:solidFill>
              <a:effectLst/>
              <a:latin typeface="+mn-lt"/>
              <a:ea typeface="+mn-ea"/>
              <a:cs typeface="+mn-cs"/>
            </a:rPr>
            <a:t>　今後も、引き続き、競争入札などによるコスト削減に努める。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114300</xdr:rowOff>
    </xdr:from>
    <xdr:to>
      <xdr:col>24</xdr:col>
      <xdr:colOff>31750</xdr:colOff>
      <xdr:row>16</xdr:row>
      <xdr:rowOff>152400</xdr:rowOff>
    </xdr:to>
    <xdr:cxnSp macro="">
      <xdr:nvCxnSpPr>
        <xdr:cNvPr id="127" name="直線コネクタ 126"/>
        <xdr:cNvCxnSpPr/>
      </xdr:nvCxnSpPr>
      <xdr:spPr>
        <a:xfrm>
          <a:off x="15671800" y="285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114300</xdr:rowOff>
    </xdr:to>
    <xdr:cxnSp macro="">
      <xdr:nvCxnSpPr>
        <xdr:cNvPr id="130" name="直線コネクタ 129"/>
        <xdr:cNvCxnSpPr/>
      </xdr:nvCxnSpPr>
      <xdr:spPr>
        <a:xfrm>
          <a:off x="14782800" y="2794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158750</xdr:rowOff>
    </xdr:from>
    <xdr:to>
      <xdr:col>21</xdr:col>
      <xdr:colOff>361950</xdr:colOff>
      <xdr:row>16</xdr:row>
      <xdr:rowOff>50800</xdr:rowOff>
    </xdr:to>
    <xdr:cxnSp macro="">
      <xdr:nvCxnSpPr>
        <xdr:cNvPr id="133" name="直線コネクタ 132"/>
        <xdr:cNvCxnSpPr/>
      </xdr:nvCxnSpPr>
      <xdr:spPr>
        <a:xfrm>
          <a:off x="13893800" y="2730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35" name="テキスト ボックス 134"/>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133350</xdr:rowOff>
    </xdr:from>
    <xdr:to>
      <xdr:col>20</xdr:col>
      <xdr:colOff>158750</xdr:colOff>
      <xdr:row>15</xdr:row>
      <xdr:rowOff>158750</xdr:rowOff>
    </xdr:to>
    <xdr:cxnSp macro="">
      <xdr:nvCxnSpPr>
        <xdr:cNvPr id="136" name="直線コネクタ 135"/>
        <xdr:cNvCxnSpPr/>
      </xdr:nvCxnSpPr>
      <xdr:spPr>
        <a:xfrm>
          <a:off x="13004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6" name="円/楕円 145"/>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73677</xdr:rowOff>
    </xdr:from>
    <xdr:ext cx="762000" cy="259045"/>
    <xdr:sp macro="" textlink="">
      <xdr:nvSpPr>
        <xdr:cNvPr id="147"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63500</xdr:rowOff>
    </xdr:from>
    <xdr:to>
      <xdr:col>22</xdr:col>
      <xdr:colOff>615950</xdr:colOff>
      <xdr:row>16</xdr:row>
      <xdr:rowOff>165100</xdr:rowOff>
    </xdr:to>
    <xdr:sp macro="" textlink="">
      <xdr:nvSpPr>
        <xdr:cNvPr id="148" name="円/楕円 147"/>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149877</xdr:rowOff>
    </xdr:from>
    <xdr:ext cx="736600" cy="259045"/>
    <xdr:sp macro="" textlink="">
      <xdr:nvSpPr>
        <xdr:cNvPr id="149" name="テキスト ボックス 148"/>
        <xdr:cNvSpPr txBox="1"/>
      </xdr:nvSpPr>
      <xdr:spPr>
        <a:xfrm>
          <a:off x="15290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51" name="テキスト ボックス 15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107950</xdr:rowOff>
    </xdr:from>
    <xdr:to>
      <xdr:col>20</xdr:col>
      <xdr:colOff>209550</xdr:colOff>
      <xdr:row>16</xdr:row>
      <xdr:rowOff>38100</xdr:rowOff>
    </xdr:to>
    <xdr:sp macro="" textlink="">
      <xdr:nvSpPr>
        <xdr:cNvPr id="152" name="円/楕円 151"/>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82550</xdr:rowOff>
    </xdr:from>
    <xdr:to>
      <xdr:col>19</xdr:col>
      <xdr:colOff>6350</xdr:colOff>
      <xdr:row>16</xdr:row>
      <xdr:rowOff>12700</xdr:rowOff>
    </xdr:to>
    <xdr:sp macro="" textlink="">
      <xdr:nvSpPr>
        <xdr:cNvPr id="154" name="円/楕円 153"/>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168927</xdr:rowOff>
    </xdr:from>
    <xdr:ext cx="762000" cy="259045"/>
    <xdr:sp macro="" textlink="">
      <xdr:nvSpPr>
        <xdr:cNvPr id="155" name="テキスト ボックス 154"/>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生活保護費等の増加により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％となり、類似団体平均を下回っているものの、全国平均、及び県内平均を上回っている。</a:t>
          </a:r>
          <a:endParaRPr lang="ja-JP" altLang="ja-JP" sz="1400">
            <a:effectLst/>
          </a:endParaRPr>
        </a:p>
        <a:p>
          <a:r>
            <a:rPr kumimoji="1" lang="ja-JP" altLang="ja-JP" sz="1100">
              <a:solidFill>
                <a:schemeClr val="dk1"/>
              </a:solidFill>
              <a:effectLst/>
              <a:latin typeface="+mn-lt"/>
              <a:ea typeface="+mn-ea"/>
              <a:cs typeface="+mn-cs"/>
            </a:rPr>
            <a:t>　少子高齢化が進み、今後とも、扶助費の増加が避けられないことから、市単独制度に基づく扶助費について、抑制に努める。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91622</xdr:rowOff>
    </xdr:to>
    <xdr:cxnSp macro="">
      <xdr:nvCxnSpPr>
        <xdr:cNvPr id="190" name="直線コネクタ 189"/>
        <xdr:cNvCxnSpPr/>
      </xdr:nvCxnSpPr>
      <xdr:spPr>
        <a:xfrm>
          <a:off x="3987800" y="9777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78212</xdr:rowOff>
    </xdr:from>
    <xdr:ext cx="762000" cy="259045"/>
    <xdr:sp macro="" textlink="">
      <xdr:nvSpPr>
        <xdr:cNvPr id="191" name="扶助費平均値テキスト"/>
        <xdr:cNvSpPr txBox="1"/>
      </xdr:nvSpPr>
      <xdr:spPr>
        <a:xfrm>
          <a:off x="4914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26307</xdr:rowOff>
    </xdr:to>
    <xdr:cxnSp macro="">
      <xdr:nvCxnSpPr>
        <xdr:cNvPr id="193" name="直線コネクタ 192"/>
        <xdr:cNvCxnSpPr/>
      </xdr:nvCxnSpPr>
      <xdr:spPr>
        <a:xfrm flipV="1">
          <a:off x="3098800" y="9777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23585</xdr:rowOff>
    </xdr:from>
    <xdr:to>
      <xdr:col>4</xdr:col>
      <xdr:colOff>346075</xdr:colOff>
      <xdr:row>57</xdr:row>
      <xdr:rowOff>26307</xdr:rowOff>
    </xdr:to>
    <xdr:cxnSp macro="">
      <xdr:nvCxnSpPr>
        <xdr:cNvPr id="196" name="直線コネクタ 195"/>
        <xdr:cNvCxnSpPr/>
      </xdr:nvCxnSpPr>
      <xdr:spPr>
        <a:xfrm>
          <a:off x="2209800" y="96247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198" name="テキスト ボックス 197"/>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23585</xdr:rowOff>
    </xdr:from>
    <xdr:to>
      <xdr:col>3</xdr:col>
      <xdr:colOff>142875</xdr:colOff>
      <xdr:row>56</xdr:row>
      <xdr:rowOff>23585</xdr:rowOff>
    </xdr:to>
    <xdr:cxnSp macro="">
      <xdr:nvCxnSpPr>
        <xdr:cNvPr id="199" name="直線コネクタ 198"/>
        <xdr:cNvCxnSpPr/>
      </xdr:nvCxnSpPr>
      <xdr:spPr>
        <a:xfrm>
          <a:off x="1320800" y="962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40822</xdr:rowOff>
    </xdr:from>
    <xdr:to>
      <xdr:col>7</xdr:col>
      <xdr:colOff>66675</xdr:colOff>
      <xdr:row>57</xdr:row>
      <xdr:rowOff>142422</xdr:rowOff>
    </xdr:to>
    <xdr:sp macro="" textlink="">
      <xdr:nvSpPr>
        <xdr:cNvPr id="209" name="円/楕円 208"/>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57349</xdr:rowOff>
    </xdr:from>
    <xdr:ext cx="762000" cy="259045"/>
    <xdr:sp macro="" textlink="">
      <xdr:nvSpPr>
        <xdr:cNvPr id="210" name="扶助費該当値テキスト"/>
        <xdr:cNvSpPr txBox="1"/>
      </xdr:nvSpPr>
      <xdr:spPr>
        <a:xfrm>
          <a:off x="49149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11" name="円/楕円 210"/>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212" name="テキスト ボックス 211"/>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146957</xdr:rowOff>
    </xdr:from>
    <xdr:to>
      <xdr:col>4</xdr:col>
      <xdr:colOff>396875</xdr:colOff>
      <xdr:row>57</xdr:row>
      <xdr:rowOff>77107</xdr:rowOff>
    </xdr:to>
    <xdr:sp macro="" textlink="">
      <xdr:nvSpPr>
        <xdr:cNvPr id="213" name="円/楕円 212"/>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87284</xdr:rowOff>
    </xdr:from>
    <xdr:ext cx="762000" cy="259045"/>
    <xdr:sp macro="" textlink="">
      <xdr:nvSpPr>
        <xdr:cNvPr id="214" name="テキスト ボックス 213"/>
        <xdr:cNvSpPr txBox="1"/>
      </xdr:nvSpPr>
      <xdr:spPr>
        <a:xfrm>
          <a:off x="2717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144235</xdr:rowOff>
    </xdr:from>
    <xdr:to>
      <xdr:col>3</xdr:col>
      <xdr:colOff>193675</xdr:colOff>
      <xdr:row>56</xdr:row>
      <xdr:rowOff>74385</xdr:rowOff>
    </xdr:to>
    <xdr:sp macro="" textlink="">
      <xdr:nvSpPr>
        <xdr:cNvPr id="215" name="円/楕円 214"/>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84562</xdr:rowOff>
    </xdr:from>
    <xdr:ext cx="762000" cy="259045"/>
    <xdr:sp macro="" textlink="">
      <xdr:nvSpPr>
        <xdr:cNvPr id="216" name="テキスト ボックス 215"/>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144235</xdr:rowOff>
    </xdr:from>
    <xdr:to>
      <xdr:col>1</xdr:col>
      <xdr:colOff>676275</xdr:colOff>
      <xdr:row>56</xdr:row>
      <xdr:rowOff>74385</xdr:rowOff>
    </xdr:to>
    <xdr:sp macro="" textlink="">
      <xdr:nvSpPr>
        <xdr:cNvPr id="217" name="円/楕円 216"/>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84562</xdr:rowOff>
    </xdr:from>
    <xdr:ext cx="762000" cy="259045"/>
    <xdr:sp macro="" textlink="">
      <xdr:nvSpPr>
        <xdr:cNvPr id="218" name="テキスト ボックス 217"/>
        <xdr:cNvSpPr txBox="1"/>
      </xdr:nvSpPr>
      <xdr:spPr>
        <a:xfrm>
          <a:off x="939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前年度と同数値の</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％となり、若干、類似団体平均を下回っている。</a:t>
          </a:r>
          <a:endParaRPr lang="ja-JP" altLang="ja-JP" sz="1400">
            <a:effectLst/>
          </a:endParaRPr>
        </a:p>
        <a:p>
          <a:r>
            <a:rPr kumimoji="1" lang="ja-JP" altLang="ja-JP" sz="1100">
              <a:solidFill>
                <a:schemeClr val="dk1"/>
              </a:solidFill>
              <a:effectLst/>
              <a:latin typeface="+mn-lt"/>
              <a:ea typeface="+mn-ea"/>
              <a:cs typeface="+mn-cs"/>
            </a:rPr>
            <a:t>　繰出金については、独立採算の原則のもと、適切な基準により、普通会計の負担軽減に努める。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146050</xdr:rowOff>
    </xdr:to>
    <xdr:cxnSp macro="">
      <xdr:nvCxnSpPr>
        <xdr:cNvPr id="251" name="直線コネクタ 250"/>
        <xdr:cNvCxnSpPr/>
      </xdr:nvCxnSpPr>
      <xdr:spPr>
        <a:xfrm>
          <a:off x="15671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52"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146050</xdr:rowOff>
    </xdr:to>
    <xdr:cxnSp macro="">
      <xdr:nvCxnSpPr>
        <xdr:cNvPr id="254" name="直線コネクタ 253"/>
        <xdr:cNvCxnSpPr/>
      </xdr:nvCxnSpPr>
      <xdr:spPr>
        <a:xfrm>
          <a:off x="14782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6" name="テキスト ボックス 255"/>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123190</xdr:rowOff>
    </xdr:to>
    <xdr:cxnSp macro="">
      <xdr:nvCxnSpPr>
        <xdr:cNvPr id="257" name="直線コネクタ 256"/>
        <xdr:cNvCxnSpPr/>
      </xdr:nvCxnSpPr>
      <xdr:spPr>
        <a:xfrm>
          <a:off x="13893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9" name="テキスト ボックス 258"/>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77470</xdr:rowOff>
    </xdr:to>
    <xdr:cxnSp macro="">
      <xdr:nvCxnSpPr>
        <xdr:cNvPr id="260" name="直線コネクタ 259"/>
        <xdr:cNvCxnSpPr/>
      </xdr:nvCxnSpPr>
      <xdr:spPr>
        <a:xfrm>
          <a:off x="13004800" y="9446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62" name="テキスト ボックス 261"/>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4" name="テキスト ボックス 263"/>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0" name="円/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2" name="円/楕円 271"/>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3" name="テキスト ボックス 272"/>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4" name="円/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6" name="円/楕円 275"/>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7" name="テキスト ボックス 276"/>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78" name="円/楕円 277"/>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79" name="テキスト ボックス 278"/>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％となったものの、依然として類似団体平均を上回っている。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今後とも、平成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年に策定した「補助制度適正化基本方針」に基づき、補助金の一層の適切な執行に努めていく。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38</xdr:row>
      <xdr:rowOff>38100</xdr:rowOff>
    </xdr:to>
    <xdr:cxnSp macro="">
      <xdr:nvCxnSpPr>
        <xdr:cNvPr id="312" name="直線コネクタ 311"/>
        <xdr:cNvCxnSpPr/>
      </xdr:nvCxnSpPr>
      <xdr:spPr>
        <a:xfrm flipV="1">
          <a:off x="15671800" y="6413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38100</xdr:rowOff>
    </xdr:from>
    <xdr:to>
      <xdr:col>22</xdr:col>
      <xdr:colOff>565150</xdr:colOff>
      <xdr:row>38</xdr:row>
      <xdr:rowOff>139700</xdr:rowOff>
    </xdr:to>
    <xdr:cxnSp macro="">
      <xdr:nvCxnSpPr>
        <xdr:cNvPr id="315" name="直線コネクタ 314"/>
        <xdr:cNvCxnSpPr/>
      </xdr:nvCxnSpPr>
      <xdr:spPr>
        <a:xfrm flipV="1">
          <a:off x="14782800" y="6553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50800</xdr:rowOff>
    </xdr:from>
    <xdr:to>
      <xdr:col>21</xdr:col>
      <xdr:colOff>361950</xdr:colOff>
      <xdr:row>38</xdr:row>
      <xdr:rowOff>139700</xdr:rowOff>
    </xdr:to>
    <xdr:cxnSp macro="">
      <xdr:nvCxnSpPr>
        <xdr:cNvPr id="318" name="直線コネクタ 317"/>
        <xdr:cNvCxnSpPr/>
      </xdr:nvCxnSpPr>
      <xdr:spPr>
        <a:xfrm>
          <a:off x="13893800" y="6565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50800</xdr:rowOff>
    </xdr:from>
    <xdr:to>
      <xdr:col>20</xdr:col>
      <xdr:colOff>158750</xdr:colOff>
      <xdr:row>38</xdr:row>
      <xdr:rowOff>88900</xdr:rowOff>
    </xdr:to>
    <xdr:cxnSp macro="">
      <xdr:nvCxnSpPr>
        <xdr:cNvPr id="321" name="直線コネクタ 320"/>
        <xdr:cNvCxnSpPr/>
      </xdr:nvCxnSpPr>
      <xdr:spPr>
        <a:xfrm flipV="1">
          <a:off x="13004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1" name="円/楕円 33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2"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158750</xdr:rowOff>
    </xdr:from>
    <xdr:to>
      <xdr:col>22</xdr:col>
      <xdr:colOff>615950</xdr:colOff>
      <xdr:row>38</xdr:row>
      <xdr:rowOff>88900</xdr:rowOff>
    </xdr:to>
    <xdr:sp macro="" textlink="">
      <xdr:nvSpPr>
        <xdr:cNvPr id="333" name="円/楕円 332"/>
        <xdr:cNvSpPr/>
      </xdr:nvSpPr>
      <xdr:spPr>
        <a:xfrm>
          <a:off x="15621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73677</xdr:rowOff>
    </xdr:from>
    <xdr:ext cx="736600" cy="259045"/>
    <xdr:sp macro="" textlink="">
      <xdr:nvSpPr>
        <xdr:cNvPr id="334" name="テキスト ボックス 333"/>
        <xdr:cNvSpPr txBox="1"/>
      </xdr:nvSpPr>
      <xdr:spPr>
        <a:xfrm>
          <a:off x="15290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88900</xdr:rowOff>
    </xdr:from>
    <xdr:to>
      <xdr:col>21</xdr:col>
      <xdr:colOff>412750</xdr:colOff>
      <xdr:row>39</xdr:row>
      <xdr:rowOff>19050</xdr:rowOff>
    </xdr:to>
    <xdr:sp macro="" textlink="">
      <xdr:nvSpPr>
        <xdr:cNvPr id="335" name="円/楕円 334"/>
        <xdr:cNvSpPr/>
      </xdr:nvSpPr>
      <xdr:spPr>
        <a:xfrm>
          <a:off x="14732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3827</xdr:rowOff>
    </xdr:from>
    <xdr:ext cx="762000" cy="259045"/>
    <xdr:sp macro="" textlink="">
      <xdr:nvSpPr>
        <xdr:cNvPr id="336" name="テキスト ボックス 335"/>
        <xdr:cNvSpPr txBox="1"/>
      </xdr:nvSpPr>
      <xdr:spPr>
        <a:xfrm>
          <a:off x="14401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0</xdr:rowOff>
    </xdr:from>
    <xdr:to>
      <xdr:col>20</xdr:col>
      <xdr:colOff>209550</xdr:colOff>
      <xdr:row>38</xdr:row>
      <xdr:rowOff>101600</xdr:rowOff>
    </xdr:to>
    <xdr:sp macro="" textlink="">
      <xdr:nvSpPr>
        <xdr:cNvPr id="337" name="円/楕円 336"/>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86377</xdr:rowOff>
    </xdr:from>
    <xdr:ext cx="762000" cy="259045"/>
    <xdr:sp macro="" textlink="">
      <xdr:nvSpPr>
        <xdr:cNvPr id="338" name="テキスト ボックス 337"/>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38100</xdr:rowOff>
    </xdr:from>
    <xdr:to>
      <xdr:col>19</xdr:col>
      <xdr:colOff>6350</xdr:colOff>
      <xdr:row>38</xdr:row>
      <xdr:rowOff>139700</xdr:rowOff>
    </xdr:to>
    <xdr:sp macro="" textlink="">
      <xdr:nvSpPr>
        <xdr:cNvPr id="339" name="円/楕円 338"/>
        <xdr:cNvSpPr/>
      </xdr:nvSpPr>
      <xdr:spPr>
        <a:xfrm>
          <a:off x="12954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124477</xdr:rowOff>
    </xdr:from>
    <xdr:ext cx="762000" cy="259045"/>
    <xdr:sp macro="" textlink="">
      <xdr:nvSpPr>
        <xdr:cNvPr id="340" name="テキスト ボックス 339"/>
        <xdr:cNvSpPr txBox="1"/>
      </xdr:nvSpPr>
      <xdr:spPr>
        <a:xfrm>
          <a:off x="12623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％ととなり、昨年度に引き続き、類似団体平均を下回っている。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今後とも、中期財政計画や、（後期）集中改革プランに基づき、一層の事業の選択と集中を行うことで、市債の発行抑制に努め、指標の改善に努めていく。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76</xdr:row>
      <xdr:rowOff>168148</xdr:rowOff>
    </xdr:to>
    <xdr:cxnSp macro="">
      <xdr:nvCxnSpPr>
        <xdr:cNvPr id="371" name="直線コネクタ 370"/>
        <xdr:cNvCxnSpPr/>
      </xdr:nvCxnSpPr>
      <xdr:spPr>
        <a:xfrm flipV="1">
          <a:off x="3987800" y="13152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168148</xdr:rowOff>
    </xdr:from>
    <xdr:to>
      <xdr:col>5</xdr:col>
      <xdr:colOff>549275</xdr:colOff>
      <xdr:row>77</xdr:row>
      <xdr:rowOff>69850</xdr:rowOff>
    </xdr:to>
    <xdr:cxnSp macro="">
      <xdr:nvCxnSpPr>
        <xdr:cNvPr id="374" name="直線コネクタ 373"/>
        <xdr:cNvCxnSpPr/>
      </xdr:nvCxnSpPr>
      <xdr:spPr>
        <a:xfrm flipV="1">
          <a:off x="3098800" y="13198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6" name="テキスト ボックス 37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42418</xdr:rowOff>
    </xdr:from>
    <xdr:to>
      <xdr:col>4</xdr:col>
      <xdr:colOff>346075</xdr:colOff>
      <xdr:row>77</xdr:row>
      <xdr:rowOff>69850</xdr:rowOff>
    </xdr:to>
    <xdr:cxnSp macro="">
      <xdr:nvCxnSpPr>
        <xdr:cNvPr id="377" name="直線コネクタ 376"/>
        <xdr:cNvCxnSpPr/>
      </xdr:nvCxnSpPr>
      <xdr:spPr>
        <a:xfrm>
          <a:off x="2209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9" name="テキスト ボックス 378"/>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xdr:rowOff>
    </xdr:from>
    <xdr:to>
      <xdr:col>3</xdr:col>
      <xdr:colOff>142875</xdr:colOff>
      <xdr:row>77</xdr:row>
      <xdr:rowOff>42418</xdr:rowOff>
    </xdr:to>
    <xdr:cxnSp macro="">
      <xdr:nvCxnSpPr>
        <xdr:cNvPr id="380" name="直線コネクタ 379"/>
        <xdr:cNvCxnSpPr/>
      </xdr:nvCxnSpPr>
      <xdr:spPr>
        <a:xfrm>
          <a:off x="1320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2" name="テキスト ボックス 38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4" name="テキスト ボックス 38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90" name="円/楕円 389"/>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91"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117348</xdr:rowOff>
    </xdr:from>
    <xdr:to>
      <xdr:col>5</xdr:col>
      <xdr:colOff>600075</xdr:colOff>
      <xdr:row>77</xdr:row>
      <xdr:rowOff>47498</xdr:rowOff>
    </xdr:to>
    <xdr:sp macro="" textlink="">
      <xdr:nvSpPr>
        <xdr:cNvPr id="392" name="円/楕円 391"/>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93" name="テキスト ボックス 39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4" name="円/楕円 393"/>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95" name="テキスト ボックス 39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96" name="円/楕円 395"/>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7" name="テキスト ボックス 396"/>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98" name="円/楕円 397"/>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99" name="テキスト ボックス 398"/>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73.2</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前年度に引続き</a:t>
          </a:r>
          <a:r>
            <a:rPr kumimoji="1" lang="ja-JP" altLang="ja-JP" sz="1100">
              <a:solidFill>
                <a:schemeClr val="dk1"/>
              </a:solidFill>
              <a:effectLst/>
              <a:latin typeface="+mn-lt"/>
              <a:ea typeface="+mn-ea"/>
              <a:cs typeface="+mn-cs"/>
            </a:rPr>
            <a:t>類似団体平均を上回っている。</a:t>
          </a:r>
          <a:endParaRPr lang="ja-JP" altLang="ja-JP" sz="1400">
            <a:effectLst/>
          </a:endParaRPr>
        </a:p>
        <a:p>
          <a:r>
            <a:rPr kumimoji="1" lang="ja-JP" altLang="ja-JP" sz="1100">
              <a:solidFill>
                <a:schemeClr val="dk1"/>
              </a:solidFill>
              <a:effectLst/>
              <a:latin typeface="+mn-lt"/>
              <a:ea typeface="+mn-ea"/>
              <a:cs typeface="+mn-cs"/>
            </a:rPr>
            <a:t>　緊急性や的確な市民ニーズの把握に努めるとともに、投資的経費の選択・重点化、経済性及び効率性を重視するとともに、工事手法等の見直しによるコスト縮減を図る。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20320</xdr:rowOff>
    </xdr:to>
    <xdr:cxnSp macro="">
      <xdr:nvCxnSpPr>
        <xdr:cNvPr id="432" name="直線コネクタ 431"/>
        <xdr:cNvCxnSpPr/>
      </xdr:nvCxnSpPr>
      <xdr:spPr>
        <a:xfrm>
          <a:off x="15671800" y="133743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xdr:rowOff>
    </xdr:from>
    <xdr:to>
      <xdr:col>22</xdr:col>
      <xdr:colOff>565150</xdr:colOff>
      <xdr:row>78</xdr:row>
      <xdr:rowOff>62230</xdr:rowOff>
    </xdr:to>
    <xdr:cxnSp macro="">
      <xdr:nvCxnSpPr>
        <xdr:cNvPr id="435" name="直線コネクタ 434"/>
        <xdr:cNvCxnSpPr/>
      </xdr:nvCxnSpPr>
      <xdr:spPr>
        <a:xfrm flipV="1">
          <a:off x="14782800" y="133743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62230</xdr:rowOff>
    </xdr:to>
    <xdr:cxnSp macro="">
      <xdr:nvCxnSpPr>
        <xdr:cNvPr id="438" name="直線コネクタ 437"/>
        <xdr:cNvCxnSpPr/>
      </xdr:nvCxnSpPr>
      <xdr:spPr>
        <a:xfrm>
          <a:off x="13893800" y="133172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0" name="テキスト ボックス 43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77</xdr:row>
      <xdr:rowOff>115570</xdr:rowOff>
    </xdr:to>
    <xdr:cxnSp macro="">
      <xdr:nvCxnSpPr>
        <xdr:cNvPr id="441" name="直線コネクタ 440"/>
        <xdr:cNvCxnSpPr/>
      </xdr:nvCxnSpPr>
      <xdr:spPr>
        <a:xfrm>
          <a:off x="13004800" y="13290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5" name="テキスト ボックス 444"/>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51" name="円/楕円 450"/>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52"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53" name="円/楕円 452"/>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54" name="テキスト ボックス 453"/>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xdr:rowOff>
    </xdr:from>
    <xdr:to>
      <xdr:col>21</xdr:col>
      <xdr:colOff>412750</xdr:colOff>
      <xdr:row>78</xdr:row>
      <xdr:rowOff>113030</xdr:rowOff>
    </xdr:to>
    <xdr:sp macro="" textlink="">
      <xdr:nvSpPr>
        <xdr:cNvPr id="455" name="円/楕円 454"/>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97807</xdr:rowOff>
    </xdr:from>
    <xdr:ext cx="762000" cy="259045"/>
    <xdr:sp macro="" textlink="">
      <xdr:nvSpPr>
        <xdr:cNvPr id="456" name="テキスト ボックス 455"/>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64770</xdr:rowOff>
    </xdr:from>
    <xdr:to>
      <xdr:col>20</xdr:col>
      <xdr:colOff>209550</xdr:colOff>
      <xdr:row>77</xdr:row>
      <xdr:rowOff>166370</xdr:rowOff>
    </xdr:to>
    <xdr:sp macro="" textlink="">
      <xdr:nvSpPr>
        <xdr:cNvPr id="457" name="円/楕円 45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5097</xdr:rowOff>
    </xdr:from>
    <xdr:ext cx="762000" cy="259045"/>
    <xdr:sp macro="" textlink="">
      <xdr:nvSpPr>
        <xdr:cNvPr id="458" name="テキスト ボックス 457"/>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59" name="円/楕円 458"/>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149877</xdr:rowOff>
    </xdr:from>
    <xdr:ext cx="762000" cy="259045"/>
    <xdr:sp macro="" textlink="">
      <xdr:nvSpPr>
        <xdr:cNvPr id="460" name="テキスト ボックス 459"/>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滋賀県大津市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168636</xdr:rowOff>
    </xdr:from>
    <xdr:to>
      <xdr:col>4</xdr:col>
      <xdr:colOff>1117600</xdr:colOff>
      <xdr:row>17</xdr:row>
      <xdr:rowOff>112492</xdr:rowOff>
    </xdr:to>
    <xdr:cxnSp macro="">
      <xdr:nvCxnSpPr>
        <xdr:cNvPr id="48" name="直線コネクタ 47"/>
        <xdr:cNvCxnSpPr/>
      </xdr:nvCxnSpPr>
      <xdr:spPr bwMode="auto">
        <a:xfrm flipV="1">
          <a:off x="5003800" y="2959461"/>
          <a:ext cx="647700" cy="11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153413</xdr:rowOff>
    </xdr:from>
    <xdr:ext cx="762000" cy="259045"/>
    <xdr:sp macro="" textlink="">
      <xdr:nvSpPr>
        <xdr:cNvPr id="49" name="人口1人当たり決算額の推移平均値テキスト130"/>
        <xdr:cNvSpPr txBox="1"/>
      </xdr:nvSpPr>
      <xdr:spPr>
        <a:xfrm>
          <a:off x="5740400" y="2944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75870</xdr:rowOff>
    </xdr:from>
    <xdr:to>
      <xdr:col>4</xdr:col>
      <xdr:colOff>469900</xdr:colOff>
      <xdr:row>17</xdr:row>
      <xdr:rowOff>112492</xdr:rowOff>
    </xdr:to>
    <xdr:cxnSp macro="">
      <xdr:nvCxnSpPr>
        <xdr:cNvPr id="51" name="直線コネクタ 50"/>
        <xdr:cNvCxnSpPr/>
      </xdr:nvCxnSpPr>
      <xdr:spPr bwMode="auto">
        <a:xfrm>
          <a:off x="4305300" y="3038145"/>
          <a:ext cx="698500" cy="3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157258</xdr:rowOff>
    </xdr:from>
    <xdr:ext cx="736600" cy="259045"/>
    <xdr:sp macro="" textlink="">
      <xdr:nvSpPr>
        <xdr:cNvPr id="53" name="テキスト ボックス 52"/>
        <xdr:cNvSpPr txBox="1"/>
      </xdr:nvSpPr>
      <xdr:spPr>
        <a:xfrm>
          <a:off x="4622800" y="311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125750</xdr:rowOff>
    </xdr:from>
    <xdr:to>
      <xdr:col>3</xdr:col>
      <xdr:colOff>904875</xdr:colOff>
      <xdr:row>17</xdr:row>
      <xdr:rowOff>75870</xdr:rowOff>
    </xdr:to>
    <xdr:cxnSp macro="">
      <xdr:nvCxnSpPr>
        <xdr:cNvPr id="54" name="直線コネクタ 53"/>
        <xdr:cNvCxnSpPr/>
      </xdr:nvCxnSpPr>
      <xdr:spPr bwMode="auto">
        <a:xfrm>
          <a:off x="3606800" y="2916575"/>
          <a:ext cx="698500" cy="12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125750</xdr:rowOff>
    </xdr:from>
    <xdr:to>
      <xdr:col>3</xdr:col>
      <xdr:colOff>206375</xdr:colOff>
      <xdr:row>16</xdr:row>
      <xdr:rowOff>138689</xdr:rowOff>
    </xdr:to>
    <xdr:cxnSp macro="">
      <xdr:nvCxnSpPr>
        <xdr:cNvPr id="57" name="直線コネクタ 56"/>
        <xdr:cNvCxnSpPr/>
      </xdr:nvCxnSpPr>
      <xdr:spPr bwMode="auto">
        <a:xfrm flipV="1">
          <a:off x="2908300" y="2916575"/>
          <a:ext cx="698500" cy="1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117836</xdr:rowOff>
    </xdr:from>
    <xdr:to>
      <xdr:col>5</xdr:col>
      <xdr:colOff>34925</xdr:colOff>
      <xdr:row>17</xdr:row>
      <xdr:rowOff>47986</xdr:rowOff>
    </xdr:to>
    <xdr:sp macro="" textlink="">
      <xdr:nvSpPr>
        <xdr:cNvPr id="67" name="円/楕円 66"/>
        <xdr:cNvSpPr/>
      </xdr:nvSpPr>
      <xdr:spPr bwMode="auto">
        <a:xfrm>
          <a:off x="5600700" y="290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134363</xdr:rowOff>
    </xdr:from>
    <xdr:ext cx="762000" cy="259045"/>
    <xdr:sp macro="" textlink="">
      <xdr:nvSpPr>
        <xdr:cNvPr id="68" name="人口1人当たり決算額の推移該当値テキスト130"/>
        <xdr:cNvSpPr txBox="1"/>
      </xdr:nvSpPr>
      <xdr:spPr>
        <a:xfrm>
          <a:off x="5740400" y="27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61,381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61692</xdr:rowOff>
    </xdr:from>
    <xdr:to>
      <xdr:col>4</xdr:col>
      <xdr:colOff>520700</xdr:colOff>
      <xdr:row>17</xdr:row>
      <xdr:rowOff>163292</xdr:rowOff>
    </xdr:to>
    <xdr:sp macro="" textlink="">
      <xdr:nvSpPr>
        <xdr:cNvPr id="69" name="円/楕円 68"/>
        <xdr:cNvSpPr/>
      </xdr:nvSpPr>
      <xdr:spPr bwMode="auto">
        <a:xfrm>
          <a:off x="4953000" y="302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2019</xdr:rowOff>
    </xdr:from>
    <xdr:ext cx="736600" cy="259045"/>
    <xdr:sp macro="" textlink="">
      <xdr:nvSpPr>
        <xdr:cNvPr id="70" name="テキスト ボックス 69"/>
        <xdr:cNvSpPr txBox="1"/>
      </xdr:nvSpPr>
      <xdr:spPr>
        <a:xfrm>
          <a:off x="4622800" y="279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25070</xdr:rowOff>
    </xdr:from>
    <xdr:to>
      <xdr:col>3</xdr:col>
      <xdr:colOff>955675</xdr:colOff>
      <xdr:row>17</xdr:row>
      <xdr:rowOff>126670</xdr:rowOff>
    </xdr:to>
    <xdr:sp macro="" textlink="">
      <xdr:nvSpPr>
        <xdr:cNvPr id="71" name="円/楕円 70"/>
        <xdr:cNvSpPr/>
      </xdr:nvSpPr>
      <xdr:spPr bwMode="auto">
        <a:xfrm>
          <a:off x="4254500" y="2987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111447</xdr:rowOff>
    </xdr:from>
    <xdr:ext cx="762000" cy="259045"/>
    <xdr:sp macro="" textlink="">
      <xdr:nvSpPr>
        <xdr:cNvPr id="72" name="テキスト ボックス 71"/>
        <xdr:cNvSpPr txBox="1"/>
      </xdr:nvSpPr>
      <xdr:spPr>
        <a:xfrm>
          <a:off x="3924300" y="307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74950</xdr:rowOff>
    </xdr:from>
    <xdr:to>
      <xdr:col>3</xdr:col>
      <xdr:colOff>257175</xdr:colOff>
      <xdr:row>17</xdr:row>
      <xdr:rowOff>5100</xdr:rowOff>
    </xdr:to>
    <xdr:sp macro="" textlink="">
      <xdr:nvSpPr>
        <xdr:cNvPr id="73" name="円/楕円 72"/>
        <xdr:cNvSpPr/>
      </xdr:nvSpPr>
      <xdr:spPr bwMode="auto">
        <a:xfrm>
          <a:off x="3556000" y="2865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161327</xdr:rowOff>
    </xdr:from>
    <xdr:ext cx="762000" cy="259045"/>
    <xdr:sp macro="" textlink="">
      <xdr:nvSpPr>
        <xdr:cNvPr id="74" name="テキスト ボックス 73"/>
        <xdr:cNvSpPr txBox="1"/>
      </xdr:nvSpPr>
      <xdr:spPr>
        <a:xfrm>
          <a:off x="3225800" y="295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62,319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87889</xdr:rowOff>
    </xdr:from>
    <xdr:to>
      <xdr:col>2</xdr:col>
      <xdr:colOff>692150</xdr:colOff>
      <xdr:row>17</xdr:row>
      <xdr:rowOff>18039</xdr:rowOff>
    </xdr:to>
    <xdr:sp macro="" textlink="">
      <xdr:nvSpPr>
        <xdr:cNvPr id="75" name="円/楕円 74"/>
        <xdr:cNvSpPr/>
      </xdr:nvSpPr>
      <xdr:spPr bwMode="auto">
        <a:xfrm>
          <a:off x="2857500" y="2878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2816</xdr:rowOff>
    </xdr:from>
    <xdr:ext cx="762000" cy="259045"/>
    <xdr:sp macro="" textlink="">
      <xdr:nvSpPr>
        <xdr:cNvPr id="76" name="テキスト ボックス 75"/>
        <xdr:cNvSpPr txBox="1"/>
      </xdr:nvSpPr>
      <xdr:spPr>
        <a:xfrm>
          <a:off x="2527300" y="29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37656</xdr:rowOff>
    </xdr:from>
    <xdr:to>
      <xdr:col>4</xdr:col>
      <xdr:colOff>1117600</xdr:colOff>
      <xdr:row>35</xdr:row>
      <xdr:rowOff>204419</xdr:rowOff>
    </xdr:to>
    <xdr:cxnSp macro="">
      <xdr:nvCxnSpPr>
        <xdr:cNvPr id="109" name="直線コネクタ 108"/>
        <xdr:cNvCxnSpPr/>
      </xdr:nvCxnSpPr>
      <xdr:spPr bwMode="auto">
        <a:xfrm>
          <a:off x="5003800" y="6648006"/>
          <a:ext cx="647700" cy="166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312775</xdr:rowOff>
    </xdr:from>
    <xdr:to>
      <xdr:col>4</xdr:col>
      <xdr:colOff>469900</xdr:colOff>
      <xdr:row>35</xdr:row>
      <xdr:rowOff>37656</xdr:rowOff>
    </xdr:to>
    <xdr:cxnSp macro="">
      <xdr:nvCxnSpPr>
        <xdr:cNvPr id="112" name="直線コネクタ 111"/>
        <xdr:cNvCxnSpPr/>
      </xdr:nvCxnSpPr>
      <xdr:spPr bwMode="auto">
        <a:xfrm>
          <a:off x="4305300" y="6580225"/>
          <a:ext cx="698500" cy="67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299707</xdr:rowOff>
    </xdr:from>
    <xdr:to>
      <xdr:col>3</xdr:col>
      <xdr:colOff>904875</xdr:colOff>
      <xdr:row>34</xdr:row>
      <xdr:rowOff>312775</xdr:rowOff>
    </xdr:to>
    <xdr:cxnSp macro="">
      <xdr:nvCxnSpPr>
        <xdr:cNvPr id="115" name="直線コネクタ 114"/>
        <xdr:cNvCxnSpPr/>
      </xdr:nvCxnSpPr>
      <xdr:spPr bwMode="auto">
        <a:xfrm>
          <a:off x="3606800" y="6567157"/>
          <a:ext cx="698500" cy="13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262255</xdr:rowOff>
    </xdr:from>
    <xdr:to>
      <xdr:col>3</xdr:col>
      <xdr:colOff>206375</xdr:colOff>
      <xdr:row>34</xdr:row>
      <xdr:rowOff>299707</xdr:rowOff>
    </xdr:to>
    <xdr:cxnSp macro="">
      <xdr:nvCxnSpPr>
        <xdr:cNvPr id="118" name="直線コネクタ 117"/>
        <xdr:cNvCxnSpPr/>
      </xdr:nvCxnSpPr>
      <xdr:spPr bwMode="auto">
        <a:xfrm>
          <a:off x="2908300" y="6529705"/>
          <a:ext cx="698500" cy="3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6735</xdr:rowOff>
    </xdr:from>
    <xdr:ext cx="762000" cy="259045"/>
    <xdr:sp macro="" textlink="">
      <xdr:nvSpPr>
        <xdr:cNvPr id="120" name="テキスト ボックス 119"/>
        <xdr:cNvSpPr txBox="1"/>
      </xdr:nvSpPr>
      <xdr:spPr>
        <a:xfrm>
          <a:off x="3225800" y="627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153619</xdr:rowOff>
    </xdr:from>
    <xdr:to>
      <xdr:col>5</xdr:col>
      <xdr:colOff>34925</xdr:colOff>
      <xdr:row>35</xdr:row>
      <xdr:rowOff>255219</xdr:rowOff>
    </xdr:to>
    <xdr:sp macro="" textlink="">
      <xdr:nvSpPr>
        <xdr:cNvPr id="128" name="円/楕円 127"/>
        <xdr:cNvSpPr/>
      </xdr:nvSpPr>
      <xdr:spPr bwMode="auto">
        <a:xfrm>
          <a:off x="5600700" y="676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125696</xdr:rowOff>
    </xdr:from>
    <xdr:ext cx="762000" cy="259045"/>
    <xdr:sp macro="" textlink="">
      <xdr:nvSpPr>
        <xdr:cNvPr id="129" name="人口1人当たり決算額の推移該当値テキスト445"/>
        <xdr:cNvSpPr txBox="1"/>
      </xdr:nvSpPr>
      <xdr:spPr>
        <a:xfrm>
          <a:off x="5740400" y="673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329756</xdr:rowOff>
    </xdr:from>
    <xdr:to>
      <xdr:col>4</xdr:col>
      <xdr:colOff>520700</xdr:colOff>
      <xdr:row>35</xdr:row>
      <xdr:rowOff>88456</xdr:rowOff>
    </xdr:to>
    <xdr:sp macro="" textlink="">
      <xdr:nvSpPr>
        <xdr:cNvPr id="130" name="円/楕円 129"/>
        <xdr:cNvSpPr/>
      </xdr:nvSpPr>
      <xdr:spPr bwMode="auto">
        <a:xfrm>
          <a:off x="4953000" y="659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98632</xdr:rowOff>
    </xdr:from>
    <xdr:ext cx="736600" cy="259045"/>
    <xdr:sp macro="" textlink="">
      <xdr:nvSpPr>
        <xdr:cNvPr id="131" name="テキスト ボックス 130"/>
        <xdr:cNvSpPr txBox="1"/>
      </xdr:nvSpPr>
      <xdr:spPr>
        <a:xfrm>
          <a:off x="4622800" y="6366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261975</xdr:rowOff>
    </xdr:from>
    <xdr:to>
      <xdr:col>3</xdr:col>
      <xdr:colOff>955675</xdr:colOff>
      <xdr:row>35</xdr:row>
      <xdr:rowOff>20675</xdr:rowOff>
    </xdr:to>
    <xdr:sp macro="" textlink="">
      <xdr:nvSpPr>
        <xdr:cNvPr id="132" name="円/楕円 131"/>
        <xdr:cNvSpPr/>
      </xdr:nvSpPr>
      <xdr:spPr bwMode="auto">
        <a:xfrm>
          <a:off x="4254500" y="652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30852</xdr:rowOff>
    </xdr:from>
    <xdr:ext cx="762000" cy="259045"/>
    <xdr:sp macro="" textlink="">
      <xdr:nvSpPr>
        <xdr:cNvPr id="133" name="テキスト ボックス 132"/>
        <xdr:cNvSpPr txBox="1"/>
      </xdr:nvSpPr>
      <xdr:spPr>
        <a:xfrm>
          <a:off x="3924300" y="62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248907</xdr:rowOff>
    </xdr:from>
    <xdr:to>
      <xdr:col>3</xdr:col>
      <xdr:colOff>257175</xdr:colOff>
      <xdr:row>35</xdr:row>
      <xdr:rowOff>7607</xdr:rowOff>
    </xdr:to>
    <xdr:sp macro="" textlink="">
      <xdr:nvSpPr>
        <xdr:cNvPr id="134" name="円/楕円 133"/>
        <xdr:cNvSpPr/>
      </xdr:nvSpPr>
      <xdr:spPr bwMode="auto">
        <a:xfrm>
          <a:off x="3556000" y="6516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335284</xdr:rowOff>
    </xdr:from>
    <xdr:ext cx="762000" cy="259045"/>
    <xdr:sp macro="" textlink="">
      <xdr:nvSpPr>
        <xdr:cNvPr id="135" name="テキスト ボックス 134"/>
        <xdr:cNvSpPr txBox="1"/>
      </xdr:nvSpPr>
      <xdr:spPr>
        <a:xfrm>
          <a:off x="3225800" y="66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211455</xdr:rowOff>
    </xdr:from>
    <xdr:to>
      <xdr:col>2</xdr:col>
      <xdr:colOff>692150</xdr:colOff>
      <xdr:row>34</xdr:row>
      <xdr:rowOff>313055</xdr:rowOff>
    </xdr:to>
    <xdr:sp macro="" textlink="">
      <xdr:nvSpPr>
        <xdr:cNvPr id="136" name="円/楕円 135"/>
        <xdr:cNvSpPr/>
      </xdr:nvSpPr>
      <xdr:spPr bwMode="auto">
        <a:xfrm>
          <a:off x="2857500" y="6478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323232</xdr:rowOff>
    </xdr:from>
    <xdr:ext cx="762000" cy="259045"/>
    <xdr:sp macro="" textlink="">
      <xdr:nvSpPr>
        <xdr:cNvPr id="137" name="テキスト ボックス 136"/>
        <xdr:cNvSpPr txBox="1"/>
      </xdr:nvSpPr>
      <xdr:spPr>
        <a:xfrm>
          <a:off x="2527300" y="62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年度から大幅に増加している。</a:t>
          </a:r>
          <a:endParaRPr lang="ja-JP" altLang="ja-JP" sz="1400">
            <a:effectLst/>
          </a:endParaRPr>
        </a:p>
        <a:p>
          <a:r>
            <a:rPr kumimoji="1" lang="ja-JP" altLang="ja-JP" sz="1100">
              <a:solidFill>
                <a:schemeClr val="dk1"/>
              </a:solidFill>
              <a:effectLst/>
              <a:latin typeface="+mn-lt"/>
              <a:ea typeface="+mn-ea"/>
              <a:cs typeface="+mn-cs"/>
            </a:rPr>
            <a:t>　実質収支額は、対前年度比</a:t>
          </a:r>
          <a:r>
            <a:rPr kumimoji="1" lang="en-US" altLang="ja-JP" sz="1100">
              <a:solidFill>
                <a:schemeClr val="dk1"/>
              </a:solidFill>
              <a:effectLst/>
              <a:latin typeface="+mn-lt"/>
              <a:ea typeface="+mn-ea"/>
              <a:cs typeface="+mn-cs"/>
            </a:rPr>
            <a:t>0.88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％となり、実質単年度収支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対前年度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今後とも、中長期的な健全財政の堅持に努め、将来負担の軽減はもとより、持続可能な都市経営による質の高いサービスの実現を目指す。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年度に従前より赤字経営であった競輪事業特別会計を廃止した以降、全ての会計で実質赤字額が発生していない。</a:t>
          </a:r>
          <a:endParaRPr lang="ja-JP" altLang="ja-JP" sz="1400">
            <a:effectLst/>
          </a:endParaRPr>
        </a:p>
        <a:p>
          <a:r>
            <a:rPr kumimoji="1" lang="ja-JP" altLang="ja-JP" sz="1100">
              <a:solidFill>
                <a:schemeClr val="dk1"/>
              </a:solidFill>
              <a:effectLst/>
              <a:latin typeface="+mn-lt"/>
              <a:ea typeface="+mn-ea"/>
              <a:cs typeface="+mn-cs"/>
            </a:rPr>
            <a:t>　しかし、標準財政規模に占める割合の多くがガス事業会計であることから、一層に、他の事業会計での健全な経営の継続が必要である。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従前より市債の新規発行の抑制に努めたことや、補償金免除繰上償還制度の活用により、実質公債費比率（分子）が減少傾向となっている。</a:t>
          </a:r>
          <a:endParaRPr lang="ja-JP" altLang="ja-JP" sz="1400">
            <a:effectLst/>
          </a:endParaRPr>
        </a:p>
        <a:p>
          <a:r>
            <a:rPr kumimoji="1" lang="ja-JP" altLang="ja-JP" sz="1100">
              <a:solidFill>
                <a:schemeClr val="dk1"/>
              </a:solidFill>
              <a:effectLst/>
              <a:latin typeface="+mn-lt"/>
              <a:ea typeface="+mn-ea"/>
              <a:cs typeface="+mn-cs"/>
            </a:rPr>
            <a:t>　今後とも、事業の選択と集中に努め、市債発行の抑制を図り、指標の一層の改善に取り組む。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臨時財政対策債、小学校空調整備に</a:t>
          </a:r>
          <a:r>
            <a:rPr kumimoji="1" lang="ja-JP" altLang="ja-JP" sz="1100">
              <a:solidFill>
                <a:schemeClr val="dk1"/>
              </a:solidFill>
              <a:effectLst/>
              <a:latin typeface="+mn-lt"/>
              <a:ea typeface="+mn-ea"/>
              <a:cs typeface="+mn-cs"/>
            </a:rPr>
            <a:t>伴</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地方債の現在高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増となったが、公営企業債等繰入見込額が減となった。</a:t>
          </a:r>
          <a:endParaRPr lang="ja-JP" altLang="ja-JP" sz="1400">
            <a:effectLst/>
          </a:endParaRPr>
        </a:p>
        <a:p>
          <a:r>
            <a:rPr kumimoji="1" lang="ja-JP" altLang="ja-JP" sz="1100">
              <a:solidFill>
                <a:schemeClr val="dk1"/>
              </a:solidFill>
              <a:effectLst/>
              <a:latin typeface="+mn-lt"/>
              <a:ea typeface="+mn-ea"/>
              <a:cs typeface="+mn-cs"/>
            </a:rPr>
            <a:t>　また、充当可能財源等で充当可能基金や基準財政需要額算入見込額が増となったことで、全体として将来負担比率（分子）は毎年度、減少傾向にあり、改善している。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117958812</v>
      </c>
      <c r="BO4" s="379"/>
      <c r="BP4" s="379"/>
      <c r="BQ4" s="379"/>
      <c r="BR4" s="379"/>
      <c r="BS4" s="379"/>
      <c r="BT4" s="379"/>
      <c r="BU4" s="380"/>
      <c r="BV4" s="378">
        <v>115786157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2.2999999999999998</v>
      </c>
      <c r="CU4" s="556"/>
      <c r="CV4" s="556"/>
      <c r="CW4" s="556"/>
      <c r="CX4" s="556"/>
      <c r="CY4" s="556"/>
      <c r="CZ4" s="556"/>
      <c r="DA4" s="557"/>
      <c r="DB4" s="555">
        <v>3.2</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115024402</v>
      </c>
      <c r="BO5" s="384"/>
      <c r="BP5" s="384"/>
      <c r="BQ5" s="384"/>
      <c r="BR5" s="384"/>
      <c r="BS5" s="384"/>
      <c r="BT5" s="384"/>
      <c r="BU5" s="385"/>
      <c r="BV5" s="383">
        <v>113005611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89.4</v>
      </c>
      <c r="CU5" s="354"/>
      <c r="CV5" s="354"/>
      <c r="CW5" s="354"/>
      <c r="CX5" s="354"/>
      <c r="CY5" s="354"/>
      <c r="CZ5" s="354"/>
      <c r="DA5" s="355"/>
      <c r="DB5" s="353">
        <v>89.4</v>
      </c>
      <c r="DC5" s="354"/>
      <c r="DD5" s="354"/>
      <c r="DE5" s="354"/>
      <c r="DF5" s="354"/>
      <c r="DG5" s="354"/>
      <c r="DH5" s="354"/>
      <c r="DI5" s="355"/>
      <c r="DJ5" s="137"/>
      <c r="DK5" s="137"/>
      <c r="DL5" s="137"/>
      <c r="DM5" s="137"/>
      <c r="DN5" s="137"/>
      <c r="DO5" s="137"/>
    </row>
    <row r="6" spans="1:119" ht="18.75" customHeight="1">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2934410</v>
      </c>
      <c r="BO6" s="384"/>
      <c r="BP6" s="384"/>
      <c r="BQ6" s="384"/>
      <c r="BR6" s="384"/>
      <c r="BS6" s="384"/>
      <c r="BT6" s="384"/>
      <c r="BU6" s="385"/>
      <c r="BV6" s="383">
        <v>2780546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98.3</v>
      </c>
      <c r="CU6" s="530"/>
      <c r="CV6" s="530"/>
      <c r="CW6" s="530"/>
      <c r="CX6" s="530"/>
      <c r="CY6" s="530"/>
      <c r="CZ6" s="530"/>
      <c r="DA6" s="531"/>
      <c r="DB6" s="529">
        <v>99.8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1385954</v>
      </c>
      <c r="BO7" s="384"/>
      <c r="BP7" s="384"/>
      <c r="BQ7" s="384"/>
      <c r="BR7" s="384"/>
      <c r="BS7" s="384"/>
      <c r="BT7" s="384"/>
      <c r="BU7" s="385"/>
      <c r="BV7" s="383">
        <v>645172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67984314</v>
      </c>
      <c r="CU7" s="384"/>
      <c r="CV7" s="384"/>
      <c r="CW7" s="384"/>
      <c r="CX7" s="384"/>
      <c r="CY7" s="384"/>
      <c r="CZ7" s="384"/>
      <c r="DA7" s="385"/>
      <c r="DB7" s="383">
        <v>67649703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1548456</v>
      </c>
      <c r="BO8" s="384"/>
      <c r="BP8" s="384"/>
      <c r="BQ8" s="384"/>
      <c r="BR8" s="384"/>
      <c r="BS8" s="384"/>
      <c r="BT8" s="384"/>
      <c r="BU8" s="385"/>
      <c r="BV8" s="383">
        <v>2135374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0.79</v>
      </c>
      <c r="CU8" s="493"/>
      <c r="CV8" s="493"/>
      <c r="CW8" s="493"/>
      <c r="CX8" s="493"/>
      <c r="CY8" s="493"/>
      <c r="CZ8" s="493"/>
      <c r="DA8" s="494"/>
      <c r="DB8" s="492">
        <v>0.8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337634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-638270</v>
      </c>
      <c r="BO9" s="384"/>
      <c r="BP9" s="384"/>
      <c r="BQ9" s="384"/>
      <c r="BR9" s="384"/>
      <c r="BS9" s="384"/>
      <c r="BT9" s="384"/>
      <c r="BU9" s="385"/>
      <c r="BV9" s="383">
        <v>801993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14.6</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323719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694977</v>
      </c>
      <c r="BO10" s="384"/>
      <c r="BP10" s="384"/>
      <c r="BQ10" s="384"/>
      <c r="BR10" s="384"/>
      <c r="BS10" s="384"/>
      <c r="BT10" s="384"/>
      <c r="BU10" s="385"/>
      <c r="BV10" s="383">
        <v>427296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106</v>
      </c>
      <c r="M11" s="432"/>
      <c r="N11" s="432"/>
      <c r="O11" s="432"/>
      <c r="P11" s="432"/>
      <c r="Q11" s="433"/>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49874</v>
      </c>
      <c r="BO11" s="384"/>
      <c r="BP11" s="384"/>
      <c r="BQ11" s="384"/>
      <c r="BR11" s="384"/>
      <c r="BS11" s="384"/>
      <c r="BT11" s="384"/>
      <c r="BU11" s="385"/>
      <c r="BV11" s="383">
        <v>6012</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342832</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338878</v>
      </c>
      <c r="S13" s="485"/>
      <c r="T13" s="485"/>
      <c r="U13" s="485"/>
      <c r="V13" s="486"/>
      <c r="W13" s="472" t="s">
        <v>122</v>
      </c>
      <c r="X13" s="398"/>
      <c r="Y13" s="398"/>
      <c r="Z13" s="398"/>
      <c r="AA13" s="398"/>
      <c r="AB13" s="399"/>
      <c r="AC13" s="359">
        <v>1812</v>
      </c>
      <c r="AD13" s="360"/>
      <c r="AE13" s="360"/>
      <c r="AF13" s="360"/>
      <c r="AG13" s="361"/>
      <c r="AH13" s="359">
        <v>2396</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106581</v>
      </c>
      <c r="BO13" s="384"/>
      <c r="BP13" s="384"/>
      <c r="BQ13" s="384"/>
      <c r="BR13" s="384"/>
      <c r="BS13" s="384"/>
      <c r="BT13" s="384"/>
      <c r="BU13" s="385"/>
      <c r="BV13" s="383">
        <v>1235301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8.8000000000000007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342603</v>
      </c>
      <c r="S14" s="485"/>
      <c r="T14" s="485"/>
      <c r="U14" s="485"/>
      <c r="V14" s="486"/>
      <c r="W14" s="487"/>
      <c r="X14" s="401"/>
      <c r="Y14" s="401"/>
      <c r="Z14" s="401"/>
      <c r="AA14" s="401"/>
      <c r="AB14" s="402"/>
      <c r="AC14" s="477">
        <v>1.3</v>
      </c>
      <c r="AD14" s="478"/>
      <c r="AE14" s="478"/>
      <c r="AF14" s="478"/>
      <c r="AG14" s="479"/>
      <c r="AH14" s="477">
        <v>1.6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20.8</v>
      </c>
      <c r="CU14" s="456"/>
      <c r="CV14" s="456"/>
      <c r="CW14" s="456"/>
      <c r="CX14" s="456"/>
      <c r="CY14" s="456"/>
      <c r="CZ14" s="456"/>
      <c r="DA14" s="457"/>
      <c r="DB14" s="488">
        <v>28.7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338624</v>
      </c>
      <c r="S15" s="485"/>
      <c r="T15" s="485"/>
      <c r="U15" s="485"/>
      <c r="V15" s="486"/>
      <c r="W15" s="472" t="s">
        <v>129</v>
      </c>
      <c r="X15" s="398"/>
      <c r="Y15" s="398"/>
      <c r="Z15" s="398"/>
      <c r="AA15" s="398"/>
      <c r="AB15" s="399"/>
      <c r="AC15" s="359">
        <v>34680</v>
      </c>
      <c r="AD15" s="360"/>
      <c r="AE15" s="360"/>
      <c r="AF15" s="360"/>
      <c r="AG15" s="361"/>
      <c r="AH15" s="359">
        <v>37128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38802379</v>
      </c>
      <c r="BO15" s="379"/>
      <c r="BP15" s="379"/>
      <c r="BQ15" s="379"/>
      <c r="BR15" s="379"/>
      <c r="BS15" s="379"/>
      <c r="BT15" s="379"/>
      <c r="BU15" s="380"/>
      <c r="BV15" s="378">
        <v>38042775</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401"/>
      <c r="Y16" s="401"/>
      <c r="Z16" s="401"/>
      <c r="AA16" s="401"/>
      <c r="AB16" s="402"/>
      <c r="AC16" s="477">
        <v>24.1</v>
      </c>
      <c r="AD16" s="478"/>
      <c r="AE16" s="478"/>
      <c r="AF16" s="478"/>
      <c r="AG16" s="479"/>
      <c r="AH16" s="477">
        <v>24.6</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48870209</v>
      </c>
      <c r="BO16" s="384"/>
      <c r="BP16" s="384"/>
      <c r="BQ16" s="384"/>
      <c r="BR16" s="384"/>
      <c r="BS16" s="384"/>
      <c r="BT16" s="384"/>
      <c r="BU16" s="385"/>
      <c r="BV16" s="383">
        <v>47884617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8"/>
      <c r="Y17" s="398"/>
      <c r="Z17" s="398"/>
      <c r="AA17" s="398"/>
      <c r="AB17" s="399"/>
      <c r="AC17" s="359">
        <v>107204</v>
      </c>
      <c r="AD17" s="360"/>
      <c r="AE17" s="360"/>
      <c r="AF17" s="360"/>
      <c r="AG17" s="361"/>
      <c r="AH17" s="359">
        <v>107811</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50380342</v>
      </c>
      <c r="BO17" s="384"/>
      <c r="BP17" s="384"/>
      <c r="BQ17" s="384"/>
      <c r="BR17" s="384"/>
      <c r="BS17" s="384"/>
      <c r="BT17" s="384"/>
      <c r="BU17" s="385"/>
      <c r="BV17" s="383">
        <v>49681436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464.51</v>
      </c>
      <c r="M18" s="448"/>
      <c r="N18" s="448"/>
      <c r="O18" s="448"/>
      <c r="P18" s="448"/>
      <c r="Q18" s="448"/>
      <c r="R18" s="449"/>
      <c r="S18" s="449"/>
      <c r="T18" s="449"/>
      <c r="U18" s="449"/>
      <c r="V18" s="450"/>
      <c r="W18" s="464"/>
      <c r="X18" s="465"/>
      <c r="Y18" s="465"/>
      <c r="Z18" s="465"/>
      <c r="AA18" s="465"/>
      <c r="AB18" s="473"/>
      <c r="AC18" s="347">
        <v>74.599999999999994</v>
      </c>
      <c r="AD18" s="348"/>
      <c r="AE18" s="348"/>
      <c r="AF18" s="348"/>
      <c r="AG18" s="451"/>
      <c r="AH18" s="347">
        <v>71.599999999999994</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62713086</v>
      </c>
      <c r="BO18" s="384"/>
      <c r="BP18" s="384"/>
      <c r="BQ18" s="384"/>
      <c r="BR18" s="384"/>
      <c r="BS18" s="384"/>
      <c r="BT18" s="384"/>
      <c r="BU18" s="385"/>
      <c r="BV18" s="383">
        <v>61477684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727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78367428</v>
      </c>
      <c r="BO19" s="384"/>
      <c r="BP19" s="384"/>
      <c r="BQ19" s="384"/>
      <c r="BR19" s="384"/>
      <c r="BS19" s="384"/>
      <c r="BT19" s="384"/>
      <c r="BU19" s="385"/>
      <c r="BV19" s="383">
        <v>76977276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130335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114516814</v>
      </c>
      <c r="BO23" s="384"/>
      <c r="BP23" s="384"/>
      <c r="BQ23" s="384"/>
      <c r="BR23" s="384"/>
      <c r="BS23" s="384"/>
      <c r="BT23" s="384"/>
      <c r="BU23" s="385"/>
      <c r="BV23" s="383">
        <v>112420717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151</v>
      </c>
      <c r="F24" s="357"/>
      <c r="G24" s="357"/>
      <c r="H24" s="357"/>
      <c r="I24" s="357"/>
      <c r="J24" s="357"/>
      <c r="K24" s="358"/>
      <c r="L24" s="359">
        <v>1</v>
      </c>
      <c r="M24" s="360"/>
      <c r="N24" s="360"/>
      <c r="O24" s="360"/>
      <c r="P24" s="361"/>
      <c r="Q24" s="359">
        <v>9928</v>
      </c>
      <c r="R24" s="360"/>
      <c r="S24" s="360"/>
      <c r="T24" s="360"/>
      <c r="U24" s="360"/>
      <c r="V24" s="361"/>
      <c r="W24" s="427"/>
      <c r="X24" s="418"/>
      <c r="Y24" s="419"/>
      <c r="Z24" s="356" t="s">
        <v>152</v>
      </c>
      <c r="AA24" s="357"/>
      <c r="AB24" s="357"/>
      <c r="AC24" s="357"/>
      <c r="AD24" s="357"/>
      <c r="AE24" s="357"/>
      <c r="AF24" s="357"/>
      <c r="AG24" s="358"/>
      <c r="AH24" s="359">
        <v>1798</v>
      </c>
      <c r="AI24" s="360"/>
      <c r="AJ24" s="360"/>
      <c r="AK24" s="360"/>
      <c r="AL24" s="361"/>
      <c r="AM24" s="359">
        <v>5760792</v>
      </c>
      <c r="AN24" s="360"/>
      <c r="AO24" s="360"/>
      <c r="AP24" s="360"/>
      <c r="AQ24" s="360"/>
      <c r="AR24" s="361"/>
      <c r="AS24" s="359">
        <v>3204</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44632373</v>
      </c>
      <c r="BO24" s="384"/>
      <c r="BP24" s="384"/>
      <c r="BQ24" s="384"/>
      <c r="BR24" s="384"/>
      <c r="BS24" s="384"/>
      <c r="BT24" s="384"/>
      <c r="BU24" s="385"/>
      <c r="BV24" s="383">
        <v>49051750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154</v>
      </c>
      <c r="F25" s="357"/>
      <c r="G25" s="357"/>
      <c r="H25" s="357"/>
      <c r="I25" s="357"/>
      <c r="J25" s="357"/>
      <c r="K25" s="358"/>
      <c r="L25" s="359">
        <v>2</v>
      </c>
      <c r="M25" s="360"/>
      <c r="N25" s="360"/>
      <c r="O25" s="360"/>
      <c r="P25" s="361"/>
      <c r="Q25" s="359">
        <v>8629</v>
      </c>
      <c r="R25" s="360"/>
      <c r="S25" s="360"/>
      <c r="T25" s="360"/>
      <c r="U25" s="360"/>
      <c r="V25" s="361"/>
      <c r="W25" s="427"/>
      <c r="X25" s="418"/>
      <c r="Y25" s="419"/>
      <c r="Z25" s="356" t="s">
        <v>155</v>
      </c>
      <c r="AA25" s="357"/>
      <c r="AB25" s="357"/>
      <c r="AC25" s="357"/>
      <c r="AD25" s="357"/>
      <c r="AE25" s="357"/>
      <c r="AF25" s="357"/>
      <c r="AG25" s="358"/>
      <c r="AH25" s="359">
        <v>317</v>
      </c>
      <c r="AI25" s="360"/>
      <c r="AJ25" s="360"/>
      <c r="AK25" s="360"/>
      <c r="AL25" s="361"/>
      <c r="AM25" s="359">
        <v>967167</v>
      </c>
      <c r="AN25" s="360"/>
      <c r="AO25" s="360"/>
      <c r="AP25" s="360"/>
      <c r="AQ25" s="360"/>
      <c r="AR25" s="361"/>
      <c r="AS25" s="359">
        <v>3051</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12042349</v>
      </c>
      <c r="BO25" s="379"/>
      <c r="BP25" s="379"/>
      <c r="BQ25" s="379"/>
      <c r="BR25" s="379"/>
      <c r="BS25" s="379"/>
      <c r="BT25" s="379"/>
      <c r="BU25" s="380"/>
      <c r="BV25" s="378">
        <v>16753684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157</v>
      </c>
      <c r="F26" s="357"/>
      <c r="G26" s="357"/>
      <c r="H26" s="357"/>
      <c r="I26" s="357"/>
      <c r="J26" s="357"/>
      <c r="K26" s="358"/>
      <c r="L26" s="359">
        <v>1</v>
      </c>
      <c r="M26" s="360"/>
      <c r="N26" s="360"/>
      <c r="O26" s="360"/>
      <c r="P26" s="361"/>
      <c r="Q26" s="359">
        <v>7638</v>
      </c>
      <c r="R26" s="360"/>
      <c r="S26" s="360"/>
      <c r="T26" s="360"/>
      <c r="U26" s="360"/>
      <c r="V26" s="361"/>
      <c r="W26" s="427"/>
      <c r="X26" s="418"/>
      <c r="Y26" s="419"/>
      <c r="Z26" s="356" t="s">
        <v>158</v>
      </c>
      <c r="AA26" s="395"/>
      <c r="AB26" s="395"/>
      <c r="AC26" s="395"/>
      <c r="AD26" s="395"/>
      <c r="AE26" s="395"/>
      <c r="AF26" s="395"/>
      <c r="AG26" s="396"/>
      <c r="AH26" s="359">
        <v>78</v>
      </c>
      <c r="AI26" s="360"/>
      <c r="AJ26" s="360"/>
      <c r="AK26" s="360"/>
      <c r="AL26" s="361"/>
      <c r="AM26" s="359">
        <v>271050</v>
      </c>
      <c r="AN26" s="360"/>
      <c r="AO26" s="360"/>
      <c r="AP26" s="360"/>
      <c r="AQ26" s="360"/>
      <c r="AR26" s="361"/>
      <c r="AS26" s="359">
        <v>3475</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160</v>
      </c>
      <c r="F27" s="357"/>
      <c r="G27" s="357"/>
      <c r="H27" s="357"/>
      <c r="I27" s="357"/>
      <c r="J27" s="357"/>
      <c r="K27" s="358"/>
      <c r="L27" s="359">
        <v>1</v>
      </c>
      <c r="M27" s="360"/>
      <c r="N27" s="360"/>
      <c r="O27" s="360"/>
      <c r="P27" s="361"/>
      <c r="Q27" s="359">
        <v>6570</v>
      </c>
      <c r="R27" s="360"/>
      <c r="S27" s="360"/>
      <c r="T27" s="360"/>
      <c r="U27" s="360"/>
      <c r="V27" s="361"/>
      <c r="W27" s="427"/>
      <c r="X27" s="418"/>
      <c r="Y27" s="419"/>
      <c r="Z27" s="356" t="s">
        <v>161</v>
      </c>
      <c r="AA27" s="357"/>
      <c r="AB27" s="357"/>
      <c r="AC27" s="357"/>
      <c r="AD27" s="357"/>
      <c r="AE27" s="357"/>
      <c r="AF27" s="357"/>
      <c r="AG27" s="358"/>
      <c r="AH27" s="359">
        <v>201</v>
      </c>
      <c r="AI27" s="360"/>
      <c r="AJ27" s="360"/>
      <c r="AK27" s="360"/>
      <c r="AL27" s="361"/>
      <c r="AM27" s="359">
        <v>696423</v>
      </c>
      <c r="AN27" s="360"/>
      <c r="AO27" s="360"/>
      <c r="AP27" s="360"/>
      <c r="AQ27" s="360"/>
      <c r="AR27" s="361"/>
      <c r="AS27" s="359">
        <v>3465</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1305838</v>
      </c>
      <c r="BO27" s="387"/>
      <c r="BP27" s="387"/>
      <c r="BQ27" s="387"/>
      <c r="BR27" s="387"/>
      <c r="BS27" s="387"/>
      <c r="BT27" s="387"/>
      <c r="BU27" s="388"/>
      <c r="BV27" s="386">
        <v>1305672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163</v>
      </c>
      <c r="F28" s="357"/>
      <c r="G28" s="357"/>
      <c r="H28" s="357"/>
      <c r="I28" s="357"/>
      <c r="J28" s="357"/>
      <c r="K28" s="358"/>
      <c r="L28" s="359">
        <v>1</v>
      </c>
      <c r="M28" s="360"/>
      <c r="N28" s="360"/>
      <c r="O28" s="360"/>
      <c r="P28" s="361"/>
      <c r="Q28" s="359">
        <v>6110</v>
      </c>
      <c r="R28" s="360"/>
      <c r="S28" s="360"/>
      <c r="T28" s="360"/>
      <c r="U28" s="360"/>
      <c r="V28" s="361"/>
      <c r="W28" s="427"/>
      <c r="X28" s="418"/>
      <c r="Y28" s="419"/>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5324368</v>
      </c>
      <c r="BO28" s="379"/>
      <c r="BP28" s="379"/>
      <c r="BQ28" s="379"/>
      <c r="BR28" s="379"/>
      <c r="BS28" s="379"/>
      <c r="BT28" s="379"/>
      <c r="BU28" s="380"/>
      <c r="BV28" s="378">
        <v>4629391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167</v>
      </c>
      <c r="F29" s="357"/>
      <c r="G29" s="357"/>
      <c r="H29" s="357"/>
      <c r="I29" s="357"/>
      <c r="J29" s="357"/>
      <c r="K29" s="358"/>
      <c r="L29" s="359">
        <v>36</v>
      </c>
      <c r="M29" s="360"/>
      <c r="N29" s="360"/>
      <c r="O29" s="360"/>
      <c r="P29" s="361"/>
      <c r="Q29" s="359">
        <v>5630</v>
      </c>
      <c r="R29" s="360"/>
      <c r="S29" s="360"/>
      <c r="T29" s="360"/>
      <c r="U29" s="360"/>
      <c r="V29" s="361"/>
      <c r="W29" s="428"/>
      <c r="X29" s="429"/>
      <c r="Y29" s="430"/>
      <c r="Z29" s="356" t="s">
        <v>168</v>
      </c>
      <c r="AA29" s="357"/>
      <c r="AB29" s="357"/>
      <c r="AC29" s="357"/>
      <c r="AD29" s="357"/>
      <c r="AE29" s="357"/>
      <c r="AF29" s="357"/>
      <c r="AG29" s="358"/>
      <c r="AH29" s="359">
        <v>1999</v>
      </c>
      <c r="AI29" s="360"/>
      <c r="AJ29" s="360"/>
      <c r="AK29" s="360"/>
      <c r="AL29" s="361"/>
      <c r="AM29" s="359">
        <v>6457215</v>
      </c>
      <c r="AN29" s="360"/>
      <c r="AO29" s="360"/>
      <c r="AP29" s="360"/>
      <c r="AQ29" s="360"/>
      <c r="AR29" s="361"/>
      <c r="AS29" s="359">
        <v>3230</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604957</v>
      </c>
      <c r="BO29" s="384"/>
      <c r="BP29" s="384"/>
      <c r="BQ29" s="384"/>
      <c r="BR29" s="384"/>
      <c r="BS29" s="384"/>
      <c r="BT29" s="384"/>
      <c r="BU29" s="385"/>
      <c r="BV29" s="383">
        <v>609375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102.5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9593476</v>
      </c>
      <c r="BO30" s="387"/>
      <c r="BP30" s="387"/>
      <c r="BQ30" s="387"/>
      <c r="BR30" s="387"/>
      <c r="BS30" s="387"/>
      <c r="BT30" s="387"/>
      <c r="BU30" s="388"/>
      <c r="BV30" s="386">
        <v>10060580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14</v>
      </c>
      <c r="BF34" s="343"/>
      <c r="BG34" s="342" t="str">
        <f>IF('各会計、関係団体の財政状況及び健全化判断比率'!B38="","",'各会計、関係団体の財政状況及び健全化判断比率'!B38)</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17</v>
      </c>
      <c r="BX34" s="343"/>
      <c r="BY34" s="342" t="str">
        <f>IF('各会計、関係団体の財政状況及び健全化判断比率'!B68="","",'各会計、関係団体の財政状況及び健全化判断比率'!B68)</f>
        <v>滋賀県市町村職員退職手当組合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大津市公園緑地協会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堅田駅西口土地区画整理事業特別会計（一般会計等）</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国民健康保険事業特別会計（直診）</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ガス事業会計</v>
      </c>
      <c r="AP35" s="342"/>
      <c r="AQ35" s="342"/>
      <c r="AR35" s="342"/>
      <c r="AS35" s="342"/>
      <c r="AT35" s="342"/>
      <c r="AU35" s="342"/>
      <c r="AV35" s="342"/>
      <c r="AW35" s="342"/>
      <c r="AX35" s="342"/>
      <c r="AY35" s="342"/>
      <c r="AZ35" s="342"/>
      <c r="BA35" s="342"/>
      <c r="BB35" s="342"/>
      <c r="BC35" s="342"/>
      <c r="BD35" s="165"/>
      <c r="BE35" s="343">
        <f t="shared" ref="BE35:BE43" si="1">IF(BG35="","",BE34+1)</f>
        <v>15</v>
      </c>
      <c r="BF35" s="343"/>
      <c r="BG35" s="342" t="str">
        <f>IF('各会計、関係団体の財政状況及び健全化判断比率'!B39="","",'各会計、関係団体の財政状況及び健全化判断比率'!B39)</f>
        <v>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18</v>
      </c>
      <c r="BX35" s="343"/>
      <c r="BY35" s="342" t="str">
        <f>IF('各会計、関係団体の財政状況及び健全化判断比率'!B69="","",'各会計、関係団体の財政状況及び健全化判断比率'!B69)</f>
        <v>滋賀県市町村職員研修センター</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大津市勤労者互助会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母子父子寡婦福祉資金貸付事業特別会計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IF('各会計、関係団体の財政状況及び健全化判断比率'!B35="","",'各会計、関係団体の財政状況及び健全化判断比率'!B35)</f>
        <v>下水道事業会計</v>
      </c>
      <c r="AP36" s="342"/>
      <c r="AQ36" s="342"/>
      <c r="AR36" s="342"/>
      <c r="AS36" s="342"/>
      <c r="AT36" s="342"/>
      <c r="AU36" s="342"/>
      <c r="AV36" s="342"/>
      <c r="AW36" s="342"/>
      <c r="AX36" s="342"/>
      <c r="AY36" s="342"/>
      <c r="AZ36" s="342"/>
      <c r="BA36" s="342"/>
      <c r="BB36" s="342"/>
      <c r="BC36" s="342"/>
      <c r="BD36" s="165"/>
      <c r="BE36" s="343">
        <f t="shared" si="1"/>
        <v>16</v>
      </c>
      <c r="BF36" s="343"/>
      <c r="BG36" s="342" t="str">
        <f>IF('各会計、関係団体の財政状況及び健全化判断比率'!B40="","",'各会計、関係団体の財政状況及び健全化判断比率'!B40)</f>
        <v>堅田駅西口土地区画整理事業特別会計（宅地造成）</v>
      </c>
      <c r="BH36" s="342"/>
      <c r="BI36" s="342"/>
      <c r="BJ36" s="342"/>
      <c r="BK36" s="342"/>
      <c r="BL36" s="342"/>
      <c r="BM36" s="342"/>
      <c r="BN36" s="342"/>
      <c r="BO36" s="342"/>
      <c r="BP36" s="342"/>
      <c r="BQ36" s="342"/>
      <c r="BR36" s="342"/>
      <c r="BS36" s="342"/>
      <c r="BT36" s="342"/>
      <c r="BU36" s="342"/>
      <c r="BV36" s="165"/>
      <c r="BW36" s="343">
        <f t="shared" si="2"/>
        <v>19</v>
      </c>
      <c r="BX36" s="343"/>
      <c r="BY36" s="342" t="str">
        <f>IF('各会計、関係団体の財政状況及び健全化判断比率'!B70="","",'各会計、関係団体の財政状況及び健全化判断比率'!B70)</f>
        <v>滋賀県後期高齢者医療広域連合（一般会計）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浜大津都市開発</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f t="shared" si="0"/>
        <v>12</v>
      </c>
      <c r="AN37" s="343"/>
      <c r="AO37" s="342" t="str">
        <f>IF('各会計、関係団体の財政状況及び健全化判断比率'!B36="","",'各会計、関係団体の財政状況及び健全化判断比率'!B36)</f>
        <v>病院事業会計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20</v>
      </c>
      <c r="BX37" s="343"/>
      <c r="BY37" s="342" t="str">
        <f>IF('各会計、関係団体の財政状況及び健全化判断比率'!B71="","",'各会計、関係団体の財政状況及び健全化判断比率'!B71)</f>
        <v>滋賀県後期高齢者医療広域連合（特別会計）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f t="shared" si="0"/>
        <v>13</v>
      </c>
      <c r="AN38" s="343"/>
      <c r="AO38" s="342" t="str">
        <f>IF('各会計、関係団体の財政状況及び健全化判断比率'!B37="","",'各会計、関係団体の財政状況及び健全化判断比率'!B37)</f>
        <v>介護老人保健施設事業会計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1" t="s">
        <v>24</v>
      </c>
      <c r="C41" s="1182"/>
      <c r="D41" s="81"/>
      <c r="E41" s="1183" t="s">
        <v>25</v>
      </c>
      <c r="F41" s="1183"/>
      <c r="G41" s="1183"/>
      <c r="H41" s="1184"/>
      <c r="I41" s="82">
        <v>110212</v>
      </c>
      <c r="J41" s="83">
        <v>108027</v>
      </c>
      <c r="K41" s="83">
        <v>106968</v>
      </c>
      <c r="L41" s="83">
        <v>112830</v>
      </c>
      <c r="M41" s="84">
        <v>114909</v>
      </c>
    </row>
    <row r="42" spans="2:13" ht="27.75" customHeight="1">
      <c r="B42" s="1171"/>
      <c r="C42" s="1172"/>
      <c r="D42" s="85"/>
      <c r="E42" s="1175" t="s">
        <v>26</v>
      </c>
      <c r="F42" s="1175"/>
      <c r="G42" s="1175"/>
      <c r="H42" s="1176"/>
      <c r="I42" s="86">
        <v>2007</v>
      </c>
      <c r="J42" s="87">
        <v>1672</v>
      </c>
      <c r="K42" s="87">
        <v>1191</v>
      </c>
      <c r="L42" s="87">
        <v>986</v>
      </c>
      <c r="M42" s="88">
        <v>792</v>
      </c>
    </row>
    <row r="43" spans="2:13" ht="27.75" customHeight="1">
      <c r="B43" s="1171"/>
      <c r="C43" s="1172"/>
      <c r="D43" s="85"/>
      <c r="E43" s="1175" t="s">
        <v>27</v>
      </c>
      <c r="F43" s="1175"/>
      <c r="G43" s="1175"/>
      <c r="H43" s="1176"/>
      <c r="I43" s="86">
        <v>55113</v>
      </c>
      <c r="J43" s="87">
        <v>49858</v>
      </c>
      <c r="K43" s="87">
        <v>47626</v>
      </c>
      <c r="L43" s="87">
        <v>45208</v>
      </c>
      <c r="M43" s="88">
        <v>42519</v>
      </c>
    </row>
    <row r="44" spans="2:13" ht="27.75" customHeight="1">
      <c r="B44" s="1171"/>
      <c r="C44" s="1172"/>
      <c r="D44" s="85"/>
      <c r="E44" s="1175" t="s">
        <v>28</v>
      </c>
      <c r="F44" s="1175"/>
      <c r="G44" s="1175"/>
      <c r="H44" s="1176"/>
      <c r="I44" s="86" t="s">
        <v>488</v>
      </c>
      <c r="J44" s="87" t="s">
        <v>488</v>
      </c>
      <c r="K44" s="87" t="s">
        <v>488</v>
      </c>
      <c r="L44" s="87" t="s">
        <v>488</v>
      </c>
      <c r="M44" s="88" t="s">
        <v>488</v>
      </c>
    </row>
    <row r="45" spans="2:13" ht="27.75" customHeight="1">
      <c r="B45" s="1171"/>
      <c r="C45" s="1172"/>
      <c r="D45" s="85"/>
      <c r="E45" s="1175" t="s">
        <v>29</v>
      </c>
      <c r="F45" s="1175"/>
      <c r="G45" s="1175"/>
      <c r="H45" s="1176"/>
      <c r="I45" s="86">
        <v>16943</v>
      </c>
      <c r="J45" s="87">
        <v>16653</v>
      </c>
      <c r="K45" s="87">
        <v>16899</v>
      </c>
      <c r="L45" s="87">
        <v>17007</v>
      </c>
      <c r="M45" s="88">
        <v>14768</v>
      </c>
    </row>
    <row r="46" spans="2:13" ht="27.75" customHeight="1">
      <c r="B46" s="1171"/>
      <c r="C46" s="1172"/>
      <c r="D46" s="85"/>
      <c r="E46" s="1175" t="s">
        <v>30</v>
      </c>
      <c r="F46" s="1175"/>
      <c r="G46" s="1175"/>
      <c r="H46" s="1176"/>
      <c r="I46" s="86">
        <v>7399</v>
      </c>
      <c r="J46" s="87">
        <v>5722</v>
      </c>
      <c r="K46" s="87">
        <v>5052</v>
      </c>
      <c r="L46" s="87" t="s">
        <v>488</v>
      </c>
      <c r="M46" s="88" t="s">
        <v>488</v>
      </c>
    </row>
    <row r="47" spans="2:13" ht="27.75" customHeight="1">
      <c r="B47" s="1171"/>
      <c r="C47" s="1172"/>
      <c r="D47" s="85"/>
      <c r="E47" s="1175" t="s">
        <v>31</v>
      </c>
      <c r="F47" s="1175"/>
      <c r="G47" s="1175"/>
      <c r="H47" s="1176"/>
      <c r="I47" s="86" t="s">
        <v>488</v>
      </c>
      <c r="J47" s="87" t="s">
        <v>488</v>
      </c>
      <c r="K47" s="87" t="s">
        <v>488</v>
      </c>
      <c r="L47" s="87" t="s">
        <v>488</v>
      </c>
      <c r="M47" s="88" t="s">
        <v>488</v>
      </c>
    </row>
    <row r="48" spans="2:13" ht="27.75" customHeight="1">
      <c r="B48" s="1173"/>
      <c r="C48" s="1174"/>
      <c r="D48" s="85"/>
      <c r="E48" s="1175" t="s">
        <v>32</v>
      </c>
      <c r="F48" s="1175"/>
      <c r="G48" s="1175"/>
      <c r="H48" s="1176"/>
      <c r="I48" s="86" t="s">
        <v>488</v>
      </c>
      <c r="J48" s="87" t="s">
        <v>488</v>
      </c>
      <c r="K48" s="87" t="s">
        <v>488</v>
      </c>
      <c r="L48" s="87" t="s">
        <v>488</v>
      </c>
      <c r="M48" s="88" t="s">
        <v>488</v>
      </c>
    </row>
    <row r="49" spans="2:13" ht="27.75" customHeight="1">
      <c r="B49" s="1169" t="s">
        <v>33</v>
      </c>
      <c r="C49" s="1170"/>
      <c r="D49" s="89"/>
      <c r="E49" s="1175" t="s">
        <v>34</v>
      </c>
      <c r="F49" s="1175"/>
      <c r="G49" s="1175"/>
      <c r="H49" s="1176"/>
      <c r="I49" s="86">
        <v>9443</v>
      </c>
      <c r="J49" s="87">
        <v>10197</v>
      </c>
      <c r="K49" s="87">
        <v>10382</v>
      </c>
      <c r="L49" s="87">
        <v>11655</v>
      </c>
      <c r="M49" s="88">
        <v>12095</v>
      </c>
    </row>
    <row r="50" spans="2:13" ht="27.75" customHeight="1">
      <c r="B50" s="1171"/>
      <c r="C50" s="1172"/>
      <c r="D50" s="85"/>
      <c r="E50" s="1175" t="s">
        <v>35</v>
      </c>
      <c r="F50" s="1175"/>
      <c r="G50" s="1175"/>
      <c r="H50" s="1176"/>
      <c r="I50" s="86">
        <v>32840</v>
      </c>
      <c r="J50" s="87">
        <v>35170</v>
      </c>
      <c r="K50" s="87">
        <v>35876</v>
      </c>
      <c r="L50" s="87">
        <v>37672</v>
      </c>
      <c r="M50" s="88">
        <v>37403</v>
      </c>
    </row>
    <row r="51" spans="2:13" ht="27.75" customHeight="1">
      <c r="B51" s="1173"/>
      <c r="C51" s="1174"/>
      <c r="D51" s="85"/>
      <c r="E51" s="1175" t="s">
        <v>36</v>
      </c>
      <c r="F51" s="1175"/>
      <c r="G51" s="1175"/>
      <c r="H51" s="1176"/>
      <c r="I51" s="86">
        <v>104560</v>
      </c>
      <c r="J51" s="87">
        <v>105495</v>
      </c>
      <c r="K51" s="87">
        <v>106924</v>
      </c>
      <c r="L51" s="87">
        <v>109858</v>
      </c>
      <c r="M51" s="88">
        <v>111310</v>
      </c>
    </row>
    <row r="52" spans="2:13" ht="27.75" customHeight="1" thickBot="1">
      <c r="B52" s="1177" t="s">
        <v>37</v>
      </c>
      <c r="C52" s="1178"/>
      <c r="D52" s="90"/>
      <c r="E52" s="1179" t="s">
        <v>38</v>
      </c>
      <c r="F52" s="1179"/>
      <c r="G52" s="1179"/>
      <c r="H52" s="1180"/>
      <c r="I52" s="91">
        <v>44832</v>
      </c>
      <c r="J52" s="92">
        <v>31069</v>
      </c>
      <c r="K52" s="92">
        <v>24554</v>
      </c>
      <c r="L52" s="92">
        <v>16846</v>
      </c>
      <c r="M52" s="93">
        <v>12180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29519</v>
      </c>
      <c r="E3" s="116"/>
      <c r="F3" s="117">
        <v>47155</v>
      </c>
      <c r="G3" s="118"/>
      <c r="H3" s="119"/>
    </row>
    <row r="4" spans="1:8">
      <c r="A4" s="120"/>
      <c r="B4" s="121"/>
      <c r="C4" s="122"/>
      <c r="D4" s="123">
        <v>12834</v>
      </c>
      <c r="E4" s="124"/>
      <c r="F4" s="125">
        <v>26802</v>
      </c>
      <c r="G4" s="126"/>
      <c r="H4" s="127"/>
    </row>
    <row r="5" spans="1:8">
      <c r="A5" s="108" t="s">
        <v>520</v>
      </c>
      <c r="B5" s="113"/>
      <c r="C5" s="114"/>
      <c r="D5" s="115">
        <v>27615</v>
      </c>
      <c r="E5" s="116"/>
      <c r="F5" s="117">
        <v>43858</v>
      </c>
      <c r="G5" s="118"/>
      <c r="H5" s="119"/>
    </row>
    <row r="6" spans="1:8">
      <c r="A6" s="120"/>
      <c r="B6" s="121"/>
      <c r="C6" s="122"/>
      <c r="D6" s="123">
        <v>14489</v>
      </c>
      <c r="E6" s="124"/>
      <c r="F6" s="125">
        <v>23714</v>
      </c>
      <c r="G6" s="126"/>
      <c r="H6" s="127"/>
    </row>
    <row r="7" spans="1:8">
      <c r="A7" s="108" t="s">
        <v>521</v>
      </c>
      <c r="B7" s="113"/>
      <c r="C7" s="114"/>
      <c r="D7" s="115">
        <v>27241</v>
      </c>
      <c r="E7" s="116"/>
      <c r="F7" s="117">
        <v>41705</v>
      </c>
      <c r="G7" s="118"/>
      <c r="H7" s="119"/>
    </row>
    <row r="8" spans="1:8">
      <c r="A8" s="120"/>
      <c r="B8" s="121"/>
      <c r="C8" s="122"/>
      <c r="D8" s="123">
        <v>11959</v>
      </c>
      <c r="E8" s="124"/>
      <c r="F8" s="125">
        <v>22742</v>
      </c>
      <c r="G8" s="126"/>
      <c r="H8" s="127"/>
    </row>
    <row r="9" spans="1:8">
      <c r="A9" s="108" t="s">
        <v>522</v>
      </c>
      <c r="B9" s="113"/>
      <c r="C9" s="114"/>
      <c r="D9" s="115">
        <v>35822</v>
      </c>
      <c r="E9" s="116"/>
      <c r="F9" s="117">
        <v>47677</v>
      </c>
      <c r="G9" s="118"/>
      <c r="H9" s="119"/>
    </row>
    <row r="10" spans="1:8">
      <c r="A10" s="120"/>
      <c r="B10" s="121"/>
      <c r="C10" s="122"/>
      <c r="D10" s="123">
        <v>13148</v>
      </c>
      <c r="E10" s="124"/>
      <c r="F10" s="125">
        <v>23360</v>
      </c>
      <c r="G10" s="126"/>
      <c r="H10" s="127"/>
    </row>
    <row r="11" spans="1:8">
      <c r="A11" s="108" t="s">
        <v>523</v>
      </c>
      <c r="B11" s="113"/>
      <c r="C11" s="114"/>
      <c r="D11" s="115">
        <v>46857</v>
      </c>
      <c r="E11" s="116"/>
      <c r="F11" s="117">
        <v>51613</v>
      </c>
      <c r="G11" s="118"/>
      <c r="H11" s="119"/>
    </row>
    <row r="12" spans="1:8">
      <c r="A12" s="120"/>
      <c r="B12" s="121"/>
      <c r="C12" s="128"/>
      <c r="D12" s="123">
        <v>20670</v>
      </c>
      <c r="E12" s="124"/>
      <c r="F12" s="125">
        <v>25872</v>
      </c>
      <c r="G12" s="126"/>
      <c r="H12" s="127"/>
    </row>
    <row r="13" spans="1:8">
      <c r="A13" s="108"/>
      <c r="B13" s="113"/>
      <c r="C13" s="129"/>
      <c r="D13" s="130">
        <v>33411</v>
      </c>
      <c r="E13" s="131"/>
      <c r="F13" s="132">
        <v>46402</v>
      </c>
      <c r="G13" s="133"/>
      <c r="H13" s="119"/>
    </row>
    <row r="14" spans="1:8">
      <c r="A14" s="120"/>
      <c r="B14" s="121"/>
      <c r="C14" s="122"/>
      <c r="D14" s="123">
        <v>14620</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0.93</v>
      </c>
      <c r="C19" s="134">
        <f>ROUND(VALUE(SUBSTITUTE(実質収支比率等に係る経年分析!G$48,"▲","-")),2)</f>
        <v>2.2999999999999998</v>
      </c>
      <c r="D19" s="134">
        <f>ROUND(VALUE(SUBSTITUTE(実質収支比率等に係る経年分析!H$48,"▲","-")),2)</f>
        <v>1.98</v>
      </c>
      <c r="E19" s="134">
        <f>ROUND(VALUE(SUBSTITUTE(実質収支比率等に係る経年分析!I$48,"▲","-")),2)</f>
        <v>3.16</v>
      </c>
      <c r="F19" s="134">
        <f>ROUND(VALUE(SUBSTITUTE(実質収支比率等に係る経年分析!J$48,"▲","-")),2)</f>
        <v>2.2799999999999998</v>
      </c>
    </row>
    <row r="20" spans="1:11">
      <c r="A20" s="134" t="s">
        <v>43</v>
      </c>
      <c r="B20" s="134">
        <f>ROUND(VALUE(SUBSTITUTE(実質収支比率等に係る経年分析!F$47,"▲","-")),2)</f>
        <v>5.86</v>
      </c>
      <c r="C20" s="134">
        <f>ROUND(VALUE(SUBSTITUTE(実質収支比率等に係る経年分析!G$47,"▲","-")),2)</f>
        <v>6.26</v>
      </c>
      <c r="D20" s="134">
        <f>ROUND(VALUE(SUBSTITUTE(実質収支比率等に係る経年分析!H$47,"▲","-")),2)</f>
        <v>6.25</v>
      </c>
      <c r="E20" s="134">
        <f>ROUND(VALUE(SUBSTITUTE(実質収支比率等に係る経年分析!I$47,"▲","-")),2)</f>
        <v>6.84</v>
      </c>
      <c r="F20" s="134">
        <f>ROUND(VALUE(SUBSTITUTE(実質収支比率等に係る経年分析!J$47,"▲","-")),2)</f>
        <v>7.83</v>
      </c>
    </row>
    <row r="21" spans="1:11">
      <c r="A21" s="134" t="s">
        <v>44</v>
      </c>
      <c r="B21" s="134">
        <f>IF(ISNUMBER(VALUE(SUBSTITUTE(実質収支比率等に係る経年分析!F$49,"▲","-"))),ROUND(VALUE(SUBSTITUTE(実質収支比率等に係る経年分析!F$49,"▲","-")),2),NA())</f>
        <v>2.2000000000000002</v>
      </c>
      <c r="C21" s="134">
        <f>IF(ISNUMBER(VALUE(SUBSTITUTE(実質収支比率等に係る経年分析!G$49,"▲","-"))),ROUND(VALUE(SUBSTITUTE(実質収支比率等に係る経年分析!G$49,"▲","-")),2),NA())</f>
        <v>1.91</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1.83</v>
      </c>
      <c r="F21" s="134">
        <f>IF(ISNUMBER(VALUE(SUBSTITUTE(実質収支比率等に係る経年分析!J$49,"▲","-"))),ROUND(VALUE(SUBSTITUTE(実質収支比率等に係る経年分析!J$49,"▲","-")),2),NA())</f>
        <v>0.16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介護老人保健施設事業会計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1.1200000000000001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0.68</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2.2599999999999998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2.23</v>
      </c>
    </row>
    <row r="33" spans="1:16">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2.4700000000000002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4.29</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2.4500000000000002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7.25</v>
      </c>
    </row>
    <row r="36" spans="1:16">
      <c r="A36" s="135" t="str">
        <f>IF(連結実質赤字比率に係る赤字・黒字の構成分析!C$34="",NA(),連結実質赤字比率に係る赤字・黒字の構成分析!C$34)</f>
        <v>ガス事業会計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19.75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21.51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11582</v>
      </c>
      <c r="E42" s="136"/>
      <c r="F42" s="136"/>
      <c r="G42" s="136">
        <f>'実質公債費比率（分子）の構造'!L$52</f>
        <v>11758</v>
      </c>
      <c r="H42" s="136"/>
      <c r="I42" s="136"/>
      <c r="J42" s="136">
        <f>'実質公債費比率（分子）の構造'!M$52</f>
        <v>11730</v>
      </c>
      <c r="K42" s="136"/>
      <c r="L42" s="136"/>
      <c r="M42" s="136">
        <f>'実質公債費比率（分子）の構造'!N$52</f>
        <v>11984</v>
      </c>
      <c r="N42" s="136"/>
      <c r="O42" s="136"/>
      <c r="P42" s="136">
        <f>'実質公債費比率（分子）の構造'!O$52</f>
        <v>12780</v>
      </c>
    </row>
    <row r="43" spans="1:16">
      <c r="A43" s="136" t="s">
        <v>52</v>
      </c>
      <c r="B43" s="136">
        <f>'実質公債費比率（分子）の構造'!K$51</f>
        <v>9</v>
      </c>
      <c r="C43" s="136"/>
      <c r="D43" s="136"/>
      <c r="E43" s="136">
        <f>'実質公債費比率（分子）の構造'!L$51</f>
        <v>5</v>
      </c>
      <c r="F43" s="136"/>
      <c r="G43" s="136"/>
      <c r="H43" s="136">
        <f>'実質公債費比率（分子）の構造'!M$51</f>
        <v>2</v>
      </c>
      <c r="I43" s="136"/>
      <c r="J43" s="136"/>
      <c r="K43" s="136">
        <f>'実質公債費比率（分子）の構造'!N$51</f>
        <v>3</v>
      </c>
      <c r="L43" s="136"/>
      <c r="M43" s="136"/>
      <c r="N43" s="136">
        <f>'実質公債費比率（分子）の構造'!O$51</f>
        <v>2</v>
      </c>
      <c r="O43" s="136"/>
      <c r="P43" s="136"/>
    </row>
    <row r="44" spans="1:16">
      <c r="A44" s="136" t="s">
        <v>53</v>
      </c>
      <c r="B44" s="136">
        <f>'実質公債費比率（分子）の構造'!K$50</f>
        <v>153</v>
      </c>
      <c r="C44" s="136"/>
      <c r="D44" s="136"/>
      <c r="E44" s="136">
        <f>'実質公債費比率（分子）の構造'!L$50</f>
        <v>153</v>
      </c>
      <c r="F44" s="136"/>
      <c r="G44" s="136"/>
      <c r="H44" s="136">
        <f>'実質公債費比率（分子）の構造'!M$50</f>
        <v>152</v>
      </c>
      <c r="I44" s="136"/>
      <c r="J44" s="136"/>
      <c r="K44" s="136">
        <f>'実質公債費比率（分子）の構造'!N$50</f>
        <v>150</v>
      </c>
      <c r="L44" s="136"/>
      <c r="M44" s="136"/>
      <c r="N44" s="136">
        <f>'実質公債費比率（分子）の構造'!O$50</f>
        <v>150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4966</v>
      </c>
      <c r="C46" s="136"/>
      <c r="D46" s="136"/>
      <c r="E46" s="136">
        <f>'実質公債費比率（分子）の構造'!L$48</f>
        <v>4700</v>
      </c>
      <c r="F46" s="136"/>
      <c r="G46" s="136"/>
      <c r="H46" s="136">
        <f>'実質公債費比率（分子）の構造'!M$48</f>
        <v>4788</v>
      </c>
      <c r="I46" s="136"/>
      <c r="J46" s="136"/>
      <c r="K46" s="136">
        <f>'実質公債費比率（分子）の構造'!N$48</f>
        <v>4709</v>
      </c>
      <c r="L46" s="136"/>
      <c r="M46" s="136"/>
      <c r="N46" s="136">
        <f>'実質公債費比率（分子）の構造'!O$48</f>
        <v>4079</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12125</v>
      </c>
      <c r="C49" s="136"/>
      <c r="D49" s="136"/>
      <c r="E49" s="136">
        <f>'実質公債費比率（分子）の構造'!L$45</f>
        <v>12269</v>
      </c>
      <c r="F49" s="136"/>
      <c r="G49" s="136"/>
      <c r="H49" s="136">
        <f>'実質公債費比率（分子）の構造'!M$45</f>
        <v>12122</v>
      </c>
      <c r="I49" s="136"/>
      <c r="J49" s="136"/>
      <c r="K49" s="136">
        <f>'実質公債費比率（分子）の構造'!N$45</f>
        <v>11864</v>
      </c>
      <c r="L49" s="136"/>
      <c r="M49" s="136"/>
      <c r="N49" s="136">
        <f>'実質公債費比率（分子）の構造'!O$45</f>
        <v>11795</v>
      </c>
      <c r="O49" s="136"/>
      <c r="P49" s="136"/>
    </row>
    <row r="50" spans="1:16">
      <c r="A50" s="136" t="s">
        <v>58</v>
      </c>
      <c r="B50" s="136" t="e">
        <f>NA()</f>
        <v>#N/A</v>
      </c>
      <c r="C50" s="136">
        <f>IF(ISNUMBER('実質公債費比率（分子）の構造'!K$53),'実質公債費比率（分子）の構造'!K$53,NA())</f>
        <v>5671</v>
      </c>
      <c r="D50" s="136" t="e">
        <f>NA()</f>
        <v>#N/A</v>
      </c>
      <c r="E50" s="136" t="e">
        <f>NA()</f>
        <v>#N/A</v>
      </c>
      <c r="F50" s="136">
        <f>IF(ISNUMBER('実質公債費比率（分子）の構造'!L$53),'実質公債費比率（分子）の構造'!L$53,NA())</f>
        <v>5369</v>
      </c>
      <c r="G50" s="136" t="e">
        <f>NA()</f>
        <v>#N/A</v>
      </c>
      <c r="H50" s="136" t="e">
        <f>NA()</f>
        <v>#N/A</v>
      </c>
      <c r="I50" s="136">
        <f>IF(ISNUMBER('実質公債費比率（分子）の構造'!M$53),'実質公債費比率（分子）の構造'!M$53,NA())</f>
        <v>5334</v>
      </c>
      <c r="J50" s="136" t="e">
        <f>NA()</f>
        <v>#N/A</v>
      </c>
      <c r="K50" s="136" t="e">
        <f>NA()</f>
        <v>#N/A</v>
      </c>
      <c r="L50" s="136">
        <f>IF(ISNUMBER('実質公債費比率（分子）の構造'!N$53),'実質公債費比率（分子）の構造'!N$53,NA())</f>
        <v>4742</v>
      </c>
      <c r="M50" s="136" t="e">
        <f>NA()</f>
        <v>#N/A</v>
      </c>
      <c r="N50" s="136" t="e">
        <f>NA()</f>
        <v>#N/A</v>
      </c>
      <c r="O50" s="136">
        <f>IF(ISNUMBER('実質公債費比率（分子）の構造'!O$53),'実質公債費比率（分子）の構造'!O$53,NA())</f>
        <v>3246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104560</v>
      </c>
      <c r="E56" s="135"/>
      <c r="F56" s="135"/>
      <c r="G56" s="135">
        <f>'将来負担比率（分子）の構造'!J$51</f>
        <v>105495</v>
      </c>
      <c r="H56" s="135"/>
      <c r="I56" s="135"/>
      <c r="J56" s="135">
        <f>'将来負担比率（分子）の構造'!K$51</f>
        <v>106924</v>
      </c>
      <c r="K56" s="135"/>
      <c r="L56" s="135"/>
      <c r="M56" s="135">
        <f>'将来負担比率（分子）の構造'!L$51</f>
        <v>109858</v>
      </c>
      <c r="N56" s="135"/>
      <c r="O56" s="135"/>
      <c r="P56" s="135">
        <f>'将来負担比率（分子）の構造'!M$51</f>
        <v>111310</v>
      </c>
    </row>
    <row r="57" spans="1:16">
      <c r="A57" s="135" t="s">
        <v>35</v>
      </c>
      <c r="B57" s="135"/>
      <c r="C57" s="135"/>
      <c r="D57" s="135">
        <f>'将来負担比率（分子）の構造'!I$50</f>
        <v>32840</v>
      </c>
      <c r="E57" s="135"/>
      <c r="F57" s="135"/>
      <c r="G57" s="135">
        <f>'将来負担比率（分子）の構造'!J$50</f>
        <v>35170</v>
      </c>
      <c r="H57" s="135"/>
      <c r="I57" s="135"/>
      <c r="J57" s="135">
        <f>'将来負担比率（分子）の構造'!K$50</f>
        <v>35876</v>
      </c>
      <c r="K57" s="135"/>
      <c r="L57" s="135"/>
      <c r="M57" s="135">
        <f>'将来負担比率（分子）の構造'!L$50</f>
        <v>37672</v>
      </c>
      <c r="N57" s="135"/>
      <c r="O57" s="135"/>
      <c r="P57" s="135">
        <f>'将来負担比率（分子）の構造'!M$50</f>
        <v>37403</v>
      </c>
    </row>
    <row r="58" spans="1:16">
      <c r="A58" s="135" t="s">
        <v>34</v>
      </c>
      <c r="B58" s="135"/>
      <c r="C58" s="135"/>
      <c r="D58" s="135">
        <f>'将来負担比率（分子）の構造'!I$49</f>
        <v>9443</v>
      </c>
      <c r="E58" s="135"/>
      <c r="F58" s="135"/>
      <c r="G58" s="135">
        <f>'将来負担比率（分子）の構造'!J$49</f>
        <v>10197</v>
      </c>
      <c r="H58" s="135"/>
      <c r="I58" s="135"/>
      <c r="J58" s="135">
        <f>'将来負担比率（分子）の構造'!K$49</f>
        <v>10382</v>
      </c>
      <c r="K58" s="135"/>
      <c r="L58" s="135"/>
      <c r="M58" s="135">
        <f>'将来負担比率（分子）の構造'!L$49</f>
        <v>11655</v>
      </c>
      <c r="N58" s="135"/>
      <c r="O58" s="135"/>
      <c r="P58" s="135">
        <f>'将来負担比率（分子）の構造'!M$49</f>
        <v>12095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7399</v>
      </c>
      <c r="C61" s="135"/>
      <c r="D61" s="135"/>
      <c r="E61" s="135">
        <f>'将来負担比率（分子）の構造'!J$46</f>
        <v>5722</v>
      </c>
      <c r="F61" s="135"/>
      <c r="G61" s="135"/>
      <c r="H61" s="135">
        <f>'将来負担比率（分子）の構造'!K$46</f>
        <v>5052</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16943</v>
      </c>
      <c r="C62" s="135"/>
      <c r="D62" s="135"/>
      <c r="E62" s="135">
        <f>'将来負担比率（分子）の構造'!J$45</f>
        <v>16653</v>
      </c>
      <c r="F62" s="135"/>
      <c r="G62" s="135"/>
      <c r="H62" s="135">
        <f>'将来負担比率（分子）の構造'!K$45</f>
        <v>16899</v>
      </c>
      <c r="I62" s="135"/>
      <c r="J62" s="135"/>
      <c r="K62" s="135">
        <f>'将来負担比率（分子）の構造'!L$45</f>
        <v>17007</v>
      </c>
      <c r="L62" s="135"/>
      <c r="M62" s="135"/>
      <c r="N62" s="135">
        <f>'将来負担比率（分子）の構造'!M$45</f>
        <v>14768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55113</v>
      </c>
      <c r="C64" s="135"/>
      <c r="D64" s="135"/>
      <c r="E64" s="135">
        <f>'将来負担比率（分子）の構造'!J$43</f>
        <v>49858</v>
      </c>
      <c r="F64" s="135"/>
      <c r="G64" s="135"/>
      <c r="H64" s="135">
        <f>'将来負担比率（分子）の構造'!K$43</f>
        <v>47626</v>
      </c>
      <c r="I64" s="135"/>
      <c r="J64" s="135"/>
      <c r="K64" s="135">
        <f>'将来負担比率（分子）の構造'!L$43</f>
        <v>45208</v>
      </c>
      <c r="L64" s="135"/>
      <c r="M64" s="135"/>
      <c r="N64" s="135">
        <f>'将来負担比率（分子）の構造'!M$43</f>
        <v>42519</v>
      </c>
      <c r="O64" s="135"/>
      <c r="P64" s="135"/>
    </row>
    <row r="65" spans="1:16">
      <c r="A65" s="135" t="s">
        <v>26</v>
      </c>
      <c r="B65" s="135">
        <f>'将来負担比率（分子）の構造'!I$42</f>
        <v>2007</v>
      </c>
      <c r="C65" s="135"/>
      <c r="D65" s="135"/>
      <c r="E65" s="135">
        <f>'将来負担比率（分子）の構造'!J$42</f>
        <v>1672</v>
      </c>
      <c r="F65" s="135"/>
      <c r="G65" s="135"/>
      <c r="H65" s="135">
        <f>'将来負担比率（分子）の構造'!K$42</f>
        <v>1191</v>
      </c>
      <c r="I65" s="135"/>
      <c r="J65" s="135"/>
      <c r="K65" s="135">
        <f>'将来負担比率（分子）の構造'!L$42</f>
        <v>986</v>
      </c>
      <c r="L65" s="135"/>
      <c r="M65" s="135"/>
      <c r="N65" s="135">
        <f>'将来負担比率（分子）の構造'!M$42</f>
        <v>792</v>
      </c>
      <c r="O65" s="135"/>
      <c r="P65" s="135"/>
    </row>
    <row r="66" spans="1:16">
      <c r="A66" s="135" t="s">
        <v>25</v>
      </c>
      <c r="B66" s="135">
        <f>'将来負担比率（分子）の構造'!I$41</f>
        <v>110212</v>
      </c>
      <c r="C66" s="135"/>
      <c r="D66" s="135"/>
      <c r="E66" s="135">
        <f>'将来負担比率（分子）の構造'!J$41</f>
        <v>108027</v>
      </c>
      <c r="F66" s="135"/>
      <c r="G66" s="135"/>
      <c r="H66" s="135">
        <f>'将来負担比率（分子）の構造'!K$41</f>
        <v>106968</v>
      </c>
      <c r="I66" s="135"/>
      <c r="J66" s="135"/>
      <c r="K66" s="135">
        <f>'将来負担比率（分子）の構造'!L$41</f>
        <v>112830</v>
      </c>
      <c r="L66" s="135"/>
      <c r="M66" s="135"/>
      <c r="N66" s="135">
        <f>'将来負担比率（分子）の構造'!M$41</f>
        <v>114909</v>
      </c>
      <c r="O66" s="135"/>
      <c r="P66" s="135"/>
    </row>
    <row r="67" spans="1:16">
      <c r="A67" s="135" t="s">
        <v>62</v>
      </c>
      <c r="B67" s="135" t="e">
        <f>NA()</f>
        <v>#N/A</v>
      </c>
      <c r="C67" s="135">
        <f>IF(ISNUMBER('将来負担比率（分子）の構造'!I$52), IF('将来負担比率（分子）の構造'!I$52 &lt; 0, 0, '将来負担比率（分子）の構造'!I$52), NA())</f>
        <v>44832</v>
      </c>
      <c r="D67" s="135" t="e">
        <f>NA()</f>
        <v>#N/A</v>
      </c>
      <c r="E67" s="135" t="e">
        <f>NA()</f>
        <v>#N/A</v>
      </c>
      <c r="F67" s="135">
        <f>IF(ISNUMBER('将来負担比率（分子）の構造'!J$52), IF('将来負担比率（分子）の構造'!J$52 &lt; 0, 0, '将来負担比率（分子）の構造'!J$52), NA())</f>
        <v>31069</v>
      </c>
      <c r="G67" s="135" t="e">
        <f>NA()</f>
        <v>#N/A</v>
      </c>
      <c r="H67" s="135" t="e">
        <f>NA()</f>
        <v>#N/A</v>
      </c>
      <c r="I67" s="135">
        <f>IF(ISNUMBER('将来負担比率（分子）の構造'!K$52), IF('将来負担比率（分子）の構造'!K$52 &lt; 0, 0, '将来負担比率（分子）の構造'!K$52), NA())</f>
        <v>24554</v>
      </c>
      <c r="J67" s="135" t="e">
        <f>NA()</f>
        <v>#N/A</v>
      </c>
      <c r="K67" s="135" t="e">
        <f>NA()</f>
        <v>#N/A</v>
      </c>
      <c r="L67" s="135">
        <f>IF(ISNUMBER('将来負担比率（分子）の構造'!L$52), IF('将来負担比率（分子）の構造'!L$52 &lt; 0, 0, '将来負担比率（分子）の構造'!L$52), NA())</f>
        <v>16846</v>
      </c>
      <c r="M67" s="135" t="e">
        <f>NA()</f>
        <v>#N/A</v>
      </c>
      <c r="N67" s="135" t="e">
        <f>NA()</f>
        <v>#N/A</v>
      </c>
      <c r="O67" s="135">
        <f>IF(ISNUMBER('将来負担比率（分子）の構造'!M$52), IF('将来負担比率（分子）の構造'!M$52 &lt; 0, 0, '将来負担比率（分子）の構造'!M$52), NA())</f>
        <v>12180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205</v>
      </c>
      <c r="C5" s="674"/>
      <c r="D5" s="674"/>
      <c r="E5" s="674"/>
      <c r="F5" s="674"/>
      <c r="G5" s="674"/>
      <c r="H5" s="674"/>
      <c r="I5" s="674"/>
      <c r="J5" s="674"/>
      <c r="K5" s="674"/>
      <c r="L5" s="674"/>
      <c r="M5" s="674"/>
      <c r="N5" s="674"/>
      <c r="O5" s="674"/>
      <c r="P5" s="674"/>
      <c r="Q5" s="675"/>
      <c r="R5" s="638">
        <v>50381353</v>
      </c>
      <c r="S5" s="639"/>
      <c r="T5" s="639"/>
      <c r="U5" s="639"/>
      <c r="V5" s="639"/>
      <c r="W5" s="639"/>
      <c r="X5" s="639"/>
      <c r="Y5" s="686"/>
      <c r="Z5" s="699">
        <v>42.7</v>
      </c>
      <c r="AA5" s="699"/>
      <c r="AB5" s="699"/>
      <c r="AC5" s="699"/>
      <c r="AD5" s="700">
        <v>46793191</v>
      </c>
      <c r="AE5" s="700"/>
      <c r="AF5" s="700"/>
      <c r="AG5" s="700"/>
      <c r="AH5" s="700"/>
      <c r="AI5" s="700"/>
      <c r="AJ5" s="700"/>
      <c r="AK5" s="700"/>
      <c r="AL5" s="687">
        <v>73.400000000000006</v>
      </c>
      <c r="AM5" s="656"/>
      <c r="AN5" s="656"/>
      <c r="AO5" s="688"/>
      <c r="AP5" s="673" t="s">
        <v>206</v>
      </c>
      <c r="AQ5" s="674"/>
      <c r="AR5" s="674"/>
      <c r="AS5" s="674"/>
      <c r="AT5" s="674"/>
      <c r="AU5" s="674"/>
      <c r="AV5" s="674"/>
      <c r="AW5" s="674"/>
      <c r="AX5" s="674"/>
      <c r="AY5" s="674"/>
      <c r="AZ5" s="674"/>
      <c r="BA5" s="674"/>
      <c r="BB5" s="674"/>
      <c r="BC5" s="674"/>
      <c r="BD5" s="674"/>
      <c r="BE5" s="674"/>
      <c r="BF5" s="675"/>
      <c r="BG5" s="588">
        <v>45175958</v>
      </c>
      <c r="BH5" s="589"/>
      <c r="BI5" s="589"/>
      <c r="BJ5" s="589"/>
      <c r="BK5" s="589"/>
      <c r="BL5" s="589"/>
      <c r="BM5" s="589"/>
      <c r="BN5" s="590"/>
      <c r="BO5" s="641">
        <v>89.7</v>
      </c>
      <c r="BP5" s="641"/>
      <c r="BQ5" s="641"/>
      <c r="BR5" s="641"/>
      <c r="BS5" s="642">
        <v>516965</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752962</v>
      </c>
      <c r="S6" s="589"/>
      <c r="T6" s="589"/>
      <c r="U6" s="589"/>
      <c r="V6" s="589"/>
      <c r="W6" s="589"/>
      <c r="X6" s="589"/>
      <c r="Y6" s="590"/>
      <c r="Z6" s="641">
        <v>0.6</v>
      </c>
      <c r="AA6" s="641"/>
      <c r="AB6" s="641"/>
      <c r="AC6" s="641"/>
      <c r="AD6" s="642">
        <v>752962</v>
      </c>
      <c r="AE6" s="642"/>
      <c r="AF6" s="642"/>
      <c r="AG6" s="642"/>
      <c r="AH6" s="642"/>
      <c r="AI6" s="642"/>
      <c r="AJ6" s="642"/>
      <c r="AK6" s="642"/>
      <c r="AL6" s="611">
        <v>1.2</v>
      </c>
      <c r="AM6" s="643"/>
      <c r="AN6" s="643"/>
      <c r="AO6" s="644"/>
      <c r="AP6" s="585" t="s">
        <v>211</v>
      </c>
      <c r="AQ6" s="586"/>
      <c r="AR6" s="586"/>
      <c r="AS6" s="586"/>
      <c r="AT6" s="586"/>
      <c r="AU6" s="586"/>
      <c r="AV6" s="586"/>
      <c r="AW6" s="586"/>
      <c r="AX6" s="586"/>
      <c r="AY6" s="586"/>
      <c r="AZ6" s="586"/>
      <c r="BA6" s="586"/>
      <c r="BB6" s="586"/>
      <c r="BC6" s="586"/>
      <c r="BD6" s="586"/>
      <c r="BE6" s="586"/>
      <c r="BF6" s="587"/>
      <c r="BG6" s="588">
        <v>45175958</v>
      </c>
      <c r="BH6" s="589"/>
      <c r="BI6" s="589"/>
      <c r="BJ6" s="589"/>
      <c r="BK6" s="589"/>
      <c r="BL6" s="589"/>
      <c r="BM6" s="589"/>
      <c r="BN6" s="590"/>
      <c r="BO6" s="641">
        <v>89.7</v>
      </c>
      <c r="BP6" s="641"/>
      <c r="BQ6" s="641"/>
      <c r="BR6" s="641"/>
      <c r="BS6" s="642">
        <v>516965</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669640</v>
      </c>
      <c r="CS6" s="589"/>
      <c r="CT6" s="589"/>
      <c r="CU6" s="589"/>
      <c r="CV6" s="589"/>
      <c r="CW6" s="589"/>
      <c r="CX6" s="589"/>
      <c r="CY6" s="590"/>
      <c r="CZ6" s="641">
        <v>0.6</v>
      </c>
      <c r="DA6" s="641"/>
      <c r="DB6" s="641"/>
      <c r="DC6" s="641"/>
      <c r="DD6" s="594">
        <v>570</v>
      </c>
      <c r="DE6" s="589"/>
      <c r="DF6" s="589"/>
      <c r="DG6" s="589"/>
      <c r="DH6" s="589"/>
      <c r="DI6" s="589"/>
      <c r="DJ6" s="589"/>
      <c r="DK6" s="589"/>
      <c r="DL6" s="589"/>
      <c r="DM6" s="589"/>
      <c r="DN6" s="589"/>
      <c r="DO6" s="589"/>
      <c r="DP6" s="590"/>
      <c r="DQ6" s="594">
        <v>669640</v>
      </c>
      <c r="DR6" s="589"/>
      <c r="DS6" s="589"/>
      <c r="DT6" s="589"/>
      <c r="DU6" s="589"/>
      <c r="DV6" s="589"/>
      <c r="DW6" s="589"/>
      <c r="DX6" s="589"/>
      <c r="DY6" s="589"/>
      <c r="DZ6" s="589"/>
      <c r="EA6" s="589"/>
      <c r="EB6" s="589"/>
      <c r="EC6" s="620"/>
    </row>
    <row r="7" spans="2:143" ht="11.25" customHeight="1">
      <c r="B7" s="585" t="s">
        <v>213</v>
      </c>
      <c r="C7" s="586"/>
      <c r="D7" s="586"/>
      <c r="E7" s="586"/>
      <c r="F7" s="586"/>
      <c r="G7" s="586"/>
      <c r="H7" s="586"/>
      <c r="I7" s="586"/>
      <c r="J7" s="586"/>
      <c r="K7" s="586"/>
      <c r="L7" s="586"/>
      <c r="M7" s="586"/>
      <c r="N7" s="586"/>
      <c r="O7" s="586"/>
      <c r="P7" s="586"/>
      <c r="Q7" s="587"/>
      <c r="R7" s="588">
        <v>105537</v>
      </c>
      <c r="S7" s="589"/>
      <c r="T7" s="589"/>
      <c r="U7" s="589"/>
      <c r="V7" s="589"/>
      <c r="W7" s="589"/>
      <c r="X7" s="589"/>
      <c r="Y7" s="590"/>
      <c r="Z7" s="641">
        <v>0.1</v>
      </c>
      <c r="AA7" s="641"/>
      <c r="AB7" s="641"/>
      <c r="AC7" s="641"/>
      <c r="AD7" s="642">
        <v>105537</v>
      </c>
      <c r="AE7" s="642"/>
      <c r="AF7" s="642"/>
      <c r="AG7" s="642"/>
      <c r="AH7" s="642"/>
      <c r="AI7" s="642"/>
      <c r="AJ7" s="642"/>
      <c r="AK7" s="642"/>
      <c r="AL7" s="611">
        <v>0.2</v>
      </c>
      <c r="AM7" s="643"/>
      <c r="AN7" s="643"/>
      <c r="AO7" s="644"/>
      <c r="AP7" s="585" t="s">
        <v>214</v>
      </c>
      <c r="AQ7" s="586"/>
      <c r="AR7" s="586"/>
      <c r="AS7" s="586"/>
      <c r="AT7" s="586"/>
      <c r="AU7" s="586"/>
      <c r="AV7" s="586"/>
      <c r="AW7" s="586"/>
      <c r="AX7" s="586"/>
      <c r="AY7" s="586"/>
      <c r="AZ7" s="586"/>
      <c r="BA7" s="586"/>
      <c r="BB7" s="586"/>
      <c r="BC7" s="586"/>
      <c r="BD7" s="586"/>
      <c r="BE7" s="586"/>
      <c r="BF7" s="587"/>
      <c r="BG7" s="588">
        <v>23904676</v>
      </c>
      <c r="BH7" s="589"/>
      <c r="BI7" s="589"/>
      <c r="BJ7" s="589"/>
      <c r="BK7" s="589"/>
      <c r="BL7" s="589"/>
      <c r="BM7" s="589"/>
      <c r="BN7" s="590"/>
      <c r="BO7" s="641">
        <v>47.4</v>
      </c>
      <c r="BP7" s="641"/>
      <c r="BQ7" s="641"/>
      <c r="BR7" s="641"/>
      <c r="BS7" s="642">
        <v>516965</v>
      </c>
      <c r="BT7" s="642"/>
      <c r="BU7" s="642"/>
      <c r="BV7" s="642"/>
      <c r="BW7" s="642"/>
      <c r="BX7" s="642"/>
      <c r="BY7" s="642"/>
      <c r="BZ7" s="642"/>
      <c r="CA7" s="642"/>
      <c r="CB7" s="678"/>
      <c r="CD7" s="621" t="s">
        <v>215</v>
      </c>
      <c r="CE7" s="618"/>
      <c r="CF7" s="618"/>
      <c r="CG7" s="618"/>
      <c r="CH7" s="618"/>
      <c r="CI7" s="618"/>
      <c r="CJ7" s="618"/>
      <c r="CK7" s="618"/>
      <c r="CL7" s="618"/>
      <c r="CM7" s="618"/>
      <c r="CN7" s="618"/>
      <c r="CO7" s="618"/>
      <c r="CP7" s="618"/>
      <c r="CQ7" s="619"/>
      <c r="CR7" s="588">
        <v>9605846</v>
      </c>
      <c r="CS7" s="589"/>
      <c r="CT7" s="589"/>
      <c r="CU7" s="589"/>
      <c r="CV7" s="589"/>
      <c r="CW7" s="589"/>
      <c r="CX7" s="589"/>
      <c r="CY7" s="590"/>
      <c r="CZ7" s="641">
        <v>8.4</v>
      </c>
      <c r="DA7" s="641"/>
      <c r="DB7" s="641"/>
      <c r="DC7" s="641"/>
      <c r="DD7" s="594">
        <v>361498</v>
      </c>
      <c r="DE7" s="589"/>
      <c r="DF7" s="589"/>
      <c r="DG7" s="589"/>
      <c r="DH7" s="589"/>
      <c r="DI7" s="589"/>
      <c r="DJ7" s="589"/>
      <c r="DK7" s="589"/>
      <c r="DL7" s="589"/>
      <c r="DM7" s="589"/>
      <c r="DN7" s="589"/>
      <c r="DO7" s="589"/>
      <c r="DP7" s="590"/>
      <c r="DQ7" s="594">
        <v>8218573</v>
      </c>
      <c r="DR7" s="589"/>
      <c r="DS7" s="589"/>
      <c r="DT7" s="589"/>
      <c r="DU7" s="589"/>
      <c r="DV7" s="589"/>
      <c r="DW7" s="589"/>
      <c r="DX7" s="589"/>
      <c r="DY7" s="589"/>
      <c r="DZ7" s="589"/>
      <c r="EA7" s="589"/>
      <c r="EB7" s="589"/>
      <c r="EC7" s="620"/>
    </row>
    <row r="8" spans="2:143" ht="11.25" customHeight="1">
      <c r="B8" s="585" t="s">
        <v>216</v>
      </c>
      <c r="C8" s="586"/>
      <c r="D8" s="586"/>
      <c r="E8" s="586"/>
      <c r="F8" s="586"/>
      <c r="G8" s="586"/>
      <c r="H8" s="586"/>
      <c r="I8" s="586"/>
      <c r="J8" s="586"/>
      <c r="K8" s="586"/>
      <c r="L8" s="586"/>
      <c r="M8" s="586"/>
      <c r="N8" s="586"/>
      <c r="O8" s="586"/>
      <c r="P8" s="586"/>
      <c r="Q8" s="587"/>
      <c r="R8" s="588">
        <v>355673</v>
      </c>
      <c r="S8" s="589"/>
      <c r="T8" s="589"/>
      <c r="U8" s="589"/>
      <c r="V8" s="589"/>
      <c r="W8" s="589"/>
      <c r="X8" s="589"/>
      <c r="Y8" s="590"/>
      <c r="Z8" s="641">
        <v>0.3</v>
      </c>
      <c r="AA8" s="641"/>
      <c r="AB8" s="641"/>
      <c r="AC8" s="641"/>
      <c r="AD8" s="642">
        <v>355673</v>
      </c>
      <c r="AE8" s="642"/>
      <c r="AF8" s="642"/>
      <c r="AG8" s="642"/>
      <c r="AH8" s="642"/>
      <c r="AI8" s="642"/>
      <c r="AJ8" s="642"/>
      <c r="AK8" s="642"/>
      <c r="AL8" s="611">
        <v>0.6</v>
      </c>
      <c r="AM8" s="643"/>
      <c r="AN8" s="643"/>
      <c r="AO8" s="644"/>
      <c r="AP8" s="585" t="s">
        <v>217</v>
      </c>
      <c r="AQ8" s="586"/>
      <c r="AR8" s="586"/>
      <c r="AS8" s="586"/>
      <c r="AT8" s="586"/>
      <c r="AU8" s="586"/>
      <c r="AV8" s="586"/>
      <c r="AW8" s="586"/>
      <c r="AX8" s="586"/>
      <c r="AY8" s="586"/>
      <c r="AZ8" s="586"/>
      <c r="BA8" s="586"/>
      <c r="BB8" s="586"/>
      <c r="BC8" s="586"/>
      <c r="BD8" s="586"/>
      <c r="BE8" s="586"/>
      <c r="BF8" s="587"/>
      <c r="BG8" s="588">
        <v>533477</v>
      </c>
      <c r="BH8" s="589"/>
      <c r="BI8" s="589"/>
      <c r="BJ8" s="589"/>
      <c r="BK8" s="589"/>
      <c r="BL8" s="589"/>
      <c r="BM8" s="589"/>
      <c r="BN8" s="590"/>
      <c r="BO8" s="641">
        <v>1.1000000000000001</v>
      </c>
      <c r="BP8" s="641"/>
      <c r="BQ8" s="641"/>
      <c r="BR8" s="641"/>
      <c r="BS8" s="594" t="s">
        <v>218</v>
      </c>
      <c r="BT8" s="589"/>
      <c r="BU8" s="589"/>
      <c r="BV8" s="589"/>
      <c r="BW8" s="589"/>
      <c r="BX8" s="589"/>
      <c r="BY8" s="589"/>
      <c r="BZ8" s="589"/>
      <c r="CA8" s="589"/>
      <c r="CB8" s="620"/>
      <c r="CD8" s="621" t="s">
        <v>219</v>
      </c>
      <c r="CE8" s="618"/>
      <c r="CF8" s="618"/>
      <c r="CG8" s="618"/>
      <c r="CH8" s="618"/>
      <c r="CI8" s="618"/>
      <c r="CJ8" s="618"/>
      <c r="CK8" s="618"/>
      <c r="CL8" s="618"/>
      <c r="CM8" s="618"/>
      <c r="CN8" s="618"/>
      <c r="CO8" s="618"/>
      <c r="CP8" s="618"/>
      <c r="CQ8" s="619"/>
      <c r="CR8" s="588">
        <v>49027650</v>
      </c>
      <c r="CS8" s="589"/>
      <c r="CT8" s="589"/>
      <c r="CU8" s="589"/>
      <c r="CV8" s="589"/>
      <c r="CW8" s="589"/>
      <c r="CX8" s="589"/>
      <c r="CY8" s="590"/>
      <c r="CZ8" s="641">
        <v>42.6</v>
      </c>
      <c r="DA8" s="641"/>
      <c r="DB8" s="641"/>
      <c r="DC8" s="641"/>
      <c r="DD8" s="594">
        <v>2884225</v>
      </c>
      <c r="DE8" s="589"/>
      <c r="DF8" s="589"/>
      <c r="DG8" s="589"/>
      <c r="DH8" s="589"/>
      <c r="DI8" s="589"/>
      <c r="DJ8" s="589"/>
      <c r="DK8" s="589"/>
      <c r="DL8" s="589"/>
      <c r="DM8" s="589"/>
      <c r="DN8" s="589"/>
      <c r="DO8" s="589"/>
      <c r="DP8" s="590"/>
      <c r="DQ8" s="594">
        <v>23507225</v>
      </c>
      <c r="DR8" s="589"/>
      <c r="DS8" s="589"/>
      <c r="DT8" s="589"/>
      <c r="DU8" s="589"/>
      <c r="DV8" s="589"/>
      <c r="DW8" s="589"/>
      <c r="DX8" s="589"/>
      <c r="DY8" s="589"/>
      <c r="DZ8" s="589"/>
      <c r="EA8" s="589"/>
      <c r="EB8" s="589"/>
      <c r="EC8" s="620"/>
    </row>
    <row r="9" spans="2:143" ht="11.25" customHeight="1">
      <c r="B9" s="585" t="s">
        <v>220</v>
      </c>
      <c r="C9" s="586"/>
      <c r="D9" s="586"/>
      <c r="E9" s="586"/>
      <c r="F9" s="586"/>
      <c r="G9" s="586"/>
      <c r="H9" s="586"/>
      <c r="I9" s="586"/>
      <c r="J9" s="586"/>
      <c r="K9" s="586"/>
      <c r="L9" s="586"/>
      <c r="M9" s="586"/>
      <c r="N9" s="586"/>
      <c r="O9" s="586"/>
      <c r="P9" s="586"/>
      <c r="Q9" s="587"/>
      <c r="R9" s="588">
        <v>226860</v>
      </c>
      <c r="S9" s="589"/>
      <c r="T9" s="589"/>
      <c r="U9" s="589"/>
      <c r="V9" s="589"/>
      <c r="W9" s="589"/>
      <c r="X9" s="589"/>
      <c r="Y9" s="590"/>
      <c r="Z9" s="641">
        <v>0.2</v>
      </c>
      <c r="AA9" s="641"/>
      <c r="AB9" s="641"/>
      <c r="AC9" s="641"/>
      <c r="AD9" s="642">
        <v>226860</v>
      </c>
      <c r="AE9" s="642"/>
      <c r="AF9" s="642"/>
      <c r="AG9" s="642"/>
      <c r="AH9" s="642"/>
      <c r="AI9" s="642"/>
      <c r="AJ9" s="642"/>
      <c r="AK9" s="642"/>
      <c r="AL9" s="611">
        <v>0.4</v>
      </c>
      <c r="AM9" s="643"/>
      <c r="AN9" s="643"/>
      <c r="AO9" s="644"/>
      <c r="AP9" s="585" t="s">
        <v>221</v>
      </c>
      <c r="AQ9" s="586"/>
      <c r="AR9" s="586"/>
      <c r="AS9" s="586"/>
      <c r="AT9" s="586"/>
      <c r="AU9" s="586"/>
      <c r="AV9" s="586"/>
      <c r="AW9" s="586"/>
      <c r="AX9" s="586"/>
      <c r="AY9" s="586"/>
      <c r="AZ9" s="586"/>
      <c r="BA9" s="586"/>
      <c r="BB9" s="586"/>
      <c r="BC9" s="586"/>
      <c r="BD9" s="586"/>
      <c r="BE9" s="586"/>
      <c r="BF9" s="587"/>
      <c r="BG9" s="588">
        <v>19371650</v>
      </c>
      <c r="BH9" s="589"/>
      <c r="BI9" s="589"/>
      <c r="BJ9" s="589"/>
      <c r="BK9" s="589"/>
      <c r="BL9" s="589"/>
      <c r="BM9" s="589"/>
      <c r="BN9" s="590"/>
      <c r="BO9" s="641">
        <v>38.5</v>
      </c>
      <c r="BP9" s="641"/>
      <c r="BQ9" s="641"/>
      <c r="BR9" s="641"/>
      <c r="BS9" s="594" t="s">
        <v>218</v>
      </c>
      <c r="BT9" s="589"/>
      <c r="BU9" s="589"/>
      <c r="BV9" s="589"/>
      <c r="BW9" s="589"/>
      <c r="BX9" s="589"/>
      <c r="BY9" s="589"/>
      <c r="BZ9" s="589"/>
      <c r="CA9" s="589"/>
      <c r="CB9" s="620"/>
      <c r="CD9" s="621" t="s">
        <v>222</v>
      </c>
      <c r="CE9" s="618"/>
      <c r="CF9" s="618"/>
      <c r="CG9" s="618"/>
      <c r="CH9" s="618"/>
      <c r="CI9" s="618"/>
      <c r="CJ9" s="618"/>
      <c r="CK9" s="618"/>
      <c r="CL9" s="618"/>
      <c r="CM9" s="618"/>
      <c r="CN9" s="618"/>
      <c r="CO9" s="618"/>
      <c r="CP9" s="618"/>
      <c r="CQ9" s="619"/>
      <c r="CR9" s="588">
        <v>12520337</v>
      </c>
      <c r="CS9" s="589"/>
      <c r="CT9" s="589"/>
      <c r="CU9" s="589"/>
      <c r="CV9" s="589"/>
      <c r="CW9" s="589"/>
      <c r="CX9" s="589"/>
      <c r="CY9" s="590"/>
      <c r="CZ9" s="641">
        <v>10.9</v>
      </c>
      <c r="DA9" s="641"/>
      <c r="DB9" s="641"/>
      <c r="DC9" s="641"/>
      <c r="DD9" s="594">
        <v>2302154</v>
      </c>
      <c r="DE9" s="589"/>
      <c r="DF9" s="589"/>
      <c r="DG9" s="589"/>
      <c r="DH9" s="589"/>
      <c r="DI9" s="589"/>
      <c r="DJ9" s="589"/>
      <c r="DK9" s="589"/>
      <c r="DL9" s="589"/>
      <c r="DM9" s="589"/>
      <c r="DN9" s="589"/>
      <c r="DO9" s="589"/>
      <c r="DP9" s="590"/>
      <c r="DQ9" s="594">
        <v>10435383</v>
      </c>
      <c r="DR9" s="589"/>
      <c r="DS9" s="589"/>
      <c r="DT9" s="589"/>
      <c r="DU9" s="589"/>
      <c r="DV9" s="589"/>
      <c r="DW9" s="589"/>
      <c r="DX9" s="589"/>
      <c r="DY9" s="589"/>
      <c r="DZ9" s="589"/>
      <c r="EA9" s="589"/>
      <c r="EB9" s="589"/>
      <c r="EC9" s="620"/>
    </row>
    <row r="10" spans="2:143" ht="11.25" customHeight="1">
      <c r="B10" s="585" t="s">
        <v>223</v>
      </c>
      <c r="C10" s="586"/>
      <c r="D10" s="586"/>
      <c r="E10" s="586"/>
      <c r="F10" s="586"/>
      <c r="G10" s="586"/>
      <c r="H10" s="586"/>
      <c r="I10" s="586"/>
      <c r="J10" s="586"/>
      <c r="K10" s="586"/>
      <c r="L10" s="586"/>
      <c r="M10" s="586"/>
      <c r="N10" s="586"/>
      <c r="O10" s="586"/>
      <c r="P10" s="586"/>
      <c r="Q10" s="587"/>
      <c r="R10" s="588">
        <v>3184873</v>
      </c>
      <c r="S10" s="589"/>
      <c r="T10" s="589"/>
      <c r="U10" s="589"/>
      <c r="V10" s="589"/>
      <c r="W10" s="589"/>
      <c r="X10" s="589"/>
      <c r="Y10" s="590"/>
      <c r="Z10" s="641">
        <v>2.7</v>
      </c>
      <c r="AA10" s="641"/>
      <c r="AB10" s="641"/>
      <c r="AC10" s="641"/>
      <c r="AD10" s="642">
        <v>3184873</v>
      </c>
      <c r="AE10" s="642"/>
      <c r="AF10" s="642"/>
      <c r="AG10" s="642"/>
      <c r="AH10" s="642"/>
      <c r="AI10" s="642"/>
      <c r="AJ10" s="642"/>
      <c r="AK10" s="642"/>
      <c r="AL10" s="611">
        <v>5</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757511</v>
      </c>
      <c r="BH10" s="589"/>
      <c r="BI10" s="589"/>
      <c r="BJ10" s="589"/>
      <c r="BK10" s="589"/>
      <c r="BL10" s="589"/>
      <c r="BM10" s="589"/>
      <c r="BN10" s="590"/>
      <c r="BO10" s="641">
        <v>1.5</v>
      </c>
      <c r="BP10" s="641"/>
      <c r="BQ10" s="641"/>
      <c r="BR10" s="641"/>
      <c r="BS10" s="594" t="s">
        <v>218</v>
      </c>
      <c r="BT10" s="589"/>
      <c r="BU10" s="589"/>
      <c r="BV10" s="589"/>
      <c r="BW10" s="589"/>
      <c r="BX10" s="589"/>
      <c r="BY10" s="589"/>
      <c r="BZ10" s="589"/>
      <c r="CA10" s="589"/>
      <c r="CB10" s="620"/>
      <c r="CD10" s="621" t="s">
        <v>225</v>
      </c>
      <c r="CE10" s="618"/>
      <c r="CF10" s="618"/>
      <c r="CG10" s="618"/>
      <c r="CH10" s="618"/>
      <c r="CI10" s="618"/>
      <c r="CJ10" s="618"/>
      <c r="CK10" s="618"/>
      <c r="CL10" s="618"/>
      <c r="CM10" s="618"/>
      <c r="CN10" s="618"/>
      <c r="CO10" s="618"/>
      <c r="CP10" s="618"/>
      <c r="CQ10" s="619"/>
      <c r="CR10" s="588">
        <v>93154</v>
      </c>
      <c r="CS10" s="589"/>
      <c r="CT10" s="589"/>
      <c r="CU10" s="589"/>
      <c r="CV10" s="589"/>
      <c r="CW10" s="589"/>
      <c r="CX10" s="589"/>
      <c r="CY10" s="590"/>
      <c r="CZ10" s="641">
        <v>0.1</v>
      </c>
      <c r="DA10" s="641"/>
      <c r="DB10" s="641"/>
      <c r="DC10" s="641"/>
      <c r="DD10" s="594">
        <v>6595</v>
      </c>
      <c r="DE10" s="589"/>
      <c r="DF10" s="589"/>
      <c r="DG10" s="589"/>
      <c r="DH10" s="589"/>
      <c r="DI10" s="589"/>
      <c r="DJ10" s="589"/>
      <c r="DK10" s="589"/>
      <c r="DL10" s="589"/>
      <c r="DM10" s="589"/>
      <c r="DN10" s="589"/>
      <c r="DO10" s="589"/>
      <c r="DP10" s="590"/>
      <c r="DQ10" s="594">
        <v>72595</v>
      </c>
      <c r="DR10" s="589"/>
      <c r="DS10" s="589"/>
      <c r="DT10" s="589"/>
      <c r="DU10" s="589"/>
      <c r="DV10" s="589"/>
      <c r="DW10" s="589"/>
      <c r="DX10" s="589"/>
      <c r="DY10" s="589"/>
      <c r="DZ10" s="589"/>
      <c r="EA10" s="589"/>
      <c r="EB10" s="589"/>
      <c r="EC10" s="620"/>
    </row>
    <row r="11" spans="2:143" ht="11.25" customHeight="1">
      <c r="B11" s="585" t="s">
        <v>226</v>
      </c>
      <c r="C11" s="586"/>
      <c r="D11" s="586"/>
      <c r="E11" s="586"/>
      <c r="F11" s="586"/>
      <c r="G11" s="586"/>
      <c r="H11" s="586"/>
      <c r="I11" s="586"/>
      <c r="J11" s="586"/>
      <c r="K11" s="586"/>
      <c r="L11" s="586"/>
      <c r="M11" s="586"/>
      <c r="N11" s="586"/>
      <c r="O11" s="586"/>
      <c r="P11" s="586"/>
      <c r="Q11" s="587"/>
      <c r="R11" s="588">
        <v>176660</v>
      </c>
      <c r="S11" s="589"/>
      <c r="T11" s="589"/>
      <c r="U11" s="589"/>
      <c r="V11" s="589"/>
      <c r="W11" s="589"/>
      <c r="X11" s="589"/>
      <c r="Y11" s="590"/>
      <c r="Z11" s="641">
        <v>0.1</v>
      </c>
      <c r="AA11" s="641"/>
      <c r="AB11" s="641"/>
      <c r="AC11" s="641"/>
      <c r="AD11" s="642">
        <v>176660</v>
      </c>
      <c r="AE11" s="642"/>
      <c r="AF11" s="642"/>
      <c r="AG11" s="642"/>
      <c r="AH11" s="642"/>
      <c r="AI11" s="642"/>
      <c r="AJ11" s="642"/>
      <c r="AK11" s="642"/>
      <c r="AL11" s="611">
        <v>0.3</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3242038</v>
      </c>
      <c r="BH11" s="589"/>
      <c r="BI11" s="589"/>
      <c r="BJ11" s="589"/>
      <c r="BK11" s="589"/>
      <c r="BL11" s="589"/>
      <c r="BM11" s="589"/>
      <c r="BN11" s="590"/>
      <c r="BO11" s="641">
        <v>6.4</v>
      </c>
      <c r="BP11" s="641"/>
      <c r="BQ11" s="641"/>
      <c r="BR11" s="641"/>
      <c r="BS11" s="594">
        <v>516965</v>
      </c>
      <c r="BT11" s="589"/>
      <c r="BU11" s="589"/>
      <c r="BV11" s="589"/>
      <c r="BW11" s="589"/>
      <c r="BX11" s="589"/>
      <c r="BY11" s="589"/>
      <c r="BZ11" s="589"/>
      <c r="CA11" s="589"/>
      <c r="CB11" s="620"/>
      <c r="CD11" s="621" t="s">
        <v>228</v>
      </c>
      <c r="CE11" s="618"/>
      <c r="CF11" s="618"/>
      <c r="CG11" s="618"/>
      <c r="CH11" s="618"/>
      <c r="CI11" s="618"/>
      <c r="CJ11" s="618"/>
      <c r="CK11" s="618"/>
      <c r="CL11" s="618"/>
      <c r="CM11" s="618"/>
      <c r="CN11" s="618"/>
      <c r="CO11" s="618"/>
      <c r="CP11" s="618"/>
      <c r="CQ11" s="619"/>
      <c r="CR11" s="588">
        <v>730556</v>
      </c>
      <c r="CS11" s="589"/>
      <c r="CT11" s="589"/>
      <c r="CU11" s="589"/>
      <c r="CV11" s="589"/>
      <c r="CW11" s="589"/>
      <c r="CX11" s="589"/>
      <c r="CY11" s="590"/>
      <c r="CZ11" s="641">
        <v>0.6</v>
      </c>
      <c r="DA11" s="641"/>
      <c r="DB11" s="641"/>
      <c r="DC11" s="641"/>
      <c r="DD11" s="594">
        <v>93452</v>
      </c>
      <c r="DE11" s="589"/>
      <c r="DF11" s="589"/>
      <c r="DG11" s="589"/>
      <c r="DH11" s="589"/>
      <c r="DI11" s="589"/>
      <c r="DJ11" s="589"/>
      <c r="DK11" s="589"/>
      <c r="DL11" s="589"/>
      <c r="DM11" s="589"/>
      <c r="DN11" s="589"/>
      <c r="DO11" s="589"/>
      <c r="DP11" s="590"/>
      <c r="DQ11" s="594">
        <v>531875</v>
      </c>
      <c r="DR11" s="589"/>
      <c r="DS11" s="589"/>
      <c r="DT11" s="589"/>
      <c r="DU11" s="589"/>
      <c r="DV11" s="589"/>
      <c r="DW11" s="589"/>
      <c r="DX11" s="589"/>
      <c r="DY11" s="589"/>
      <c r="DZ11" s="589"/>
      <c r="EA11" s="589"/>
      <c r="EB11" s="589"/>
      <c r="EC11" s="620"/>
    </row>
    <row r="12" spans="2:143" ht="11.25" customHeight="1">
      <c r="B12" s="585" t="s">
        <v>229</v>
      </c>
      <c r="C12" s="586"/>
      <c r="D12" s="586"/>
      <c r="E12" s="586"/>
      <c r="F12" s="586"/>
      <c r="G12" s="586"/>
      <c r="H12" s="586"/>
      <c r="I12" s="586"/>
      <c r="J12" s="586"/>
      <c r="K12" s="586"/>
      <c r="L12" s="586"/>
      <c r="M12" s="586"/>
      <c r="N12" s="586"/>
      <c r="O12" s="586"/>
      <c r="P12" s="586"/>
      <c r="Q12" s="587"/>
      <c r="R12" s="588" t="s">
        <v>218</v>
      </c>
      <c r="S12" s="589"/>
      <c r="T12" s="589"/>
      <c r="U12" s="589"/>
      <c r="V12" s="589"/>
      <c r="W12" s="589"/>
      <c r="X12" s="589"/>
      <c r="Y12" s="590"/>
      <c r="Z12" s="641" t="s">
        <v>218</v>
      </c>
      <c r="AA12" s="641"/>
      <c r="AB12" s="641"/>
      <c r="AC12" s="641"/>
      <c r="AD12" s="642" t="s">
        <v>218</v>
      </c>
      <c r="AE12" s="642"/>
      <c r="AF12" s="642"/>
      <c r="AG12" s="642"/>
      <c r="AH12" s="642"/>
      <c r="AI12" s="642"/>
      <c r="AJ12" s="642"/>
      <c r="AK12" s="642"/>
      <c r="AL12" s="611" t="s">
        <v>218</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18921735</v>
      </c>
      <c r="BH12" s="589"/>
      <c r="BI12" s="589"/>
      <c r="BJ12" s="589"/>
      <c r="BK12" s="589"/>
      <c r="BL12" s="589"/>
      <c r="BM12" s="589"/>
      <c r="BN12" s="590"/>
      <c r="BO12" s="641">
        <v>37.6</v>
      </c>
      <c r="BP12" s="641"/>
      <c r="BQ12" s="641"/>
      <c r="BR12" s="641"/>
      <c r="BS12" s="594" t="s">
        <v>218</v>
      </c>
      <c r="BT12" s="589"/>
      <c r="BU12" s="589"/>
      <c r="BV12" s="589"/>
      <c r="BW12" s="589"/>
      <c r="BX12" s="589"/>
      <c r="BY12" s="589"/>
      <c r="BZ12" s="589"/>
      <c r="CA12" s="589"/>
      <c r="CB12" s="620"/>
      <c r="CD12" s="621" t="s">
        <v>231</v>
      </c>
      <c r="CE12" s="618"/>
      <c r="CF12" s="618"/>
      <c r="CG12" s="618"/>
      <c r="CH12" s="618"/>
      <c r="CI12" s="618"/>
      <c r="CJ12" s="618"/>
      <c r="CK12" s="618"/>
      <c r="CL12" s="618"/>
      <c r="CM12" s="618"/>
      <c r="CN12" s="618"/>
      <c r="CO12" s="618"/>
      <c r="CP12" s="618"/>
      <c r="CQ12" s="619"/>
      <c r="CR12" s="588">
        <v>941536</v>
      </c>
      <c r="CS12" s="589"/>
      <c r="CT12" s="589"/>
      <c r="CU12" s="589"/>
      <c r="CV12" s="589"/>
      <c r="CW12" s="589"/>
      <c r="CX12" s="589"/>
      <c r="CY12" s="590"/>
      <c r="CZ12" s="641">
        <v>0.8</v>
      </c>
      <c r="DA12" s="641"/>
      <c r="DB12" s="641"/>
      <c r="DC12" s="641"/>
      <c r="DD12" s="594">
        <v>158535</v>
      </c>
      <c r="DE12" s="589"/>
      <c r="DF12" s="589"/>
      <c r="DG12" s="589"/>
      <c r="DH12" s="589"/>
      <c r="DI12" s="589"/>
      <c r="DJ12" s="589"/>
      <c r="DK12" s="589"/>
      <c r="DL12" s="589"/>
      <c r="DM12" s="589"/>
      <c r="DN12" s="589"/>
      <c r="DO12" s="589"/>
      <c r="DP12" s="590"/>
      <c r="DQ12" s="594">
        <v>795590</v>
      </c>
      <c r="DR12" s="589"/>
      <c r="DS12" s="589"/>
      <c r="DT12" s="589"/>
      <c r="DU12" s="589"/>
      <c r="DV12" s="589"/>
      <c r="DW12" s="589"/>
      <c r="DX12" s="589"/>
      <c r="DY12" s="589"/>
      <c r="DZ12" s="589"/>
      <c r="EA12" s="589"/>
      <c r="EB12" s="589"/>
      <c r="EC12" s="620"/>
    </row>
    <row r="13" spans="2:143" ht="11.25" customHeight="1">
      <c r="B13" s="585" t="s">
        <v>232</v>
      </c>
      <c r="C13" s="586"/>
      <c r="D13" s="586"/>
      <c r="E13" s="586"/>
      <c r="F13" s="586"/>
      <c r="G13" s="586"/>
      <c r="H13" s="586"/>
      <c r="I13" s="586"/>
      <c r="J13" s="586"/>
      <c r="K13" s="586"/>
      <c r="L13" s="586"/>
      <c r="M13" s="586"/>
      <c r="N13" s="586"/>
      <c r="O13" s="586"/>
      <c r="P13" s="586"/>
      <c r="Q13" s="587"/>
      <c r="R13" s="588">
        <v>115789</v>
      </c>
      <c r="S13" s="589"/>
      <c r="T13" s="589"/>
      <c r="U13" s="589"/>
      <c r="V13" s="589"/>
      <c r="W13" s="589"/>
      <c r="X13" s="589"/>
      <c r="Y13" s="590"/>
      <c r="Z13" s="641">
        <v>0.1</v>
      </c>
      <c r="AA13" s="641"/>
      <c r="AB13" s="641"/>
      <c r="AC13" s="641"/>
      <c r="AD13" s="642">
        <v>115789</v>
      </c>
      <c r="AE13" s="642"/>
      <c r="AF13" s="642"/>
      <c r="AG13" s="642"/>
      <c r="AH13" s="642"/>
      <c r="AI13" s="642"/>
      <c r="AJ13" s="642"/>
      <c r="AK13" s="642"/>
      <c r="AL13" s="611">
        <v>0.2</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18771448</v>
      </c>
      <c r="BH13" s="589"/>
      <c r="BI13" s="589"/>
      <c r="BJ13" s="589"/>
      <c r="BK13" s="589"/>
      <c r="BL13" s="589"/>
      <c r="BM13" s="589"/>
      <c r="BN13" s="590"/>
      <c r="BO13" s="641">
        <v>37.299999999999997</v>
      </c>
      <c r="BP13" s="641"/>
      <c r="BQ13" s="641"/>
      <c r="BR13" s="641"/>
      <c r="BS13" s="594" t="s">
        <v>218</v>
      </c>
      <c r="BT13" s="589"/>
      <c r="BU13" s="589"/>
      <c r="BV13" s="589"/>
      <c r="BW13" s="589"/>
      <c r="BX13" s="589"/>
      <c r="BY13" s="589"/>
      <c r="BZ13" s="589"/>
      <c r="CA13" s="589"/>
      <c r="CB13" s="620"/>
      <c r="CD13" s="621" t="s">
        <v>234</v>
      </c>
      <c r="CE13" s="618"/>
      <c r="CF13" s="618"/>
      <c r="CG13" s="618"/>
      <c r="CH13" s="618"/>
      <c r="CI13" s="618"/>
      <c r="CJ13" s="618"/>
      <c r="CK13" s="618"/>
      <c r="CL13" s="618"/>
      <c r="CM13" s="618"/>
      <c r="CN13" s="618"/>
      <c r="CO13" s="618"/>
      <c r="CP13" s="618"/>
      <c r="CQ13" s="619"/>
      <c r="CR13" s="588">
        <v>12332110</v>
      </c>
      <c r="CS13" s="589"/>
      <c r="CT13" s="589"/>
      <c r="CU13" s="589"/>
      <c r="CV13" s="589"/>
      <c r="CW13" s="589"/>
      <c r="CX13" s="589"/>
      <c r="CY13" s="590"/>
      <c r="CZ13" s="641">
        <v>10.7</v>
      </c>
      <c r="DA13" s="641"/>
      <c r="DB13" s="641"/>
      <c r="DC13" s="641"/>
      <c r="DD13" s="594">
        <v>4649912</v>
      </c>
      <c r="DE13" s="589"/>
      <c r="DF13" s="589"/>
      <c r="DG13" s="589"/>
      <c r="DH13" s="589"/>
      <c r="DI13" s="589"/>
      <c r="DJ13" s="589"/>
      <c r="DK13" s="589"/>
      <c r="DL13" s="589"/>
      <c r="DM13" s="589"/>
      <c r="DN13" s="589"/>
      <c r="DO13" s="589"/>
      <c r="DP13" s="590"/>
      <c r="DQ13" s="594">
        <v>8038233</v>
      </c>
      <c r="DR13" s="589"/>
      <c r="DS13" s="589"/>
      <c r="DT13" s="589"/>
      <c r="DU13" s="589"/>
      <c r="DV13" s="589"/>
      <c r="DW13" s="589"/>
      <c r="DX13" s="589"/>
      <c r="DY13" s="589"/>
      <c r="DZ13" s="589"/>
      <c r="EA13" s="589"/>
      <c r="EB13" s="589"/>
      <c r="EC13" s="620"/>
    </row>
    <row r="14" spans="2:143" ht="11.25" customHeight="1">
      <c r="B14" s="585" t="s">
        <v>235</v>
      </c>
      <c r="C14" s="586"/>
      <c r="D14" s="586"/>
      <c r="E14" s="586"/>
      <c r="F14" s="586"/>
      <c r="G14" s="586"/>
      <c r="H14" s="586"/>
      <c r="I14" s="586"/>
      <c r="J14" s="586"/>
      <c r="K14" s="586"/>
      <c r="L14" s="586"/>
      <c r="M14" s="586"/>
      <c r="N14" s="586"/>
      <c r="O14" s="586"/>
      <c r="P14" s="586"/>
      <c r="Q14" s="587"/>
      <c r="R14" s="588" t="s">
        <v>218</v>
      </c>
      <c r="S14" s="589"/>
      <c r="T14" s="589"/>
      <c r="U14" s="589"/>
      <c r="V14" s="589"/>
      <c r="W14" s="589"/>
      <c r="X14" s="589"/>
      <c r="Y14" s="590"/>
      <c r="Z14" s="641" t="s">
        <v>218</v>
      </c>
      <c r="AA14" s="641"/>
      <c r="AB14" s="641"/>
      <c r="AC14" s="641"/>
      <c r="AD14" s="642" t="s">
        <v>218</v>
      </c>
      <c r="AE14" s="642"/>
      <c r="AF14" s="642"/>
      <c r="AG14" s="642"/>
      <c r="AH14" s="642"/>
      <c r="AI14" s="642"/>
      <c r="AJ14" s="642"/>
      <c r="AK14" s="642"/>
      <c r="AL14" s="611" t="s">
        <v>218</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449116</v>
      </c>
      <c r="BH14" s="589"/>
      <c r="BI14" s="589"/>
      <c r="BJ14" s="589"/>
      <c r="BK14" s="589"/>
      <c r="BL14" s="589"/>
      <c r="BM14" s="589"/>
      <c r="BN14" s="590"/>
      <c r="BO14" s="641">
        <v>0.9</v>
      </c>
      <c r="BP14" s="641"/>
      <c r="BQ14" s="641"/>
      <c r="BR14" s="641"/>
      <c r="BS14" s="594" t="s">
        <v>218</v>
      </c>
      <c r="BT14" s="589"/>
      <c r="BU14" s="589"/>
      <c r="BV14" s="589"/>
      <c r="BW14" s="589"/>
      <c r="BX14" s="589"/>
      <c r="BY14" s="589"/>
      <c r="BZ14" s="589"/>
      <c r="CA14" s="589"/>
      <c r="CB14" s="620"/>
      <c r="CD14" s="621" t="s">
        <v>237</v>
      </c>
      <c r="CE14" s="618"/>
      <c r="CF14" s="618"/>
      <c r="CG14" s="618"/>
      <c r="CH14" s="618"/>
      <c r="CI14" s="618"/>
      <c r="CJ14" s="618"/>
      <c r="CK14" s="618"/>
      <c r="CL14" s="618"/>
      <c r="CM14" s="618"/>
      <c r="CN14" s="618"/>
      <c r="CO14" s="618"/>
      <c r="CP14" s="618"/>
      <c r="CQ14" s="619"/>
      <c r="CR14" s="588">
        <v>4117361</v>
      </c>
      <c r="CS14" s="589"/>
      <c r="CT14" s="589"/>
      <c r="CU14" s="589"/>
      <c r="CV14" s="589"/>
      <c r="CW14" s="589"/>
      <c r="CX14" s="589"/>
      <c r="CY14" s="590"/>
      <c r="CZ14" s="641">
        <v>3.6</v>
      </c>
      <c r="DA14" s="641"/>
      <c r="DB14" s="641"/>
      <c r="DC14" s="641"/>
      <c r="DD14" s="594">
        <v>972957</v>
      </c>
      <c r="DE14" s="589"/>
      <c r="DF14" s="589"/>
      <c r="DG14" s="589"/>
      <c r="DH14" s="589"/>
      <c r="DI14" s="589"/>
      <c r="DJ14" s="589"/>
      <c r="DK14" s="589"/>
      <c r="DL14" s="589"/>
      <c r="DM14" s="589"/>
      <c r="DN14" s="589"/>
      <c r="DO14" s="589"/>
      <c r="DP14" s="590"/>
      <c r="DQ14" s="594">
        <v>3140931</v>
      </c>
      <c r="DR14" s="589"/>
      <c r="DS14" s="589"/>
      <c r="DT14" s="589"/>
      <c r="DU14" s="589"/>
      <c r="DV14" s="589"/>
      <c r="DW14" s="589"/>
      <c r="DX14" s="589"/>
      <c r="DY14" s="589"/>
      <c r="DZ14" s="589"/>
      <c r="EA14" s="589"/>
      <c r="EB14" s="589"/>
      <c r="EC14" s="620"/>
    </row>
    <row r="15" spans="2:143" ht="11.25" customHeight="1">
      <c r="B15" s="585" t="s">
        <v>238</v>
      </c>
      <c r="C15" s="586"/>
      <c r="D15" s="586"/>
      <c r="E15" s="586"/>
      <c r="F15" s="586"/>
      <c r="G15" s="586"/>
      <c r="H15" s="586"/>
      <c r="I15" s="586"/>
      <c r="J15" s="586"/>
      <c r="K15" s="586"/>
      <c r="L15" s="586"/>
      <c r="M15" s="586"/>
      <c r="N15" s="586"/>
      <c r="O15" s="586"/>
      <c r="P15" s="586"/>
      <c r="Q15" s="587"/>
      <c r="R15" s="588">
        <v>250408</v>
      </c>
      <c r="S15" s="589"/>
      <c r="T15" s="589"/>
      <c r="U15" s="589"/>
      <c r="V15" s="589"/>
      <c r="W15" s="589"/>
      <c r="X15" s="589"/>
      <c r="Y15" s="590"/>
      <c r="Z15" s="641">
        <v>0.2</v>
      </c>
      <c r="AA15" s="641"/>
      <c r="AB15" s="641"/>
      <c r="AC15" s="641"/>
      <c r="AD15" s="642">
        <v>250408</v>
      </c>
      <c r="AE15" s="642"/>
      <c r="AF15" s="642"/>
      <c r="AG15" s="642"/>
      <c r="AH15" s="642"/>
      <c r="AI15" s="642"/>
      <c r="AJ15" s="642"/>
      <c r="AK15" s="642"/>
      <c r="AL15" s="611">
        <v>0.4</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1900388</v>
      </c>
      <c r="BH15" s="589"/>
      <c r="BI15" s="589"/>
      <c r="BJ15" s="589"/>
      <c r="BK15" s="589"/>
      <c r="BL15" s="589"/>
      <c r="BM15" s="589"/>
      <c r="BN15" s="590"/>
      <c r="BO15" s="641">
        <v>3.8</v>
      </c>
      <c r="BP15" s="641"/>
      <c r="BQ15" s="641"/>
      <c r="BR15" s="641"/>
      <c r="BS15" s="594" t="s">
        <v>218</v>
      </c>
      <c r="BT15" s="589"/>
      <c r="BU15" s="589"/>
      <c r="BV15" s="589"/>
      <c r="BW15" s="589"/>
      <c r="BX15" s="589"/>
      <c r="BY15" s="589"/>
      <c r="BZ15" s="589"/>
      <c r="CA15" s="589"/>
      <c r="CB15" s="620"/>
      <c r="CD15" s="621" t="s">
        <v>240</v>
      </c>
      <c r="CE15" s="618"/>
      <c r="CF15" s="618"/>
      <c r="CG15" s="618"/>
      <c r="CH15" s="618"/>
      <c r="CI15" s="618"/>
      <c r="CJ15" s="618"/>
      <c r="CK15" s="618"/>
      <c r="CL15" s="618"/>
      <c r="CM15" s="618"/>
      <c r="CN15" s="618"/>
      <c r="CO15" s="618"/>
      <c r="CP15" s="618"/>
      <c r="CQ15" s="619"/>
      <c r="CR15" s="588">
        <v>12739899</v>
      </c>
      <c r="CS15" s="589"/>
      <c r="CT15" s="589"/>
      <c r="CU15" s="589"/>
      <c r="CV15" s="589"/>
      <c r="CW15" s="589"/>
      <c r="CX15" s="589"/>
      <c r="CY15" s="590"/>
      <c r="CZ15" s="641">
        <v>11.1</v>
      </c>
      <c r="DA15" s="641"/>
      <c r="DB15" s="641"/>
      <c r="DC15" s="641"/>
      <c r="DD15" s="594">
        <v>4634179</v>
      </c>
      <c r="DE15" s="589"/>
      <c r="DF15" s="589"/>
      <c r="DG15" s="589"/>
      <c r="DH15" s="589"/>
      <c r="DI15" s="589"/>
      <c r="DJ15" s="589"/>
      <c r="DK15" s="589"/>
      <c r="DL15" s="589"/>
      <c r="DM15" s="589"/>
      <c r="DN15" s="589"/>
      <c r="DO15" s="589"/>
      <c r="DP15" s="590"/>
      <c r="DQ15" s="594">
        <v>8425450</v>
      </c>
      <c r="DR15" s="589"/>
      <c r="DS15" s="589"/>
      <c r="DT15" s="589"/>
      <c r="DU15" s="589"/>
      <c r="DV15" s="589"/>
      <c r="DW15" s="589"/>
      <c r="DX15" s="589"/>
      <c r="DY15" s="589"/>
      <c r="DZ15" s="589"/>
      <c r="EA15" s="589"/>
      <c r="EB15" s="589"/>
      <c r="EC15" s="620"/>
    </row>
    <row r="16" spans="2:143" ht="11.25" customHeight="1">
      <c r="B16" s="585" t="s">
        <v>241</v>
      </c>
      <c r="C16" s="586"/>
      <c r="D16" s="586"/>
      <c r="E16" s="586"/>
      <c r="F16" s="586"/>
      <c r="G16" s="586"/>
      <c r="H16" s="586"/>
      <c r="I16" s="586"/>
      <c r="J16" s="586"/>
      <c r="K16" s="586"/>
      <c r="L16" s="586"/>
      <c r="M16" s="586"/>
      <c r="N16" s="586"/>
      <c r="O16" s="586"/>
      <c r="P16" s="586"/>
      <c r="Q16" s="587"/>
      <c r="R16" s="588">
        <v>12069768</v>
      </c>
      <c r="S16" s="589"/>
      <c r="T16" s="589"/>
      <c r="U16" s="589"/>
      <c r="V16" s="589"/>
      <c r="W16" s="589"/>
      <c r="X16" s="589"/>
      <c r="Y16" s="590"/>
      <c r="Z16" s="641">
        <v>10.199999999999999</v>
      </c>
      <c r="AA16" s="641"/>
      <c r="AB16" s="641"/>
      <c r="AC16" s="641"/>
      <c r="AD16" s="642">
        <v>11216106</v>
      </c>
      <c r="AE16" s="642"/>
      <c r="AF16" s="642"/>
      <c r="AG16" s="642"/>
      <c r="AH16" s="642"/>
      <c r="AI16" s="642"/>
      <c r="AJ16" s="642"/>
      <c r="AK16" s="642"/>
      <c r="AL16" s="611">
        <v>17.600000000000001</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v>43</v>
      </c>
      <c r="BH16" s="589"/>
      <c r="BI16" s="589"/>
      <c r="BJ16" s="589"/>
      <c r="BK16" s="589"/>
      <c r="BL16" s="589"/>
      <c r="BM16" s="589"/>
      <c r="BN16" s="590"/>
      <c r="BO16" s="641">
        <v>0</v>
      </c>
      <c r="BP16" s="641"/>
      <c r="BQ16" s="641"/>
      <c r="BR16" s="641"/>
      <c r="BS16" s="594" t="s">
        <v>218</v>
      </c>
      <c r="BT16" s="589"/>
      <c r="BU16" s="589"/>
      <c r="BV16" s="589"/>
      <c r="BW16" s="589"/>
      <c r="BX16" s="589"/>
      <c r="BY16" s="589"/>
      <c r="BZ16" s="589"/>
      <c r="CA16" s="589"/>
      <c r="CB16" s="620"/>
      <c r="CD16" s="621" t="s">
        <v>243</v>
      </c>
      <c r="CE16" s="618"/>
      <c r="CF16" s="618"/>
      <c r="CG16" s="618"/>
      <c r="CH16" s="618"/>
      <c r="CI16" s="618"/>
      <c r="CJ16" s="618"/>
      <c r="CK16" s="618"/>
      <c r="CL16" s="618"/>
      <c r="CM16" s="618"/>
      <c r="CN16" s="618"/>
      <c r="CO16" s="618"/>
      <c r="CP16" s="618"/>
      <c r="CQ16" s="619"/>
      <c r="CR16" s="588">
        <v>411178</v>
      </c>
      <c r="CS16" s="589"/>
      <c r="CT16" s="589"/>
      <c r="CU16" s="589"/>
      <c r="CV16" s="589"/>
      <c r="CW16" s="589"/>
      <c r="CX16" s="589"/>
      <c r="CY16" s="590"/>
      <c r="CZ16" s="641">
        <v>0.4</v>
      </c>
      <c r="DA16" s="641"/>
      <c r="DB16" s="641"/>
      <c r="DC16" s="641"/>
      <c r="DD16" s="594" t="s">
        <v>218</v>
      </c>
      <c r="DE16" s="589"/>
      <c r="DF16" s="589"/>
      <c r="DG16" s="589"/>
      <c r="DH16" s="589"/>
      <c r="DI16" s="589"/>
      <c r="DJ16" s="589"/>
      <c r="DK16" s="589"/>
      <c r="DL16" s="589"/>
      <c r="DM16" s="589"/>
      <c r="DN16" s="589"/>
      <c r="DO16" s="589"/>
      <c r="DP16" s="590"/>
      <c r="DQ16" s="594">
        <v>186850</v>
      </c>
      <c r="DR16" s="589"/>
      <c r="DS16" s="589"/>
      <c r="DT16" s="589"/>
      <c r="DU16" s="589"/>
      <c r="DV16" s="589"/>
      <c r="DW16" s="589"/>
      <c r="DX16" s="589"/>
      <c r="DY16" s="589"/>
      <c r="DZ16" s="589"/>
      <c r="EA16" s="589"/>
      <c r="EB16" s="589"/>
      <c r="EC16" s="620"/>
    </row>
    <row r="17" spans="2:133" ht="11.25" customHeight="1">
      <c r="B17" s="585" t="s">
        <v>244</v>
      </c>
      <c r="C17" s="586"/>
      <c r="D17" s="586"/>
      <c r="E17" s="586"/>
      <c r="F17" s="586"/>
      <c r="G17" s="586"/>
      <c r="H17" s="586"/>
      <c r="I17" s="586"/>
      <c r="J17" s="586"/>
      <c r="K17" s="586"/>
      <c r="L17" s="586"/>
      <c r="M17" s="586"/>
      <c r="N17" s="586"/>
      <c r="O17" s="586"/>
      <c r="P17" s="586"/>
      <c r="Q17" s="587"/>
      <c r="R17" s="588">
        <v>11216106</v>
      </c>
      <c r="S17" s="589"/>
      <c r="T17" s="589"/>
      <c r="U17" s="589"/>
      <c r="V17" s="589"/>
      <c r="W17" s="589"/>
      <c r="X17" s="589"/>
      <c r="Y17" s="590"/>
      <c r="Z17" s="641">
        <v>9.5</v>
      </c>
      <c r="AA17" s="641"/>
      <c r="AB17" s="641"/>
      <c r="AC17" s="641"/>
      <c r="AD17" s="642">
        <v>11216106</v>
      </c>
      <c r="AE17" s="642"/>
      <c r="AF17" s="642"/>
      <c r="AG17" s="642"/>
      <c r="AH17" s="642"/>
      <c r="AI17" s="642"/>
      <c r="AJ17" s="642"/>
      <c r="AK17" s="642"/>
      <c r="AL17" s="611">
        <v>17.600000000000001</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218</v>
      </c>
      <c r="BH17" s="589"/>
      <c r="BI17" s="589"/>
      <c r="BJ17" s="589"/>
      <c r="BK17" s="589"/>
      <c r="BL17" s="589"/>
      <c r="BM17" s="589"/>
      <c r="BN17" s="590"/>
      <c r="BO17" s="641" t="s">
        <v>218</v>
      </c>
      <c r="BP17" s="641"/>
      <c r="BQ17" s="641"/>
      <c r="BR17" s="641"/>
      <c r="BS17" s="594" t="s">
        <v>218</v>
      </c>
      <c r="BT17" s="589"/>
      <c r="BU17" s="589"/>
      <c r="BV17" s="589"/>
      <c r="BW17" s="589"/>
      <c r="BX17" s="589"/>
      <c r="BY17" s="589"/>
      <c r="BZ17" s="589"/>
      <c r="CA17" s="589"/>
      <c r="CB17" s="620"/>
      <c r="CD17" s="621" t="s">
        <v>246</v>
      </c>
      <c r="CE17" s="618"/>
      <c r="CF17" s="618"/>
      <c r="CG17" s="618"/>
      <c r="CH17" s="618"/>
      <c r="CI17" s="618"/>
      <c r="CJ17" s="618"/>
      <c r="CK17" s="618"/>
      <c r="CL17" s="618"/>
      <c r="CM17" s="618"/>
      <c r="CN17" s="618"/>
      <c r="CO17" s="618"/>
      <c r="CP17" s="618"/>
      <c r="CQ17" s="619"/>
      <c r="CR17" s="588">
        <v>11827670</v>
      </c>
      <c r="CS17" s="589"/>
      <c r="CT17" s="589"/>
      <c r="CU17" s="589"/>
      <c r="CV17" s="589"/>
      <c r="CW17" s="589"/>
      <c r="CX17" s="589"/>
      <c r="CY17" s="590"/>
      <c r="CZ17" s="641">
        <v>10.3</v>
      </c>
      <c r="DA17" s="641"/>
      <c r="DB17" s="641"/>
      <c r="DC17" s="641"/>
      <c r="DD17" s="594" t="s">
        <v>218</v>
      </c>
      <c r="DE17" s="589"/>
      <c r="DF17" s="589"/>
      <c r="DG17" s="589"/>
      <c r="DH17" s="589"/>
      <c r="DI17" s="589"/>
      <c r="DJ17" s="589"/>
      <c r="DK17" s="589"/>
      <c r="DL17" s="589"/>
      <c r="DM17" s="589"/>
      <c r="DN17" s="589"/>
      <c r="DO17" s="589"/>
      <c r="DP17" s="590"/>
      <c r="DQ17" s="594">
        <v>11403208</v>
      </c>
      <c r="DR17" s="589"/>
      <c r="DS17" s="589"/>
      <c r="DT17" s="589"/>
      <c r="DU17" s="589"/>
      <c r="DV17" s="589"/>
      <c r="DW17" s="589"/>
      <c r="DX17" s="589"/>
      <c r="DY17" s="589"/>
      <c r="DZ17" s="589"/>
      <c r="EA17" s="589"/>
      <c r="EB17" s="589"/>
      <c r="EC17" s="620"/>
    </row>
    <row r="18" spans="2:133" ht="11.25" customHeight="1">
      <c r="B18" s="585" t="s">
        <v>247</v>
      </c>
      <c r="C18" s="586"/>
      <c r="D18" s="586"/>
      <c r="E18" s="586"/>
      <c r="F18" s="586"/>
      <c r="G18" s="586"/>
      <c r="H18" s="586"/>
      <c r="I18" s="586"/>
      <c r="J18" s="586"/>
      <c r="K18" s="586"/>
      <c r="L18" s="586"/>
      <c r="M18" s="586"/>
      <c r="N18" s="586"/>
      <c r="O18" s="586"/>
      <c r="P18" s="586"/>
      <c r="Q18" s="587"/>
      <c r="R18" s="588">
        <v>853656</v>
      </c>
      <c r="S18" s="589"/>
      <c r="T18" s="589"/>
      <c r="U18" s="589"/>
      <c r="V18" s="589"/>
      <c r="W18" s="589"/>
      <c r="X18" s="589"/>
      <c r="Y18" s="590"/>
      <c r="Z18" s="641">
        <v>0.7</v>
      </c>
      <c r="AA18" s="641"/>
      <c r="AB18" s="641"/>
      <c r="AC18" s="641"/>
      <c r="AD18" s="642" t="s">
        <v>218</v>
      </c>
      <c r="AE18" s="642"/>
      <c r="AF18" s="642"/>
      <c r="AG18" s="642"/>
      <c r="AH18" s="642"/>
      <c r="AI18" s="642"/>
      <c r="AJ18" s="642"/>
      <c r="AK18" s="642"/>
      <c r="AL18" s="611" t="s">
        <v>218</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218</v>
      </c>
      <c r="BH18" s="589"/>
      <c r="BI18" s="589"/>
      <c r="BJ18" s="589"/>
      <c r="BK18" s="589"/>
      <c r="BL18" s="589"/>
      <c r="BM18" s="589"/>
      <c r="BN18" s="590"/>
      <c r="BO18" s="641" t="s">
        <v>218</v>
      </c>
      <c r="BP18" s="641"/>
      <c r="BQ18" s="641"/>
      <c r="BR18" s="641"/>
      <c r="BS18" s="594" t="s">
        <v>218</v>
      </c>
      <c r="BT18" s="589"/>
      <c r="BU18" s="589"/>
      <c r="BV18" s="589"/>
      <c r="BW18" s="589"/>
      <c r="BX18" s="589"/>
      <c r="BY18" s="589"/>
      <c r="BZ18" s="589"/>
      <c r="CA18" s="589"/>
      <c r="CB18" s="620"/>
      <c r="CD18" s="621" t="s">
        <v>249</v>
      </c>
      <c r="CE18" s="618"/>
      <c r="CF18" s="618"/>
      <c r="CG18" s="618"/>
      <c r="CH18" s="618"/>
      <c r="CI18" s="618"/>
      <c r="CJ18" s="618"/>
      <c r="CK18" s="618"/>
      <c r="CL18" s="618"/>
      <c r="CM18" s="618"/>
      <c r="CN18" s="618"/>
      <c r="CO18" s="618"/>
      <c r="CP18" s="618"/>
      <c r="CQ18" s="619"/>
      <c r="CR18" s="588">
        <v>7465</v>
      </c>
      <c r="CS18" s="589"/>
      <c r="CT18" s="589"/>
      <c r="CU18" s="589"/>
      <c r="CV18" s="589"/>
      <c r="CW18" s="589"/>
      <c r="CX18" s="589"/>
      <c r="CY18" s="590"/>
      <c r="CZ18" s="641">
        <v>0</v>
      </c>
      <c r="DA18" s="641"/>
      <c r="DB18" s="641"/>
      <c r="DC18" s="641"/>
      <c r="DD18" s="594" t="s">
        <v>218</v>
      </c>
      <c r="DE18" s="589"/>
      <c r="DF18" s="589"/>
      <c r="DG18" s="589"/>
      <c r="DH18" s="589"/>
      <c r="DI18" s="589"/>
      <c r="DJ18" s="589"/>
      <c r="DK18" s="589"/>
      <c r="DL18" s="589"/>
      <c r="DM18" s="589"/>
      <c r="DN18" s="589"/>
      <c r="DO18" s="589"/>
      <c r="DP18" s="590"/>
      <c r="DQ18" s="594">
        <v>7465</v>
      </c>
      <c r="DR18" s="589"/>
      <c r="DS18" s="589"/>
      <c r="DT18" s="589"/>
      <c r="DU18" s="589"/>
      <c r="DV18" s="589"/>
      <c r="DW18" s="589"/>
      <c r="DX18" s="589"/>
      <c r="DY18" s="589"/>
      <c r="DZ18" s="589"/>
      <c r="EA18" s="589"/>
      <c r="EB18" s="589"/>
      <c r="EC18" s="620"/>
    </row>
    <row r="19" spans="2:133" ht="11.25" customHeight="1">
      <c r="B19" s="585" t="s">
        <v>250</v>
      </c>
      <c r="C19" s="586"/>
      <c r="D19" s="586"/>
      <c r="E19" s="586"/>
      <c r="F19" s="586"/>
      <c r="G19" s="586"/>
      <c r="H19" s="586"/>
      <c r="I19" s="586"/>
      <c r="J19" s="586"/>
      <c r="K19" s="586"/>
      <c r="L19" s="586"/>
      <c r="M19" s="586"/>
      <c r="N19" s="586"/>
      <c r="O19" s="586"/>
      <c r="P19" s="586"/>
      <c r="Q19" s="587"/>
      <c r="R19" s="588">
        <v>6</v>
      </c>
      <c r="S19" s="589"/>
      <c r="T19" s="589"/>
      <c r="U19" s="589"/>
      <c r="V19" s="589"/>
      <c r="W19" s="589"/>
      <c r="X19" s="589"/>
      <c r="Y19" s="590"/>
      <c r="Z19" s="641">
        <v>0</v>
      </c>
      <c r="AA19" s="641"/>
      <c r="AB19" s="641"/>
      <c r="AC19" s="641"/>
      <c r="AD19" s="642" t="s">
        <v>218</v>
      </c>
      <c r="AE19" s="642"/>
      <c r="AF19" s="642"/>
      <c r="AG19" s="642"/>
      <c r="AH19" s="642"/>
      <c r="AI19" s="642"/>
      <c r="AJ19" s="642"/>
      <c r="AK19" s="642"/>
      <c r="AL19" s="611" t="s">
        <v>218</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5205395</v>
      </c>
      <c r="BH19" s="589"/>
      <c r="BI19" s="589"/>
      <c r="BJ19" s="589"/>
      <c r="BK19" s="589"/>
      <c r="BL19" s="589"/>
      <c r="BM19" s="589"/>
      <c r="BN19" s="590"/>
      <c r="BO19" s="641">
        <v>10.3</v>
      </c>
      <c r="BP19" s="641"/>
      <c r="BQ19" s="641"/>
      <c r="BR19" s="641"/>
      <c r="BS19" s="594" t="s">
        <v>218</v>
      </c>
      <c r="BT19" s="589"/>
      <c r="BU19" s="589"/>
      <c r="BV19" s="589"/>
      <c r="BW19" s="589"/>
      <c r="BX19" s="589"/>
      <c r="BY19" s="589"/>
      <c r="BZ19" s="589"/>
      <c r="CA19" s="589"/>
      <c r="CB19" s="620"/>
      <c r="CD19" s="621" t="s">
        <v>252</v>
      </c>
      <c r="CE19" s="618"/>
      <c r="CF19" s="618"/>
      <c r="CG19" s="618"/>
      <c r="CH19" s="618"/>
      <c r="CI19" s="618"/>
      <c r="CJ19" s="618"/>
      <c r="CK19" s="618"/>
      <c r="CL19" s="618"/>
      <c r="CM19" s="618"/>
      <c r="CN19" s="618"/>
      <c r="CO19" s="618"/>
      <c r="CP19" s="618"/>
      <c r="CQ19" s="619"/>
      <c r="CR19" s="588" t="s">
        <v>218</v>
      </c>
      <c r="CS19" s="589"/>
      <c r="CT19" s="589"/>
      <c r="CU19" s="589"/>
      <c r="CV19" s="589"/>
      <c r="CW19" s="589"/>
      <c r="CX19" s="589"/>
      <c r="CY19" s="590"/>
      <c r="CZ19" s="641" t="s">
        <v>218</v>
      </c>
      <c r="DA19" s="641"/>
      <c r="DB19" s="641"/>
      <c r="DC19" s="641"/>
      <c r="DD19" s="594" t="s">
        <v>218</v>
      </c>
      <c r="DE19" s="589"/>
      <c r="DF19" s="589"/>
      <c r="DG19" s="589"/>
      <c r="DH19" s="589"/>
      <c r="DI19" s="589"/>
      <c r="DJ19" s="589"/>
      <c r="DK19" s="589"/>
      <c r="DL19" s="589"/>
      <c r="DM19" s="589"/>
      <c r="DN19" s="589"/>
      <c r="DO19" s="589"/>
      <c r="DP19" s="590"/>
      <c r="DQ19" s="594" t="s">
        <v>218</v>
      </c>
      <c r="DR19" s="589"/>
      <c r="DS19" s="589"/>
      <c r="DT19" s="589"/>
      <c r="DU19" s="589"/>
      <c r="DV19" s="589"/>
      <c r="DW19" s="589"/>
      <c r="DX19" s="589"/>
      <c r="DY19" s="589"/>
      <c r="DZ19" s="589"/>
      <c r="EA19" s="589"/>
      <c r="EB19" s="589"/>
      <c r="EC19" s="620"/>
    </row>
    <row r="20" spans="2:133" ht="11.25" customHeight="1">
      <c r="B20" s="585" t="s">
        <v>253</v>
      </c>
      <c r="C20" s="586"/>
      <c r="D20" s="586"/>
      <c r="E20" s="586"/>
      <c r="F20" s="586"/>
      <c r="G20" s="586"/>
      <c r="H20" s="586"/>
      <c r="I20" s="586"/>
      <c r="J20" s="586"/>
      <c r="K20" s="586"/>
      <c r="L20" s="586"/>
      <c r="M20" s="586"/>
      <c r="N20" s="586"/>
      <c r="O20" s="586"/>
      <c r="P20" s="586"/>
      <c r="Q20" s="587"/>
      <c r="R20" s="588">
        <v>67619883</v>
      </c>
      <c r="S20" s="589"/>
      <c r="T20" s="589"/>
      <c r="U20" s="589"/>
      <c r="V20" s="589"/>
      <c r="W20" s="589"/>
      <c r="X20" s="589"/>
      <c r="Y20" s="590"/>
      <c r="Z20" s="641">
        <v>57.3</v>
      </c>
      <c r="AA20" s="641"/>
      <c r="AB20" s="641"/>
      <c r="AC20" s="641"/>
      <c r="AD20" s="642">
        <v>63178059</v>
      </c>
      <c r="AE20" s="642"/>
      <c r="AF20" s="642"/>
      <c r="AG20" s="642"/>
      <c r="AH20" s="642"/>
      <c r="AI20" s="642"/>
      <c r="AJ20" s="642"/>
      <c r="AK20" s="642"/>
      <c r="AL20" s="611">
        <v>99</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5205395</v>
      </c>
      <c r="BH20" s="589"/>
      <c r="BI20" s="589"/>
      <c r="BJ20" s="589"/>
      <c r="BK20" s="589"/>
      <c r="BL20" s="589"/>
      <c r="BM20" s="589"/>
      <c r="BN20" s="590"/>
      <c r="BO20" s="641">
        <v>10.3</v>
      </c>
      <c r="BP20" s="641"/>
      <c r="BQ20" s="641"/>
      <c r="BR20" s="641"/>
      <c r="BS20" s="594" t="s">
        <v>218</v>
      </c>
      <c r="BT20" s="589"/>
      <c r="BU20" s="589"/>
      <c r="BV20" s="589"/>
      <c r="BW20" s="589"/>
      <c r="BX20" s="589"/>
      <c r="BY20" s="589"/>
      <c r="BZ20" s="589"/>
      <c r="CA20" s="589"/>
      <c r="CB20" s="620"/>
      <c r="CD20" s="621" t="s">
        <v>255</v>
      </c>
      <c r="CE20" s="618"/>
      <c r="CF20" s="618"/>
      <c r="CG20" s="618"/>
      <c r="CH20" s="618"/>
      <c r="CI20" s="618"/>
      <c r="CJ20" s="618"/>
      <c r="CK20" s="618"/>
      <c r="CL20" s="618"/>
      <c r="CM20" s="618"/>
      <c r="CN20" s="618"/>
      <c r="CO20" s="618"/>
      <c r="CP20" s="618"/>
      <c r="CQ20" s="619"/>
      <c r="CR20" s="588">
        <v>115024402</v>
      </c>
      <c r="CS20" s="589"/>
      <c r="CT20" s="589"/>
      <c r="CU20" s="589"/>
      <c r="CV20" s="589"/>
      <c r="CW20" s="589"/>
      <c r="CX20" s="589"/>
      <c r="CY20" s="590"/>
      <c r="CZ20" s="641">
        <v>100</v>
      </c>
      <c r="DA20" s="641"/>
      <c r="DB20" s="641"/>
      <c r="DC20" s="641"/>
      <c r="DD20" s="594">
        <v>16064077</v>
      </c>
      <c r="DE20" s="589"/>
      <c r="DF20" s="589"/>
      <c r="DG20" s="589"/>
      <c r="DH20" s="589"/>
      <c r="DI20" s="589"/>
      <c r="DJ20" s="589"/>
      <c r="DK20" s="589"/>
      <c r="DL20" s="589"/>
      <c r="DM20" s="589"/>
      <c r="DN20" s="589"/>
      <c r="DO20" s="589"/>
      <c r="DP20" s="590"/>
      <c r="DQ20" s="594">
        <v>75433018</v>
      </c>
      <c r="DR20" s="589"/>
      <c r="DS20" s="589"/>
      <c r="DT20" s="589"/>
      <c r="DU20" s="589"/>
      <c r="DV20" s="589"/>
      <c r="DW20" s="589"/>
      <c r="DX20" s="589"/>
      <c r="DY20" s="589"/>
      <c r="DZ20" s="589"/>
      <c r="EA20" s="589"/>
      <c r="EB20" s="589"/>
      <c r="EC20" s="620"/>
    </row>
    <row r="21" spans="2:133" ht="11.25" customHeight="1">
      <c r="B21" s="585" t="s">
        <v>256</v>
      </c>
      <c r="C21" s="586"/>
      <c r="D21" s="586"/>
      <c r="E21" s="586"/>
      <c r="F21" s="586"/>
      <c r="G21" s="586"/>
      <c r="H21" s="586"/>
      <c r="I21" s="586"/>
      <c r="J21" s="586"/>
      <c r="K21" s="586"/>
      <c r="L21" s="586"/>
      <c r="M21" s="586"/>
      <c r="N21" s="586"/>
      <c r="O21" s="586"/>
      <c r="P21" s="586"/>
      <c r="Q21" s="587"/>
      <c r="R21" s="588">
        <v>52008</v>
      </c>
      <c r="S21" s="589"/>
      <c r="T21" s="589"/>
      <c r="U21" s="589"/>
      <c r="V21" s="589"/>
      <c r="W21" s="589"/>
      <c r="X21" s="589"/>
      <c r="Y21" s="590"/>
      <c r="Z21" s="641">
        <v>0</v>
      </c>
      <c r="AA21" s="641"/>
      <c r="AB21" s="641"/>
      <c r="AC21" s="641"/>
      <c r="AD21" s="642">
        <v>52008</v>
      </c>
      <c r="AE21" s="642"/>
      <c r="AF21" s="642"/>
      <c r="AG21" s="642"/>
      <c r="AH21" s="642"/>
      <c r="AI21" s="642"/>
      <c r="AJ21" s="642"/>
      <c r="AK21" s="642"/>
      <c r="AL21" s="611">
        <v>0.1</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v>97583</v>
      </c>
      <c r="BH21" s="589"/>
      <c r="BI21" s="589"/>
      <c r="BJ21" s="589"/>
      <c r="BK21" s="589"/>
      <c r="BL21" s="589"/>
      <c r="BM21" s="589"/>
      <c r="BN21" s="590"/>
      <c r="BO21" s="641">
        <v>0.2</v>
      </c>
      <c r="BP21" s="641"/>
      <c r="BQ21" s="641"/>
      <c r="BR21" s="641"/>
      <c r="BS21" s="594" t="s">
        <v>218</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258</v>
      </c>
      <c r="C22" s="586"/>
      <c r="D22" s="586"/>
      <c r="E22" s="586"/>
      <c r="F22" s="586"/>
      <c r="G22" s="586"/>
      <c r="H22" s="586"/>
      <c r="I22" s="586"/>
      <c r="J22" s="586"/>
      <c r="K22" s="586"/>
      <c r="L22" s="586"/>
      <c r="M22" s="586"/>
      <c r="N22" s="586"/>
      <c r="O22" s="586"/>
      <c r="P22" s="586"/>
      <c r="Q22" s="587"/>
      <c r="R22" s="588">
        <v>1630700</v>
      </c>
      <c r="S22" s="589"/>
      <c r="T22" s="589"/>
      <c r="U22" s="589"/>
      <c r="V22" s="589"/>
      <c r="W22" s="589"/>
      <c r="X22" s="589"/>
      <c r="Y22" s="590"/>
      <c r="Z22" s="641">
        <v>1.4</v>
      </c>
      <c r="AA22" s="641"/>
      <c r="AB22" s="641"/>
      <c r="AC22" s="641"/>
      <c r="AD22" s="642" t="s">
        <v>218</v>
      </c>
      <c r="AE22" s="642"/>
      <c r="AF22" s="642"/>
      <c r="AG22" s="642"/>
      <c r="AH22" s="642"/>
      <c r="AI22" s="642"/>
      <c r="AJ22" s="642"/>
      <c r="AK22" s="642"/>
      <c r="AL22" s="611" t="s">
        <v>218</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v>1519650</v>
      </c>
      <c r="BH22" s="589"/>
      <c r="BI22" s="589"/>
      <c r="BJ22" s="589"/>
      <c r="BK22" s="589"/>
      <c r="BL22" s="589"/>
      <c r="BM22" s="589"/>
      <c r="BN22" s="590"/>
      <c r="BO22" s="641">
        <v>3</v>
      </c>
      <c r="BP22" s="641"/>
      <c r="BQ22" s="641"/>
      <c r="BR22" s="641"/>
      <c r="BS22" s="594" t="s">
        <v>218</v>
      </c>
      <c r="BT22" s="589"/>
      <c r="BU22" s="589"/>
      <c r="BV22" s="589"/>
      <c r="BW22" s="589"/>
      <c r="BX22" s="589"/>
      <c r="BY22" s="589"/>
      <c r="BZ22" s="589"/>
      <c r="CA22" s="589"/>
      <c r="CB22" s="620"/>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2738868</v>
      </c>
      <c r="S23" s="589"/>
      <c r="T23" s="589"/>
      <c r="U23" s="589"/>
      <c r="V23" s="589"/>
      <c r="W23" s="589"/>
      <c r="X23" s="589"/>
      <c r="Y23" s="590"/>
      <c r="Z23" s="641">
        <v>2.2999999999999998</v>
      </c>
      <c r="AA23" s="641"/>
      <c r="AB23" s="641"/>
      <c r="AC23" s="641"/>
      <c r="AD23" s="642">
        <v>475128</v>
      </c>
      <c r="AE23" s="642"/>
      <c r="AF23" s="642"/>
      <c r="AG23" s="642"/>
      <c r="AH23" s="642"/>
      <c r="AI23" s="642"/>
      <c r="AJ23" s="642"/>
      <c r="AK23" s="642"/>
      <c r="AL23" s="611">
        <v>0.7</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v>3588162</v>
      </c>
      <c r="BH23" s="589"/>
      <c r="BI23" s="589"/>
      <c r="BJ23" s="589"/>
      <c r="BK23" s="589"/>
      <c r="BL23" s="589"/>
      <c r="BM23" s="589"/>
      <c r="BN23" s="590"/>
      <c r="BO23" s="641">
        <v>7.1</v>
      </c>
      <c r="BP23" s="641"/>
      <c r="BQ23" s="641"/>
      <c r="BR23" s="641"/>
      <c r="BS23" s="594" t="s">
        <v>218</v>
      </c>
      <c r="BT23" s="589"/>
      <c r="BU23" s="589"/>
      <c r="BV23" s="589"/>
      <c r="BW23" s="589"/>
      <c r="BX23" s="589"/>
      <c r="BY23" s="589"/>
      <c r="BZ23" s="589"/>
      <c r="CA23" s="589"/>
      <c r="CB23" s="620"/>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859288</v>
      </c>
      <c r="S24" s="589"/>
      <c r="T24" s="589"/>
      <c r="U24" s="589"/>
      <c r="V24" s="589"/>
      <c r="W24" s="589"/>
      <c r="X24" s="589"/>
      <c r="Y24" s="590"/>
      <c r="Z24" s="641">
        <v>0.7</v>
      </c>
      <c r="AA24" s="641"/>
      <c r="AB24" s="641"/>
      <c r="AC24" s="641"/>
      <c r="AD24" s="642" t="s">
        <v>218</v>
      </c>
      <c r="AE24" s="642"/>
      <c r="AF24" s="642"/>
      <c r="AG24" s="642"/>
      <c r="AH24" s="642"/>
      <c r="AI24" s="642"/>
      <c r="AJ24" s="642"/>
      <c r="AK24" s="642"/>
      <c r="AL24" s="611" t="s">
        <v>218</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218</v>
      </c>
      <c r="BH24" s="589"/>
      <c r="BI24" s="589"/>
      <c r="BJ24" s="589"/>
      <c r="BK24" s="589"/>
      <c r="BL24" s="589"/>
      <c r="BM24" s="589"/>
      <c r="BN24" s="590"/>
      <c r="BO24" s="641" t="s">
        <v>218</v>
      </c>
      <c r="BP24" s="641"/>
      <c r="BQ24" s="641"/>
      <c r="BR24" s="641"/>
      <c r="BS24" s="594" t="s">
        <v>218</v>
      </c>
      <c r="BT24" s="589"/>
      <c r="BU24" s="589"/>
      <c r="BV24" s="589"/>
      <c r="BW24" s="589"/>
      <c r="BX24" s="589"/>
      <c r="BY24" s="589"/>
      <c r="BZ24" s="589"/>
      <c r="CA24" s="589"/>
      <c r="CB24" s="620"/>
      <c r="CD24" s="645" t="s">
        <v>270</v>
      </c>
      <c r="CE24" s="646"/>
      <c r="CF24" s="646"/>
      <c r="CG24" s="646"/>
      <c r="CH24" s="646"/>
      <c r="CI24" s="646"/>
      <c r="CJ24" s="646"/>
      <c r="CK24" s="646"/>
      <c r="CL24" s="646"/>
      <c r="CM24" s="646"/>
      <c r="CN24" s="646"/>
      <c r="CO24" s="646"/>
      <c r="CP24" s="646"/>
      <c r="CQ24" s="647"/>
      <c r="CR24" s="638">
        <v>62406996</v>
      </c>
      <c r="CS24" s="639"/>
      <c r="CT24" s="639"/>
      <c r="CU24" s="639"/>
      <c r="CV24" s="639"/>
      <c r="CW24" s="639"/>
      <c r="CX24" s="639"/>
      <c r="CY24" s="686"/>
      <c r="CZ24" s="690">
        <v>54.3</v>
      </c>
      <c r="DA24" s="691"/>
      <c r="DB24" s="691"/>
      <c r="DC24" s="692"/>
      <c r="DD24" s="685">
        <v>39678650</v>
      </c>
      <c r="DE24" s="639"/>
      <c r="DF24" s="639"/>
      <c r="DG24" s="639"/>
      <c r="DH24" s="639"/>
      <c r="DI24" s="639"/>
      <c r="DJ24" s="639"/>
      <c r="DK24" s="686"/>
      <c r="DL24" s="685">
        <v>38312602</v>
      </c>
      <c r="DM24" s="639"/>
      <c r="DN24" s="639"/>
      <c r="DO24" s="639"/>
      <c r="DP24" s="639"/>
      <c r="DQ24" s="639"/>
      <c r="DR24" s="639"/>
      <c r="DS24" s="639"/>
      <c r="DT24" s="639"/>
      <c r="DU24" s="639"/>
      <c r="DV24" s="686"/>
      <c r="DW24" s="687">
        <v>54.6</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19604367</v>
      </c>
      <c r="S25" s="589"/>
      <c r="T25" s="589"/>
      <c r="U25" s="589"/>
      <c r="V25" s="589"/>
      <c r="W25" s="589"/>
      <c r="X25" s="589"/>
      <c r="Y25" s="590"/>
      <c r="Z25" s="641">
        <v>16.600000000000001</v>
      </c>
      <c r="AA25" s="641"/>
      <c r="AB25" s="641"/>
      <c r="AC25" s="641"/>
      <c r="AD25" s="642" t="s">
        <v>218</v>
      </c>
      <c r="AE25" s="642"/>
      <c r="AF25" s="642"/>
      <c r="AG25" s="642"/>
      <c r="AH25" s="642"/>
      <c r="AI25" s="642"/>
      <c r="AJ25" s="642"/>
      <c r="AK25" s="642"/>
      <c r="AL25" s="611" t="s">
        <v>218</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218</v>
      </c>
      <c r="BH25" s="589"/>
      <c r="BI25" s="589"/>
      <c r="BJ25" s="589"/>
      <c r="BK25" s="589"/>
      <c r="BL25" s="589"/>
      <c r="BM25" s="589"/>
      <c r="BN25" s="590"/>
      <c r="BO25" s="641" t="s">
        <v>218</v>
      </c>
      <c r="BP25" s="641"/>
      <c r="BQ25" s="641"/>
      <c r="BR25" s="641"/>
      <c r="BS25" s="594" t="s">
        <v>218</v>
      </c>
      <c r="BT25" s="589"/>
      <c r="BU25" s="589"/>
      <c r="BV25" s="589"/>
      <c r="BW25" s="589"/>
      <c r="BX25" s="589"/>
      <c r="BY25" s="589"/>
      <c r="BZ25" s="589"/>
      <c r="CA25" s="589"/>
      <c r="CB25" s="620"/>
      <c r="CD25" s="621" t="s">
        <v>273</v>
      </c>
      <c r="CE25" s="618"/>
      <c r="CF25" s="618"/>
      <c r="CG25" s="618"/>
      <c r="CH25" s="618"/>
      <c r="CI25" s="618"/>
      <c r="CJ25" s="618"/>
      <c r="CK25" s="618"/>
      <c r="CL25" s="618"/>
      <c r="CM25" s="618"/>
      <c r="CN25" s="618"/>
      <c r="CO25" s="618"/>
      <c r="CP25" s="618"/>
      <c r="CQ25" s="619"/>
      <c r="CR25" s="588">
        <v>19842954</v>
      </c>
      <c r="CS25" s="607"/>
      <c r="CT25" s="607"/>
      <c r="CU25" s="607"/>
      <c r="CV25" s="607"/>
      <c r="CW25" s="607"/>
      <c r="CX25" s="607"/>
      <c r="CY25" s="608"/>
      <c r="CZ25" s="591">
        <v>17.3</v>
      </c>
      <c r="DA25" s="609"/>
      <c r="DB25" s="609"/>
      <c r="DC25" s="610"/>
      <c r="DD25" s="594">
        <v>17901609</v>
      </c>
      <c r="DE25" s="607"/>
      <c r="DF25" s="607"/>
      <c r="DG25" s="607"/>
      <c r="DH25" s="607"/>
      <c r="DI25" s="607"/>
      <c r="DJ25" s="607"/>
      <c r="DK25" s="608"/>
      <c r="DL25" s="594">
        <v>17365236</v>
      </c>
      <c r="DM25" s="607"/>
      <c r="DN25" s="607"/>
      <c r="DO25" s="607"/>
      <c r="DP25" s="607"/>
      <c r="DQ25" s="607"/>
      <c r="DR25" s="607"/>
      <c r="DS25" s="607"/>
      <c r="DT25" s="607"/>
      <c r="DU25" s="607"/>
      <c r="DV25" s="608"/>
      <c r="DW25" s="611">
        <v>24.7</v>
      </c>
      <c r="DX25" s="612"/>
      <c r="DY25" s="612"/>
      <c r="DZ25" s="612"/>
      <c r="EA25" s="612"/>
      <c r="EB25" s="612"/>
      <c r="EC25" s="613"/>
    </row>
    <row r="26" spans="2:133" ht="11.25" customHeight="1">
      <c r="B26" s="679" t="s">
        <v>274</v>
      </c>
      <c r="C26" s="680"/>
      <c r="D26" s="680"/>
      <c r="E26" s="680"/>
      <c r="F26" s="680"/>
      <c r="G26" s="680"/>
      <c r="H26" s="680"/>
      <c r="I26" s="680"/>
      <c r="J26" s="680"/>
      <c r="K26" s="680"/>
      <c r="L26" s="680"/>
      <c r="M26" s="680"/>
      <c r="N26" s="680"/>
      <c r="O26" s="680"/>
      <c r="P26" s="680"/>
      <c r="Q26" s="681"/>
      <c r="R26" s="588">
        <v>16307</v>
      </c>
      <c r="S26" s="589"/>
      <c r="T26" s="589"/>
      <c r="U26" s="589"/>
      <c r="V26" s="589"/>
      <c r="W26" s="589"/>
      <c r="X26" s="589"/>
      <c r="Y26" s="590"/>
      <c r="Z26" s="641">
        <v>0</v>
      </c>
      <c r="AA26" s="641"/>
      <c r="AB26" s="641"/>
      <c r="AC26" s="641"/>
      <c r="AD26" s="642">
        <v>16307</v>
      </c>
      <c r="AE26" s="642"/>
      <c r="AF26" s="642"/>
      <c r="AG26" s="642"/>
      <c r="AH26" s="642"/>
      <c r="AI26" s="642"/>
      <c r="AJ26" s="642"/>
      <c r="AK26" s="642"/>
      <c r="AL26" s="611">
        <v>0</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218</v>
      </c>
      <c r="BH26" s="589"/>
      <c r="BI26" s="589"/>
      <c r="BJ26" s="589"/>
      <c r="BK26" s="589"/>
      <c r="BL26" s="589"/>
      <c r="BM26" s="589"/>
      <c r="BN26" s="590"/>
      <c r="BO26" s="641" t="s">
        <v>218</v>
      </c>
      <c r="BP26" s="641"/>
      <c r="BQ26" s="641"/>
      <c r="BR26" s="641"/>
      <c r="BS26" s="594" t="s">
        <v>218</v>
      </c>
      <c r="BT26" s="589"/>
      <c r="BU26" s="589"/>
      <c r="BV26" s="589"/>
      <c r="BW26" s="589"/>
      <c r="BX26" s="589"/>
      <c r="BY26" s="589"/>
      <c r="BZ26" s="589"/>
      <c r="CA26" s="589"/>
      <c r="CB26" s="620"/>
      <c r="CD26" s="621" t="s">
        <v>276</v>
      </c>
      <c r="CE26" s="618"/>
      <c r="CF26" s="618"/>
      <c r="CG26" s="618"/>
      <c r="CH26" s="618"/>
      <c r="CI26" s="618"/>
      <c r="CJ26" s="618"/>
      <c r="CK26" s="618"/>
      <c r="CL26" s="618"/>
      <c r="CM26" s="618"/>
      <c r="CN26" s="618"/>
      <c r="CO26" s="618"/>
      <c r="CP26" s="618"/>
      <c r="CQ26" s="619"/>
      <c r="CR26" s="588">
        <v>12981679</v>
      </c>
      <c r="CS26" s="589"/>
      <c r="CT26" s="589"/>
      <c r="CU26" s="589"/>
      <c r="CV26" s="589"/>
      <c r="CW26" s="589"/>
      <c r="CX26" s="589"/>
      <c r="CY26" s="590"/>
      <c r="CZ26" s="591">
        <v>11.3</v>
      </c>
      <c r="DA26" s="609"/>
      <c r="DB26" s="609"/>
      <c r="DC26" s="610"/>
      <c r="DD26" s="594">
        <v>11327354</v>
      </c>
      <c r="DE26" s="589"/>
      <c r="DF26" s="589"/>
      <c r="DG26" s="589"/>
      <c r="DH26" s="589"/>
      <c r="DI26" s="589"/>
      <c r="DJ26" s="589"/>
      <c r="DK26" s="590"/>
      <c r="DL26" s="594" t="s">
        <v>277</v>
      </c>
      <c r="DM26" s="589"/>
      <c r="DN26" s="589"/>
      <c r="DO26" s="589"/>
      <c r="DP26" s="589"/>
      <c r="DQ26" s="589"/>
      <c r="DR26" s="589"/>
      <c r="DS26" s="589"/>
      <c r="DT26" s="589"/>
      <c r="DU26" s="589"/>
      <c r="DV26" s="590"/>
      <c r="DW26" s="611" t="s">
        <v>277</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7292801</v>
      </c>
      <c r="S27" s="589"/>
      <c r="T27" s="589"/>
      <c r="U27" s="589"/>
      <c r="V27" s="589"/>
      <c r="W27" s="589"/>
      <c r="X27" s="589"/>
      <c r="Y27" s="590"/>
      <c r="Z27" s="641">
        <v>6.2</v>
      </c>
      <c r="AA27" s="641"/>
      <c r="AB27" s="641"/>
      <c r="AC27" s="641"/>
      <c r="AD27" s="642" t="s">
        <v>218</v>
      </c>
      <c r="AE27" s="642"/>
      <c r="AF27" s="642"/>
      <c r="AG27" s="642"/>
      <c r="AH27" s="642"/>
      <c r="AI27" s="642"/>
      <c r="AJ27" s="642"/>
      <c r="AK27" s="642"/>
      <c r="AL27" s="611" t="s">
        <v>218</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50381353</v>
      </c>
      <c r="BH27" s="589"/>
      <c r="BI27" s="589"/>
      <c r="BJ27" s="589"/>
      <c r="BK27" s="589"/>
      <c r="BL27" s="589"/>
      <c r="BM27" s="589"/>
      <c r="BN27" s="590"/>
      <c r="BO27" s="641">
        <v>100</v>
      </c>
      <c r="BP27" s="641"/>
      <c r="BQ27" s="641"/>
      <c r="BR27" s="641"/>
      <c r="BS27" s="594">
        <v>516965</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30736372</v>
      </c>
      <c r="CS27" s="607"/>
      <c r="CT27" s="607"/>
      <c r="CU27" s="607"/>
      <c r="CV27" s="607"/>
      <c r="CW27" s="607"/>
      <c r="CX27" s="607"/>
      <c r="CY27" s="608"/>
      <c r="CZ27" s="591">
        <v>26.7</v>
      </c>
      <c r="DA27" s="609"/>
      <c r="DB27" s="609"/>
      <c r="DC27" s="610"/>
      <c r="DD27" s="594">
        <v>10373833</v>
      </c>
      <c r="DE27" s="607"/>
      <c r="DF27" s="607"/>
      <c r="DG27" s="607"/>
      <c r="DH27" s="607"/>
      <c r="DI27" s="607"/>
      <c r="DJ27" s="607"/>
      <c r="DK27" s="608"/>
      <c r="DL27" s="594">
        <v>9593999</v>
      </c>
      <c r="DM27" s="607"/>
      <c r="DN27" s="607"/>
      <c r="DO27" s="607"/>
      <c r="DP27" s="607"/>
      <c r="DQ27" s="607"/>
      <c r="DR27" s="607"/>
      <c r="DS27" s="607"/>
      <c r="DT27" s="607"/>
      <c r="DU27" s="607"/>
      <c r="DV27" s="608"/>
      <c r="DW27" s="611">
        <v>13.7</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721462</v>
      </c>
      <c r="S28" s="589"/>
      <c r="T28" s="589"/>
      <c r="U28" s="589"/>
      <c r="V28" s="589"/>
      <c r="W28" s="589"/>
      <c r="X28" s="589"/>
      <c r="Y28" s="590"/>
      <c r="Z28" s="641">
        <v>0.6</v>
      </c>
      <c r="AA28" s="641"/>
      <c r="AB28" s="641"/>
      <c r="AC28" s="641"/>
      <c r="AD28" s="642">
        <v>47012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11827670</v>
      </c>
      <c r="CS28" s="589"/>
      <c r="CT28" s="589"/>
      <c r="CU28" s="589"/>
      <c r="CV28" s="589"/>
      <c r="CW28" s="589"/>
      <c r="CX28" s="589"/>
      <c r="CY28" s="590"/>
      <c r="CZ28" s="591">
        <v>10.3</v>
      </c>
      <c r="DA28" s="609"/>
      <c r="DB28" s="609"/>
      <c r="DC28" s="610"/>
      <c r="DD28" s="594">
        <v>11403208</v>
      </c>
      <c r="DE28" s="589"/>
      <c r="DF28" s="589"/>
      <c r="DG28" s="589"/>
      <c r="DH28" s="589"/>
      <c r="DI28" s="589"/>
      <c r="DJ28" s="589"/>
      <c r="DK28" s="590"/>
      <c r="DL28" s="594">
        <v>11353367</v>
      </c>
      <c r="DM28" s="589"/>
      <c r="DN28" s="589"/>
      <c r="DO28" s="589"/>
      <c r="DP28" s="589"/>
      <c r="DQ28" s="589"/>
      <c r="DR28" s="589"/>
      <c r="DS28" s="589"/>
      <c r="DT28" s="589"/>
      <c r="DU28" s="589"/>
      <c r="DV28" s="590"/>
      <c r="DW28" s="611">
        <v>16.2</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14382</v>
      </c>
      <c r="S29" s="589"/>
      <c r="T29" s="589"/>
      <c r="U29" s="589"/>
      <c r="V29" s="589"/>
      <c r="W29" s="589"/>
      <c r="X29" s="589"/>
      <c r="Y29" s="590"/>
      <c r="Z29" s="641">
        <v>0</v>
      </c>
      <c r="AA29" s="641"/>
      <c r="AB29" s="641"/>
      <c r="AC29" s="641"/>
      <c r="AD29" s="642" t="s">
        <v>218</v>
      </c>
      <c r="AE29" s="642"/>
      <c r="AF29" s="642"/>
      <c r="AG29" s="642"/>
      <c r="AH29" s="642"/>
      <c r="AI29" s="642"/>
      <c r="AJ29" s="642"/>
      <c r="AK29" s="642"/>
      <c r="AL29" s="611" t="s">
        <v>218</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11825440</v>
      </c>
      <c r="CS29" s="607"/>
      <c r="CT29" s="607"/>
      <c r="CU29" s="607"/>
      <c r="CV29" s="607"/>
      <c r="CW29" s="607"/>
      <c r="CX29" s="607"/>
      <c r="CY29" s="608"/>
      <c r="CZ29" s="591">
        <v>10.3</v>
      </c>
      <c r="DA29" s="609"/>
      <c r="DB29" s="609"/>
      <c r="DC29" s="610"/>
      <c r="DD29" s="594">
        <v>11400978</v>
      </c>
      <c r="DE29" s="607"/>
      <c r="DF29" s="607"/>
      <c r="DG29" s="607"/>
      <c r="DH29" s="607"/>
      <c r="DI29" s="607"/>
      <c r="DJ29" s="607"/>
      <c r="DK29" s="608"/>
      <c r="DL29" s="594">
        <v>11351137</v>
      </c>
      <c r="DM29" s="607"/>
      <c r="DN29" s="607"/>
      <c r="DO29" s="607"/>
      <c r="DP29" s="607"/>
      <c r="DQ29" s="607"/>
      <c r="DR29" s="607"/>
      <c r="DS29" s="607"/>
      <c r="DT29" s="607"/>
      <c r="DU29" s="607"/>
      <c r="DV29" s="608"/>
      <c r="DW29" s="611">
        <v>16.2</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782647</v>
      </c>
      <c r="S30" s="589"/>
      <c r="T30" s="589"/>
      <c r="U30" s="589"/>
      <c r="V30" s="589"/>
      <c r="W30" s="589"/>
      <c r="X30" s="589"/>
      <c r="Y30" s="590"/>
      <c r="Z30" s="641">
        <v>0.7</v>
      </c>
      <c r="AA30" s="641"/>
      <c r="AB30" s="641"/>
      <c r="AC30" s="641"/>
      <c r="AD30" s="642" t="s">
        <v>218</v>
      </c>
      <c r="AE30" s="642"/>
      <c r="AF30" s="642"/>
      <c r="AG30" s="642"/>
      <c r="AH30" s="642"/>
      <c r="AI30" s="642"/>
      <c r="AJ30" s="642"/>
      <c r="AK30" s="642"/>
      <c r="AL30" s="611" t="s">
        <v>218</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98.7</v>
      </c>
      <c r="BH30" s="655"/>
      <c r="BI30" s="655"/>
      <c r="BJ30" s="655"/>
      <c r="BK30" s="655"/>
      <c r="BL30" s="655"/>
      <c r="BM30" s="656">
        <v>94.9</v>
      </c>
      <c r="BN30" s="655"/>
      <c r="BO30" s="655"/>
      <c r="BP30" s="655"/>
      <c r="BQ30" s="657"/>
      <c r="BR30" s="654">
        <v>98.6</v>
      </c>
      <c r="BS30" s="655"/>
      <c r="BT30" s="655"/>
      <c r="BU30" s="655"/>
      <c r="BV30" s="655"/>
      <c r="BW30" s="655"/>
      <c r="BX30" s="656">
        <v>94.7</v>
      </c>
      <c r="BY30" s="655"/>
      <c r="BZ30" s="655"/>
      <c r="CA30" s="655"/>
      <c r="CB30" s="657"/>
      <c r="CD30" s="660"/>
      <c r="CE30" s="661"/>
      <c r="CF30" s="621" t="s">
        <v>291</v>
      </c>
      <c r="CG30" s="618"/>
      <c r="CH30" s="618"/>
      <c r="CI30" s="618"/>
      <c r="CJ30" s="618"/>
      <c r="CK30" s="618"/>
      <c r="CL30" s="618"/>
      <c r="CM30" s="618"/>
      <c r="CN30" s="618"/>
      <c r="CO30" s="618"/>
      <c r="CP30" s="618"/>
      <c r="CQ30" s="619"/>
      <c r="CR30" s="588">
        <v>10250303</v>
      </c>
      <c r="CS30" s="589"/>
      <c r="CT30" s="589"/>
      <c r="CU30" s="589"/>
      <c r="CV30" s="589"/>
      <c r="CW30" s="589"/>
      <c r="CX30" s="589"/>
      <c r="CY30" s="590"/>
      <c r="CZ30" s="591">
        <v>8.9</v>
      </c>
      <c r="DA30" s="609"/>
      <c r="DB30" s="609"/>
      <c r="DC30" s="610"/>
      <c r="DD30" s="594">
        <v>9825841</v>
      </c>
      <c r="DE30" s="589"/>
      <c r="DF30" s="589"/>
      <c r="DG30" s="589"/>
      <c r="DH30" s="589"/>
      <c r="DI30" s="589"/>
      <c r="DJ30" s="589"/>
      <c r="DK30" s="590"/>
      <c r="DL30" s="594">
        <v>9776000</v>
      </c>
      <c r="DM30" s="589"/>
      <c r="DN30" s="589"/>
      <c r="DO30" s="589"/>
      <c r="DP30" s="589"/>
      <c r="DQ30" s="589"/>
      <c r="DR30" s="589"/>
      <c r="DS30" s="589"/>
      <c r="DT30" s="589"/>
      <c r="DU30" s="589"/>
      <c r="DV30" s="590"/>
      <c r="DW30" s="611">
        <v>13.9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2780546</v>
      </c>
      <c r="S31" s="589"/>
      <c r="T31" s="589"/>
      <c r="U31" s="589"/>
      <c r="V31" s="589"/>
      <c r="W31" s="589"/>
      <c r="X31" s="589"/>
      <c r="Y31" s="590"/>
      <c r="Z31" s="641">
        <v>2.4</v>
      </c>
      <c r="AA31" s="641"/>
      <c r="AB31" s="641"/>
      <c r="AC31" s="641"/>
      <c r="AD31" s="642" t="s">
        <v>218</v>
      </c>
      <c r="AE31" s="642"/>
      <c r="AF31" s="642"/>
      <c r="AG31" s="642"/>
      <c r="AH31" s="642"/>
      <c r="AI31" s="642"/>
      <c r="AJ31" s="642"/>
      <c r="AK31" s="642"/>
      <c r="AL31" s="611" t="s">
        <v>218</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95.3</v>
      </c>
      <c r="BN31" s="653"/>
      <c r="BO31" s="653"/>
      <c r="BP31" s="653"/>
      <c r="BQ31" s="617"/>
      <c r="BR31" s="652">
        <v>98.8</v>
      </c>
      <c r="BS31" s="607"/>
      <c r="BT31" s="607"/>
      <c r="BU31" s="607"/>
      <c r="BV31" s="607"/>
      <c r="BW31" s="607"/>
      <c r="BX31" s="643">
        <v>95.1</v>
      </c>
      <c r="BY31" s="653"/>
      <c r="BZ31" s="653"/>
      <c r="CA31" s="653"/>
      <c r="CB31" s="617"/>
      <c r="CD31" s="660"/>
      <c r="CE31" s="661"/>
      <c r="CF31" s="621" t="s">
        <v>295</v>
      </c>
      <c r="CG31" s="618"/>
      <c r="CH31" s="618"/>
      <c r="CI31" s="618"/>
      <c r="CJ31" s="618"/>
      <c r="CK31" s="618"/>
      <c r="CL31" s="618"/>
      <c r="CM31" s="618"/>
      <c r="CN31" s="618"/>
      <c r="CO31" s="618"/>
      <c r="CP31" s="618"/>
      <c r="CQ31" s="619"/>
      <c r="CR31" s="588">
        <v>1575137</v>
      </c>
      <c r="CS31" s="607"/>
      <c r="CT31" s="607"/>
      <c r="CU31" s="607"/>
      <c r="CV31" s="607"/>
      <c r="CW31" s="607"/>
      <c r="CX31" s="607"/>
      <c r="CY31" s="608"/>
      <c r="CZ31" s="591">
        <v>1.4</v>
      </c>
      <c r="DA31" s="609"/>
      <c r="DB31" s="609"/>
      <c r="DC31" s="610"/>
      <c r="DD31" s="594">
        <v>1575137</v>
      </c>
      <c r="DE31" s="607"/>
      <c r="DF31" s="607"/>
      <c r="DG31" s="607"/>
      <c r="DH31" s="607"/>
      <c r="DI31" s="607"/>
      <c r="DJ31" s="607"/>
      <c r="DK31" s="608"/>
      <c r="DL31" s="594">
        <v>1575137</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1499153</v>
      </c>
      <c r="S32" s="589"/>
      <c r="T32" s="589"/>
      <c r="U32" s="589"/>
      <c r="V32" s="589"/>
      <c r="W32" s="589"/>
      <c r="X32" s="589"/>
      <c r="Y32" s="590"/>
      <c r="Z32" s="641">
        <v>1.3</v>
      </c>
      <c r="AA32" s="641"/>
      <c r="AB32" s="641"/>
      <c r="AC32" s="641"/>
      <c r="AD32" s="642">
        <v>19892</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98.5</v>
      </c>
      <c r="BH32" s="573"/>
      <c r="BI32" s="573"/>
      <c r="BJ32" s="573"/>
      <c r="BK32" s="573"/>
      <c r="BL32" s="573"/>
      <c r="BM32" s="636">
        <v>94.3</v>
      </c>
      <c r="BN32" s="573"/>
      <c r="BO32" s="573"/>
      <c r="BP32" s="573"/>
      <c r="BQ32" s="630"/>
      <c r="BR32" s="651">
        <v>98.2</v>
      </c>
      <c r="BS32" s="573"/>
      <c r="BT32" s="573"/>
      <c r="BU32" s="573"/>
      <c r="BV32" s="573"/>
      <c r="BW32" s="573"/>
      <c r="BX32" s="636">
        <v>93.9</v>
      </c>
      <c r="BY32" s="573"/>
      <c r="BZ32" s="573"/>
      <c r="CA32" s="573"/>
      <c r="CB32" s="630"/>
      <c r="CD32" s="662"/>
      <c r="CE32" s="663"/>
      <c r="CF32" s="621" t="s">
        <v>298</v>
      </c>
      <c r="CG32" s="618"/>
      <c r="CH32" s="618"/>
      <c r="CI32" s="618"/>
      <c r="CJ32" s="618"/>
      <c r="CK32" s="618"/>
      <c r="CL32" s="618"/>
      <c r="CM32" s="618"/>
      <c r="CN32" s="618"/>
      <c r="CO32" s="618"/>
      <c r="CP32" s="618"/>
      <c r="CQ32" s="619"/>
      <c r="CR32" s="588">
        <v>2230</v>
      </c>
      <c r="CS32" s="589"/>
      <c r="CT32" s="589"/>
      <c r="CU32" s="589"/>
      <c r="CV32" s="589"/>
      <c r="CW32" s="589"/>
      <c r="CX32" s="589"/>
      <c r="CY32" s="590"/>
      <c r="CZ32" s="591">
        <v>0</v>
      </c>
      <c r="DA32" s="609"/>
      <c r="DB32" s="609"/>
      <c r="DC32" s="610"/>
      <c r="DD32" s="594">
        <v>2230</v>
      </c>
      <c r="DE32" s="589"/>
      <c r="DF32" s="589"/>
      <c r="DG32" s="589"/>
      <c r="DH32" s="589"/>
      <c r="DI32" s="589"/>
      <c r="DJ32" s="589"/>
      <c r="DK32" s="590"/>
      <c r="DL32" s="594">
        <v>2230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12346400</v>
      </c>
      <c r="S33" s="589"/>
      <c r="T33" s="589"/>
      <c r="U33" s="589"/>
      <c r="V33" s="589"/>
      <c r="W33" s="589"/>
      <c r="X33" s="589"/>
      <c r="Y33" s="590"/>
      <c r="Z33" s="641">
        <v>10.5</v>
      </c>
      <c r="AA33" s="641"/>
      <c r="AB33" s="641"/>
      <c r="AC33" s="641"/>
      <c r="AD33" s="642" t="s">
        <v>218</v>
      </c>
      <c r="AE33" s="642"/>
      <c r="AF33" s="642"/>
      <c r="AG33" s="642"/>
      <c r="AH33" s="642"/>
      <c r="AI33" s="642"/>
      <c r="AJ33" s="642"/>
      <c r="AK33" s="642"/>
      <c r="AL33" s="611" t="s">
        <v>218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36142151</v>
      </c>
      <c r="CS33" s="607"/>
      <c r="CT33" s="607"/>
      <c r="CU33" s="607"/>
      <c r="CV33" s="607"/>
      <c r="CW33" s="607"/>
      <c r="CX33" s="607"/>
      <c r="CY33" s="608"/>
      <c r="CZ33" s="591">
        <v>31.4</v>
      </c>
      <c r="DA33" s="609"/>
      <c r="DB33" s="609"/>
      <c r="DC33" s="610"/>
      <c r="DD33" s="594">
        <v>31479996</v>
      </c>
      <c r="DE33" s="607"/>
      <c r="DF33" s="607"/>
      <c r="DG33" s="607"/>
      <c r="DH33" s="607"/>
      <c r="DI33" s="607"/>
      <c r="DJ33" s="607"/>
      <c r="DK33" s="608"/>
      <c r="DL33" s="594">
        <v>24400484</v>
      </c>
      <c r="DM33" s="607"/>
      <c r="DN33" s="607"/>
      <c r="DO33" s="607"/>
      <c r="DP33" s="607"/>
      <c r="DQ33" s="607"/>
      <c r="DR33" s="607"/>
      <c r="DS33" s="607"/>
      <c r="DT33" s="607"/>
      <c r="DU33" s="607"/>
      <c r="DV33" s="608"/>
      <c r="DW33" s="611">
        <v>34.799999999999997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218</v>
      </c>
      <c r="S34" s="589"/>
      <c r="T34" s="589"/>
      <c r="U34" s="589"/>
      <c r="V34" s="589"/>
      <c r="W34" s="589"/>
      <c r="X34" s="589"/>
      <c r="Y34" s="590"/>
      <c r="Z34" s="641" t="s">
        <v>218</v>
      </c>
      <c r="AA34" s="641"/>
      <c r="AB34" s="641"/>
      <c r="AC34" s="641"/>
      <c r="AD34" s="642" t="s">
        <v>218</v>
      </c>
      <c r="AE34" s="642"/>
      <c r="AF34" s="642"/>
      <c r="AG34" s="642"/>
      <c r="AH34" s="642"/>
      <c r="AI34" s="642"/>
      <c r="AJ34" s="642"/>
      <c r="AK34" s="642"/>
      <c r="AL34" s="611" t="s">
        <v>218</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15349500</v>
      </c>
      <c r="CS34" s="589"/>
      <c r="CT34" s="589"/>
      <c r="CU34" s="589"/>
      <c r="CV34" s="589"/>
      <c r="CW34" s="589"/>
      <c r="CX34" s="589"/>
      <c r="CY34" s="590"/>
      <c r="CZ34" s="591">
        <v>13.3</v>
      </c>
      <c r="DA34" s="609"/>
      <c r="DB34" s="609"/>
      <c r="DC34" s="610"/>
      <c r="DD34" s="594">
        <v>12749300</v>
      </c>
      <c r="DE34" s="589"/>
      <c r="DF34" s="589"/>
      <c r="DG34" s="589"/>
      <c r="DH34" s="589"/>
      <c r="DI34" s="589"/>
      <c r="DJ34" s="589"/>
      <c r="DK34" s="590"/>
      <c r="DL34" s="594">
        <v>10030425</v>
      </c>
      <c r="DM34" s="589"/>
      <c r="DN34" s="589"/>
      <c r="DO34" s="589"/>
      <c r="DP34" s="589"/>
      <c r="DQ34" s="589"/>
      <c r="DR34" s="589"/>
      <c r="DS34" s="589"/>
      <c r="DT34" s="589"/>
      <c r="DU34" s="589"/>
      <c r="DV34" s="590"/>
      <c r="DW34" s="611">
        <v>14.3</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6387800</v>
      </c>
      <c r="S35" s="589"/>
      <c r="T35" s="589"/>
      <c r="U35" s="589"/>
      <c r="V35" s="589"/>
      <c r="W35" s="589"/>
      <c r="X35" s="589"/>
      <c r="Y35" s="590"/>
      <c r="Z35" s="641">
        <v>5.4</v>
      </c>
      <c r="AA35" s="641"/>
      <c r="AB35" s="641"/>
      <c r="AC35" s="641"/>
      <c r="AD35" s="642" t="s">
        <v>218</v>
      </c>
      <c r="AE35" s="642"/>
      <c r="AF35" s="642"/>
      <c r="AG35" s="642"/>
      <c r="AH35" s="642"/>
      <c r="AI35" s="642"/>
      <c r="AJ35" s="642"/>
      <c r="AK35" s="642"/>
      <c r="AL35" s="611" t="s">
        <v>218</v>
      </c>
      <c r="AM35" s="643"/>
      <c r="AN35" s="643"/>
      <c r="AO35" s="644"/>
      <c r="AP35" s="186"/>
      <c r="AQ35" s="645" t="s">
        <v>306</v>
      </c>
      <c r="AR35" s="646"/>
      <c r="AS35" s="646"/>
      <c r="AT35" s="646"/>
      <c r="AU35" s="646"/>
      <c r="AV35" s="646"/>
      <c r="AW35" s="646"/>
      <c r="AX35" s="646"/>
      <c r="AY35" s="647"/>
      <c r="AZ35" s="638">
        <v>15311818</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456987</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1154572</v>
      </c>
      <c r="CS35" s="607"/>
      <c r="CT35" s="607"/>
      <c r="CU35" s="607"/>
      <c r="CV35" s="607"/>
      <c r="CW35" s="607"/>
      <c r="CX35" s="607"/>
      <c r="CY35" s="608"/>
      <c r="CZ35" s="591">
        <v>1</v>
      </c>
      <c r="DA35" s="609"/>
      <c r="DB35" s="609"/>
      <c r="DC35" s="610"/>
      <c r="DD35" s="594">
        <v>992407</v>
      </c>
      <c r="DE35" s="607"/>
      <c r="DF35" s="607"/>
      <c r="DG35" s="607"/>
      <c r="DH35" s="607"/>
      <c r="DI35" s="607"/>
      <c r="DJ35" s="607"/>
      <c r="DK35" s="608"/>
      <c r="DL35" s="594">
        <v>992407</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117958812</v>
      </c>
      <c r="S36" s="629"/>
      <c r="T36" s="629"/>
      <c r="U36" s="629"/>
      <c r="V36" s="629"/>
      <c r="W36" s="629"/>
      <c r="X36" s="629"/>
      <c r="Y36" s="632"/>
      <c r="Z36" s="633">
        <v>100</v>
      </c>
      <c r="AA36" s="633"/>
      <c r="AB36" s="633"/>
      <c r="AC36" s="633"/>
      <c r="AD36" s="634">
        <v>63788406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3419697</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-426989</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8908050</v>
      </c>
      <c r="CS36" s="589"/>
      <c r="CT36" s="589"/>
      <c r="CU36" s="589"/>
      <c r="CV36" s="589"/>
      <c r="CW36" s="589"/>
      <c r="CX36" s="589"/>
      <c r="CY36" s="590"/>
      <c r="CZ36" s="591">
        <v>7.7</v>
      </c>
      <c r="DA36" s="609"/>
      <c r="DB36" s="609"/>
      <c r="DC36" s="610"/>
      <c r="DD36" s="594">
        <v>8518074</v>
      </c>
      <c r="DE36" s="589"/>
      <c r="DF36" s="589"/>
      <c r="DG36" s="589"/>
      <c r="DH36" s="589"/>
      <c r="DI36" s="589"/>
      <c r="DJ36" s="589"/>
      <c r="DK36" s="590"/>
      <c r="DL36" s="594">
        <v>6310868</v>
      </c>
      <c r="DM36" s="589"/>
      <c r="DN36" s="589"/>
      <c r="DO36" s="589"/>
      <c r="DP36" s="589"/>
      <c r="DQ36" s="589"/>
      <c r="DR36" s="589"/>
      <c r="DS36" s="589"/>
      <c r="DT36" s="589"/>
      <c r="DU36" s="589"/>
      <c r="DV36" s="590"/>
      <c r="DW36" s="611">
        <v>9</v>
      </c>
      <c r="DX36" s="612"/>
      <c r="DY36" s="612"/>
      <c r="DZ36" s="612"/>
      <c r="EA36" s="612"/>
      <c r="EB36" s="612"/>
      <c r="EC36" s="613"/>
    </row>
    <row r="37" spans="2:133" ht="11.25" customHeight="1">
      <c r="AQ37" s="614" t="s">
        <v>313</v>
      </c>
      <c r="AR37" s="615"/>
      <c r="AS37" s="615"/>
      <c r="AT37" s="615"/>
      <c r="AU37" s="615"/>
      <c r="AV37" s="615"/>
      <c r="AW37" s="615"/>
      <c r="AX37" s="615"/>
      <c r="AY37" s="616"/>
      <c r="AZ37" s="588">
        <v>1976532</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46399</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29331</v>
      </c>
      <c r="CS37" s="607"/>
      <c r="CT37" s="607"/>
      <c r="CU37" s="607"/>
      <c r="CV37" s="607"/>
      <c r="CW37" s="607"/>
      <c r="CX37" s="607"/>
      <c r="CY37" s="608"/>
      <c r="CZ37" s="591">
        <v>0</v>
      </c>
      <c r="DA37" s="609"/>
      <c r="DB37" s="609"/>
      <c r="DC37" s="610"/>
      <c r="DD37" s="594">
        <v>29331</v>
      </c>
      <c r="DE37" s="607"/>
      <c r="DF37" s="607"/>
      <c r="DG37" s="607"/>
      <c r="DH37" s="607"/>
      <c r="DI37" s="607"/>
      <c r="DJ37" s="607"/>
      <c r="DK37" s="608"/>
      <c r="DL37" s="594">
        <v>29331</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316</v>
      </c>
      <c r="AR38" s="615"/>
      <c r="AS38" s="615"/>
      <c r="AT38" s="615"/>
      <c r="AU38" s="615"/>
      <c r="AV38" s="615"/>
      <c r="AW38" s="615"/>
      <c r="AX38" s="615"/>
      <c r="AY38" s="616"/>
      <c r="AZ38" s="588">
        <v>301670</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77731</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9588464</v>
      </c>
      <c r="CS38" s="589"/>
      <c r="CT38" s="589"/>
      <c r="CU38" s="589"/>
      <c r="CV38" s="589"/>
      <c r="CW38" s="589"/>
      <c r="CX38" s="589"/>
      <c r="CY38" s="590"/>
      <c r="CZ38" s="591">
        <v>8.3000000000000007</v>
      </c>
      <c r="DA38" s="609"/>
      <c r="DB38" s="609"/>
      <c r="DC38" s="610"/>
      <c r="DD38" s="594">
        <v>8250467</v>
      </c>
      <c r="DE38" s="589"/>
      <c r="DF38" s="589"/>
      <c r="DG38" s="589"/>
      <c r="DH38" s="589"/>
      <c r="DI38" s="589"/>
      <c r="DJ38" s="589"/>
      <c r="DK38" s="590"/>
      <c r="DL38" s="594">
        <v>7066784</v>
      </c>
      <c r="DM38" s="589"/>
      <c r="DN38" s="589"/>
      <c r="DO38" s="589"/>
      <c r="DP38" s="589"/>
      <c r="DQ38" s="589"/>
      <c r="DR38" s="589"/>
      <c r="DS38" s="589"/>
      <c r="DT38" s="589"/>
      <c r="DU38" s="589"/>
      <c r="DV38" s="590"/>
      <c r="DW38" s="611">
        <v>10.1</v>
      </c>
      <c r="DX38" s="612"/>
      <c r="DY38" s="612"/>
      <c r="DZ38" s="612"/>
      <c r="EA38" s="612"/>
      <c r="EB38" s="612"/>
      <c r="EC38" s="613"/>
    </row>
    <row r="39" spans="2:133" ht="11.25" customHeight="1">
      <c r="AQ39" s="614" t="s">
        <v>319</v>
      </c>
      <c r="AR39" s="615"/>
      <c r="AS39" s="615"/>
      <c r="AT39" s="615"/>
      <c r="AU39" s="615"/>
      <c r="AV39" s="615"/>
      <c r="AW39" s="615"/>
      <c r="AX39" s="615"/>
      <c r="AY39" s="616"/>
      <c r="AZ39" s="588">
        <v>264439</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92</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1006102</v>
      </c>
      <c r="CS39" s="607"/>
      <c r="CT39" s="607"/>
      <c r="CU39" s="607"/>
      <c r="CV39" s="607"/>
      <c r="CW39" s="607"/>
      <c r="CX39" s="607"/>
      <c r="CY39" s="608"/>
      <c r="CZ39" s="591">
        <v>0.9</v>
      </c>
      <c r="DA39" s="609"/>
      <c r="DB39" s="609"/>
      <c r="DC39" s="610"/>
      <c r="DD39" s="594">
        <v>928105</v>
      </c>
      <c r="DE39" s="607"/>
      <c r="DF39" s="607"/>
      <c r="DG39" s="607"/>
      <c r="DH39" s="607"/>
      <c r="DI39" s="607"/>
      <c r="DJ39" s="607"/>
      <c r="DK39" s="608"/>
      <c r="DL39" s="594" t="s">
        <v>218</v>
      </c>
      <c r="DM39" s="607"/>
      <c r="DN39" s="607"/>
      <c r="DO39" s="607"/>
      <c r="DP39" s="607"/>
      <c r="DQ39" s="607"/>
      <c r="DR39" s="607"/>
      <c r="DS39" s="607"/>
      <c r="DT39" s="607"/>
      <c r="DU39" s="607"/>
      <c r="DV39" s="608"/>
      <c r="DW39" s="611" t="s">
        <v>218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2495868</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91</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135463</v>
      </c>
      <c r="CS40" s="589"/>
      <c r="CT40" s="589"/>
      <c r="CU40" s="589"/>
      <c r="CV40" s="589"/>
      <c r="CW40" s="589"/>
      <c r="CX40" s="589"/>
      <c r="CY40" s="590"/>
      <c r="CZ40" s="591">
        <v>0.1</v>
      </c>
      <c r="DA40" s="609"/>
      <c r="DB40" s="609"/>
      <c r="DC40" s="610"/>
      <c r="DD40" s="594">
        <v>41643</v>
      </c>
      <c r="DE40" s="589"/>
      <c r="DF40" s="589"/>
      <c r="DG40" s="589"/>
      <c r="DH40" s="589"/>
      <c r="DI40" s="589"/>
      <c r="DJ40" s="589"/>
      <c r="DK40" s="590"/>
      <c r="DL40" s="594" t="s">
        <v>218</v>
      </c>
      <c r="DM40" s="589"/>
      <c r="DN40" s="589"/>
      <c r="DO40" s="589"/>
      <c r="DP40" s="589"/>
      <c r="DQ40" s="589"/>
      <c r="DR40" s="589"/>
      <c r="DS40" s="589"/>
      <c r="DT40" s="589"/>
      <c r="DU40" s="589"/>
      <c r="DV40" s="590"/>
      <c r="DW40" s="611" t="s">
        <v>218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6853612</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294</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277</v>
      </c>
      <c r="CS41" s="607"/>
      <c r="CT41" s="607"/>
      <c r="CU41" s="607"/>
      <c r="CV41" s="607"/>
      <c r="CW41" s="607"/>
      <c r="CX41" s="607"/>
      <c r="CY41" s="608"/>
      <c r="CZ41" s="591" t="s">
        <v>277</v>
      </c>
      <c r="DA41" s="609"/>
      <c r="DB41" s="609"/>
      <c r="DC41" s="610"/>
      <c r="DD41" s="594" t="s">
        <v>277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16475255</v>
      </c>
      <c r="CS42" s="589"/>
      <c r="CT42" s="589"/>
      <c r="CU42" s="589"/>
      <c r="CV42" s="589"/>
      <c r="CW42" s="589"/>
      <c r="CX42" s="589"/>
      <c r="CY42" s="590"/>
      <c r="CZ42" s="591">
        <v>14.3</v>
      </c>
      <c r="DA42" s="592"/>
      <c r="DB42" s="592"/>
      <c r="DC42" s="593"/>
      <c r="DD42" s="594">
        <v>4274372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252252</v>
      </c>
      <c r="CS43" s="607"/>
      <c r="CT43" s="607"/>
      <c r="CU43" s="607"/>
      <c r="CV43" s="607"/>
      <c r="CW43" s="607"/>
      <c r="CX43" s="607"/>
      <c r="CY43" s="608"/>
      <c r="CZ43" s="591">
        <v>0.2</v>
      </c>
      <c r="DA43" s="609"/>
      <c r="DB43" s="609"/>
      <c r="DC43" s="610"/>
      <c r="DD43" s="594">
        <v>252252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16064077</v>
      </c>
      <c r="CS44" s="589"/>
      <c r="CT44" s="589"/>
      <c r="CU44" s="589"/>
      <c r="CV44" s="589"/>
      <c r="CW44" s="589"/>
      <c r="CX44" s="589"/>
      <c r="CY44" s="590"/>
      <c r="CZ44" s="591">
        <v>14</v>
      </c>
      <c r="DA44" s="592"/>
      <c r="DB44" s="592"/>
      <c r="DC44" s="593"/>
      <c r="DD44" s="594">
        <v>4087522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8953555</v>
      </c>
      <c r="CS45" s="607"/>
      <c r="CT45" s="607"/>
      <c r="CU45" s="607"/>
      <c r="CV45" s="607"/>
      <c r="CW45" s="607"/>
      <c r="CX45" s="607"/>
      <c r="CY45" s="608"/>
      <c r="CZ45" s="591">
        <v>7.8</v>
      </c>
      <c r="DA45" s="609"/>
      <c r="DB45" s="609"/>
      <c r="DC45" s="610"/>
      <c r="DD45" s="594">
        <v>658235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7086485</v>
      </c>
      <c r="CS46" s="589"/>
      <c r="CT46" s="589"/>
      <c r="CU46" s="589"/>
      <c r="CV46" s="589"/>
      <c r="CW46" s="589"/>
      <c r="CX46" s="589"/>
      <c r="CY46" s="590"/>
      <c r="CZ46" s="591">
        <v>6.2</v>
      </c>
      <c r="DA46" s="592"/>
      <c r="DB46" s="592"/>
      <c r="DC46" s="593"/>
      <c r="DD46" s="594">
        <v>3427850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411178</v>
      </c>
      <c r="CS47" s="607"/>
      <c r="CT47" s="607"/>
      <c r="CU47" s="607"/>
      <c r="CV47" s="607"/>
      <c r="CW47" s="607"/>
      <c r="CX47" s="607"/>
      <c r="CY47" s="608"/>
      <c r="CZ47" s="591">
        <v>0.4</v>
      </c>
      <c r="DA47" s="609"/>
      <c r="DB47" s="609"/>
      <c r="DC47" s="610"/>
      <c r="DD47" s="594">
        <v>186850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218</v>
      </c>
      <c r="CS48" s="589"/>
      <c r="CT48" s="589"/>
      <c r="CU48" s="589"/>
      <c r="CV48" s="589"/>
      <c r="CW48" s="589"/>
      <c r="CX48" s="589"/>
      <c r="CY48" s="590"/>
      <c r="CZ48" s="591" t="s">
        <v>218</v>
      </c>
      <c r="DA48" s="592"/>
      <c r="DB48" s="592"/>
      <c r="DC48" s="593"/>
      <c r="DD48" s="594" t="s">
        <v>218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115024402</v>
      </c>
      <c r="CS49" s="573"/>
      <c r="CT49" s="573"/>
      <c r="CU49" s="573"/>
      <c r="CV49" s="573"/>
      <c r="CW49" s="573"/>
      <c r="CX49" s="573"/>
      <c r="CY49" s="574"/>
      <c r="CZ49" s="575">
        <v>100</v>
      </c>
      <c r="DA49" s="576"/>
      <c r="DB49" s="576"/>
      <c r="DC49" s="577"/>
      <c r="DD49" s="578">
        <v>75433018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117782</v>
      </c>
      <c r="R7" s="1101"/>
      <c r="S7" s="1101"/>
      <c r="T7" s="1101"/>
      <c r="U7" s="1101"/>
      <c r="V7" s="1101">
        <v>114980</v>
      </c>
      <c r="W7" s="1101"/>
      <c r="X7" s="1101"/>
      <c r="Y7" s="1101"/>
      <c r="Z7" s="1101"/>
      <c r="AA7" s="1101">
        <v>2802</v>
      </c>
      <c r="AB7" s="1101"/>
      <c r="AC7" s="1101"/>
      <c r="AD7" s="1101"/>
      <c r="AE7" s="1102"/>
      <c r="AF7" s="1103">
        <v>1519</v>
      </c>
      <c r="AG7" s="1104"/>
      <c r="AH7" s="1104"/>
      <c r="AI7" s="1104"/>
      <c r="AJ7" s="1105"/>
      <c r="AK7" s="1087">
        <v>783</v>
      </c>
      <c r="AL7" s="1088"/>
      <c r="AM7" s="1088"/>
      <c r="AN7" s="1088"/>
      <c r="AO7" s="1088"/>
      <c r="AP7" s="1088">
        <v>114069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1</v>
      </c>
      <c r="CI7" s="1085"/>
      <c r="CJ7" s="1085"/>
      <c r="CK7" s="1085"/>
      <c r="CL7" s="1086"/>
      <c r="CM7" s="1084">
        <v>353</v>
      </c>
      <c r="CN7" s="1085"/>
      <c r="CO7" s="1085"/>
      <c r="CP7" s="1085"/>
      <c r="CQ7" s="1086"/>
      <c r="CR7" s="1084">
        <v>30</v>
      </c>
      <c r="CS7" s="1085"/>
      <c r="CT7" s="1085"/>
      <c r="CU7" s="1085"/>
      <c r="CV7" s="1086"/>
      <c r="CW7" s="1084" t="s">
        <v>550</v>
      </c>
      <c r="CX7" s="1085"/>
      <c r="CY7" s="1085"/>
      <c r="CZ7" s="1085"/>
      <c r="DA7" s="1086"/>
      <c r="DB7" s="1084" t="s">
        <v>550</v>
      </c>
      <c r="DC7" s="1085"/>
      <c r="DD7" s="1085"/>
      <c r="DE7" s="1085"/>
      <c r="DF7" s="1086"/>
      <c r="DG7" s="1084" t="s">
        <v>542</v>
      </c>
      <c r="DH7" s="1085"/>
      <c r="DI7" s="1085"/>
      <c r="DJ7" s="1085"/>
      <c r="DK7" s="1086"/>
      <c r="DL7" s="1084" t="s">
        <v>542</v>
      </c>
      <c r="DM7" s="1085"/>
      <c r="DN7" s="1085"/>
      <c r="DO7" s="1085"/>
      <c r="DP7" s="1086"/>
      <c r="DQ7" s="1084" t="s">
        <v>550</v>
      </c>
      <c r="DR7" s="1085"/>
      <c r="DS7" s="1085"/>
      <c r="DT7" s="1085"/>
      <c r="DU7" s="1086"/>
      <c r="DV7" s="1111"/>
      <c r="DW7" s="1112"/>
      <c r="DX7" s="1112"/>
      <c r="DY7" s="1112"/>
      <c r="DZ7" s="1113"/>
      <c r="EA7" s="205"/>
    </row>
    <row r="8" spans="1:131" s="206" customFormat="1" ht="26.25" customHeight="1">
      <c r="A8" s="212">
        <v>2</v>
      </c>
      <c r="B8" s="1027" t="s">
        <v>363</v>
      </c>
      <c r="C8" s="1028"/>
      <c r="D8" s="1028"/>
      <c r="E8" s="1028"/>
      <c r="F8" s="1028"/>
      <c r="G8" s="1028"/>
      <c r="H8" s="1028"/>
      <c r="I8" s="1028"/>
      <c r="J8" s="1028"/>
      <c r="K8" s="1028"/>
      <c r="L8" s="1028"/>
      <c r="M8" s="1028"/>
      <c r="N8" s="1028"/>
      <c r="O8" s="1028"/>
      <c r="P8" s="1029"/>
      <c r="Q8" s="1039">
        <v>457</v>
      </c>
      <c r="R8" s="1040"/>
      <c r="S8" s="1040"/>
      <c r="T8" s="1040"/>
      <c r="U8" s="1040"/>
      <c r="V8" s="1040">
        <v>373</v>
      </c>
      <c r="W8" s="1040"/>
      <c r="X8" s="1040"/>
      <c r="Y8" s="1040"/>
      <c r="Z8" s="1040"/>
      <c r="AA8" s="1040">
        <v>84</v>
      </c>
      <c r="AB8" s="1040"/>
      <c r="AC8" s="1040"/>
      <c r="AD8" s="1040"/>
      <c r="AE8" s="1041"/>
      <c r="AF8" s="1033">
        <v>27</v>
      </c>
      <c r="AG8" s="1034"/>
      <c r="AH8" s="1034"/>
      <c r="AI8" s="1034"/>
      <c r="AJ8" s="1035"/>
      <c r="AK8" s="1082" t="s">
        <v>542</v>
      </c>
      <c r="AL8" s="1083"/>
      <c r="AM8" s="1083"/>
      <c r="AN8" s="1083"/>
      <c r="AO8" s="1083"/>
      <c r="AP8" s="1083">
        <v>533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2</v>
      </c>
      <c r="CI8" s="986"/>
      <c r="CJ8" s="986"/>
      <c r="CK8" s="986"/>
      <c r="CL8" s="987"/>
      <c r="CM8" s="985">
        <v>136</v>
      </c>
      <c r="CN8" s="986"/>
      <c r="CO8" s="986"/>
      <c r="CP8" s="986"/>
      <c r="CQ8" s="987"/>
      <c r="CR8" s="985">
        <v>80</v>
      </c>
      <c r="CS8" s="986"/>
      <c r="CT8" s="986"/>
      <c r="CU8" s="986"/>
      <c r="CV8" s="987"/>
      <c r="CW8" s="985">
        <v>19</v>
      </c>
      <c r="CX8" s="986"/>
      <c r="CY8" s="986"/>
      <c r="CZ8" s="986"/>
      <c r="DA8" s="987"/>
      <c r="DB8" s="985" t="s">
        <v>542</v>
      </c>
      <c r="DC8" s="986"/>
      <c r="DD8" s="986"/>
      <c r="DE8" s="986"/>
      <c r="DF8" s="987"/>
      <c r="DG8" s="985" t="s">
        <v>551</v>
      </c>
      <c r="DH8" s="986"/>
      <c r="DI8" s="986"/>
      <c r="DJ8" s="986"/>
      <c r="DK8" s="987"/>
      <c r="DL8" s="985" t="s">
        <v>551</v>
      </c>
      <c r="DM8" s="986"/>
      <c r="DN8" s="986"/>
      <c r="DO8" s="986"/>
      <c r="DP8" s="987"/>
      <c r="DQ8" s="985" t="s">
        <v>551</v>
      </c>
      <c r="DR8" s="986"/>
      <c r="DS8" s="986"/>
      <c r="DT8" s="986"/>
      <c r="DU8" s="987"/>
      <c r="DV8" s="988"/>
      <c r="DW8" s="989"/>
      <c r="DX8" s="989"/>
      <c r="DY8" s="989"/>
      <c r="DZ8" s="990"/>
      <c r="EA8" s="205"/>
    </row>
    <row r="9" spans="1:131" s="206" customFormat="1" ht="26.25" customHeight="1">
      <c r="A9" s="212">
        <v>3</v>
      </c>
      <c r="B9" s="1027" t="s">
        <v>364</v>
      </c>
      <c r="C9" s="1028"/>
      <c r="D9" s="1028"/>
      <c r="E9" s="1028"/>
      <c r="F9" s="1028"/>
      <c r="G9" s="1028"/>
      <c r="H9" s="1028"/>
      <c r="I9" s="1028"/>
      <c r="J9" s="1028"/>
      <c r="K9" s="1028"/>
      <c r="L9" s="1028"/>
      <c r="M9" s="1028"/>
      <c r="N9" s="1028"/>
      <c r="O9" s="1028"/>
      <c r="P9" s="1029"/>
      <c r="Q9" s="1039">
        <v>93</v>
      </c>
      <c r="R9" s="1040"/>
      <c r="S9" s="1040"/>
      <c r="T9" s="1040"/>
      <c r="U9" s="1040"/>
      <c r="V9" s="1040">
        <v>44</v>
      </c>
      <c r="W9" s="1040"/>
      <c r="X9" s="1040"/>
      <c r="Y9" s="1040"/>
      <c r="Z9" s="1040"/>
      <c r="AA9" s="1040">
        <v>49</v>
      </c>
      <c r="AB9" s="1040"/>
      <c r="AC9" s="1040"/>
      <c r="AD9" s="1040"/>
      <c r="AE9" s="1041"/>
      <c r="AF9" s="1033">
        <v>2</v>
      </c>
      <c r="AG9" s="1034"/>
      <c r="AH9" s="1034"/>
      <c r="AI9" s="1034"/>
      <c r="AJ9" s="1035"/>
      <c r="AK9" s="1082">
        <v>2</v>
      </c>
      <c r="AL9" s="1083"/>
      <c r="AM9" s="1083"/>
      <c r="AN9" s="1083"/>
      <c r="AO9" s="1083"/>
      <c r="AP9" s="1083">
        <v>307</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549</v>
      </c>
      <c r="BT9" s="1011"/>
      <c r="BU9" s="1011"/>
      <c r="BV9" s="1011"/>
      <c r="BW9" s="1011"/>
      <c r="BX9" s="1011"/>
      <c r="BY9" s="1011"/>
      <c r="BZ9" s="1011"/>
      <c r="CA9" s="1011"/>
      <c r="CB9" s="1011"/>
      <c r="CC9" s="1011"/>
      <c r="CD9" s="1011"/>
      <c r="CE9" s="1011"/>
      <c r="CF9" s="1011"/>
      <c r="CG9" s="1012"/>
      <c r="CH9" s="985">
        <v>11</v>
      </c>
      <c r="CI9" s="986"/>
      <c r="CJ9" s="986"/>
      <c r="CK9" s="986"/>
      <c r="CL9" s="987"/>
      <c r="CM9" s="985">
        <v>265</v>
      </c>
      <c r="CN9" s="986"/>
      <c r="CO9" s="986"/>
      <c r="CP9" s="986"/>
      <c r="CQ9" s="987"/>
      <c r="CR9" s="985">
        <v>14</v>
      </c>
      <c r="CS9" s="986"/>
      <c r="CT9" s="986"/>
      <c r="CU9" s="986"/>
      <c r="CV9" s="987"/>
      <c r="CW9" s="985" t="s">
        <v>542</v>
      </c>
      <c r="CX9" s="986"/>
      <c r="CY9" s="986"/>
      <c r="CZ9" s="986"/>
      <c r="DA9" s="987"/>
      <c r="DB9" s="985" t="s">
        <v>542</v>
      </c>
      <c r="DC9" s="986"/>
      <c r="DD9" s="986"/>
      <c r="DE9" s="986"/>
      <c r="DF9" s="987"/>
      <c r="DG9" s="985" t="s">
        <v>542</v>
      </c>
      <c r="DH9" s="986"/>
      <c r="DI9" s="986"/>
      <c r="DJ9" s="986"/>
      <c r="DK9" s="987"/>
      <c r="DL9" s="985" t="s">
        <v>551</v>
      </c>
      <c r="DM9" s="986"/>
      <c r="DN9" s="986"/>
      <c r="DO9" s="986"/>
      <c r="DP9" s="987"/>
      <c r="DQ9" s="985" t="s">
        <v>542</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118106</v>
      </c>
      <c r="R23" s="1065"/>
      <c r="S23" s="1065"/>
      <c r="T23" s="1065"/>
      <c r="U23" s="1065"/>
      <c r="V23" s="1065">
        <v>115172</v>
      </c>
      <c r="W23" s="1065"/>
      <c r="X23" s="1065"/>
      <c r="Y23" s="1065"/>
      <c r="Z23" s="1065"/>
      <c r="AA23" s="1065">
        <v>2934</v>
      </c>
      <c r="AB23" s="1065"/>
      <c r="AC23" s="1065"/>
      <c r="AD23" s="1065"/>
      <c r="AE23" s="1066"/>
      <c r="AF23" s="1067">
        <v>1548</v>
      </c>
      <c r="AG23" s="1065"/>
      <c r="AH23" s="1065"/>
      <c r="AI23" s="1065"/>
      <c r="AJ23" s="1068"/>
      <c r="AK23" s="1069"/>
      <c r="AL23" s="1070"/>
      <c r="AM23" s="1070"/>
      <c r="AN23" s="1070"/>
      <c r="AO23" s="1070"/>
      <c r="AP23" s="1065">
        <v>114909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33917</v>
      </c>
      <c r="R28" s="1050"/>
      <c r="S28" s="1050"/>
      <c r="T28" s="1050"/>
      <c r="U28" s="1050"/>
      <c r="V28" s="1050">
        <v>33452</v>
      </c>
      <c r="W28" s="1050"/>
      <c r="X28" s="1050"/>
      <c r="Y28" s="1050"/>
      <c r="Z28" s="1050"/>
      <c r="AA28" s="1050">
        <v>465</v>
      </c>
      <c r="AB28" s="1050"/>
      <c r="AC28" s="1050"/>
      <c r="AD28" s="1050"/>
      <c r="AE28" s="1051"/>
      <c r="AF28" s="1052">
        <v>465</v>
      </c>
      <c r="AG28" s="1050"/>
      <c r="AH28" s="1050"/>
      <c r="AI28" s="1050"/>
      <c r="AJ28" s="1053"/>
      <c r="AK28" s="1054">
        <v>2496</v>
      </c>
      <c r="AL28" s="1042"/>
      <c r="AM28" s="1042"/>
      <c r="AN28" s="1042"/>
      <c r="AO28" s="1042"/>
      <c r="AP28" s="1042">
        <v>3</v>
      </c>
      <c r="AQ28" s="1042"/>
      <c r="AR28" s="1042"/>
      <c r="AS28" s="1042"/>
      <c r="AT28" s="1042"/>
      <c r="AU28" s="1042" t="s">
        <v>542</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20</v>
      </c>
      <c r="R29" s="1040"/>
      <c r="S29" s="1040"/>
      <c r="T29" s="1040"/>
      <c r="U29" s="1040"/>
      <c r="V29" s="1040">
        <v>18</v>
      </c>
      <c r="W29" s="1040"/>
      <c r="X29" s="1040"/>
      <c r="Y29" s="1040"/>
      <c r="Z29" s="1040"/>
      <c r="AA29" s="1040">
        <v>1</v>
      </c>
      <c r="AB29" s="1040"/>
      <c r="AC29" s="1040"/>
      <c r="AD29" s="1040"/>
      <c r="AE29" s="1041"/>
      <c r="AF29" s="1033">
        <v>1</v>
      </c>
      <c r="AG29" s="1034"/>
      <c r="AH29" s="1034"/>
      <c r="AI29" s="1034"/>
      <c r="AJ29" s="1035"/>
      <c r="AK29" s="976" t="s">
        <v>542</v>
      </c>
      <c r="AL29" s="967"/>
      <c r="AM29" s="967"/>
      <c r="AN29" s="967"/>
      <c r="AO29" s="967"/>
      <c r="AP29" s="967" t="s">
        <v>542</v>
      </c>
      <c r="AQ29" s="967"/>
      <c r="AR29" s="967"/>
      <c r="AS29" s="967"/>
      <c r="AT29" s="967"/>
      <c r="AU29" s="967" t="s">
        <v>542</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22694</v>
      </c>
      <c r="R30" s="1040"/>
      <c r="S30" s="1040"/>
      <c r="T30" s="1040"/>
      <c r="U30" s="1040"/>
      <c r="V30" s="1040">
        <v>22612</v>
      </c>
      <c r="W30" s="1040"/>
      <c r="X30" s="1040"/>
      <c r="Y30" s="1040"/>
      <c r="Z30" s="1040"/>
      <c r="AA30" s="1040">
        <v>83</v>
      </c>
      <c r="AB30" s="1040"/>
      <c r="AC30" s="1040"/>
      <c r="AD30" s="1040"/>
      <c r="AE30" s="1041"/>
      <c r="AF30" s="1033">
        <v>83</v>
      </c>
      <c r="AG30" s="1034"/>
      <c r="AH30" s="1034"/>
      <c r="AI30" s="1034"/>
      <c r="AJ30" s="1035"/>
      <c r="AK30" s="976">
        <v>3255</v>
      </c>
      <c r="AL30" s="967"/>
      <c r="AM30" s="967"/>
      <c r="AN30" s="967"/>
      <c r="AO30" s="967"/>
      <c r="AP30" s="967" t="s">
        <v>542</v>
      </c>
      <c r="AQ30" s="967"/>
      <c r="AR30" s="967"/>
      <c r="AS30" s="967"/>
      <c r="AT30" s="967"/>
      <c r="AU30" s="967" t="s">
        <v>542</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3436</v>
      </c>
      <c r="R31" s="1040"/>
      <c r="S31" s="1040"/>
      <c r="T31" s="1040"/>
      <c r="U31" s="1040"/>
      <c r="V31" s="1040">
        <v>3420</v>
      </c>
      <c r="W31" s="1040"/>
      <c r="X31" s="1040"/>
      <c r="Y31" s="1040"/>
      <c r="Z31" s="1040"/>
      <c r="AA31" s="1040">
        <v>16</v>
      </c>
      <c r="AB31" s="1040"/>
      <c r="AC31" s="1040"/>
      <c r="AD31" s="1040"/>
      <c r="AE31" s="1041"/>
      <c r="AF31" s="1033">
        <v>16</v>
      </c>
      <c r="AG31" s="1034"/>
      <c r="AH31" s="1034"/>
      <c r="AI31" s="1034"/>
      <c r="AJ31" s="1035"/>
      <c r="AK31" s="976">
        <v>576</v>
      </c>
      <c r="AL31" s="967"/>
      <c r="AM31" s="967"/>
      <c r="AN31" s="967"/>
      <c r="AO31" s="967"/>
      <c r="AP31" s="967" t="s">
        <v>542</v>
      </c>
      <c r="AQ31" s="967"/>
      <c r="AR31" s="967"/>
      <c r="AS31" s="967"/>
      <c r="AT31" s="967"/>
      <c r="AU31" s="967" t="s">
        <v>542</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382</v>
      </c>
      <c r="C32" s="1028"/>
      <c r="D32" s="1028"/>
      <c r="E32" s="1028"/>
      <c r="F32" s="1028"/>
      <c r="G32" s="1028"/>
      <c r="H32" s="1028"/>
      <c r="I32" s="1028"/>
      <c r="J32" s="1028"/>
      <c r="K32" s="1028"/>
      <c r="L32" s="1028"/>
      <c r="M32" s="1028"/>
      <c r="N32" s="1028"/>
      <c r="O32" s="1028"/>
      <c r="P32" s="1029"/>
      <c r="Q32" s="1039">
        <v>550</v>
      </c>
      <c r="R32" s="1040"/>
      <c r="S32" s="1040"/>
      <c r="T32" s="1040"/>
      <c r="U32" s="1040"/>
      <c r="V32" s="1040">
        <v>528</v>
      </c>
      <c r="W32" s="1040"/>
      <c r="X32" s="1040"/>
      <c r="Y32" s="1040"/>
      <c r="Z32" s="1040"/>
      <c r="AA32" s="1040">
        <v>23</v>
      </c>
      <c r="AB32" s="1040"/>
      <c r="AC32" s="1040"/>
      <c r="AD32" s="1040"/>
      <c r="AE32" s="1041"/>
      <c r="AF32" s="1033">
        <v>23</v>
      </c>
      <c r="AG32" s="1034"/>
      <c r="AH32" s="1034"/>
      <c r="AI32" s="1034"/>
      <c r="AJ32" s="1035"/>
      <c r="AK32" s="976">
        <v>264</v>
      </c>
      <c r="AL32" s="967"/>
      <c r="AM32" s="967"/>
      <c r="AN32" s="967"/>
      <c r="AO32" s="967"/>
      <c r="AP32" s="967">
        <v>865</v>
      </c>
      <c r="AQ32" s="967"/>
      <c r="AR32" s="967"/>
      <c r="AS32" s="967"/>
      <c r="AT32" s="967"/>
      <c r="AU32" s="967">
        <v>460</v>
      </c>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383</v>
      </c>
      <c r="C33" s="1028"/>
      <c r="D33" s="1028"/>
      <c r="E33" s="1028"/>
      <c r="F33" s="1028"/>
      <c r="G33" s="1028"/>
      <c r="H33" s="1028"/>
      <c r="I33" s="1028"/>
      <c r="J33" s="1028"/>
      <c r="K33" s="1028"/>
      <c r="L33" s="1028"/>
      <c r="M33" s="1028"/>
      <c r="N33" s="1028"/>
      <c r="O33" s="1028"/>
      <c r="P33" s="1029"/>
      <c r="Q33" s="1039">
        <v>6828</v>
      </c>
      <c r="R33" s="1040"/>
      <c r="S33" s="1040"/>
      <c r="T33" s="1040"/>
      <c r="U33" s="1040"/>
      <c r="V33" s="1040">
        <v>7286</v>
      </c>
      <c r="W33" s="1040"/>
      <c r="X33" s="1040"/>
      <c r="Y33" s="1040"/>
      <c r="Z33" s="1040"/>
      <c r="AA33" s="1040">
        <v>-458</v>
      </c>
      <c r="AB33" s="1040"/>
      <c r="AC33" s="1040"/>
      <c r="AD33" s="1040"/>
      <c r="AE33" s="1041"/>
      <c r="AF33" s="1033">
        <v>2917</v>
      </c>
      <c r="AG33" s="1034"/>
      <c r="AH33" s="1034"/>
      <c r="AI33" s="1034"/>
      <c r="AJ33" s="1035"/>
      <c r="AK33" s="976">
        <v>152</v>
      </c>
      <c r="AL33" s="967"/>
      <c r="AM33" s="967"/>
      <c r="AN33" s="967"/>
      <c r="AO33" s="967"/>
      <c r="AP33" s="967">
        <v>22598</v>
      </c>
      <c r="AQ33" s="967"/>
      <c r="AR33" s="967"/>
      <c r="AS33" s="967"/>
      <c r="AT33" s="967"/>
      <c r="AU33" s="967">
        <v>1559</v>
      </c>
      <c r="AV33" s="967"/>
      <c r="AW33" s="967"/>
      <c r="AX33" s="967"/>
      <c r="AY33" s="967"/>
      <c r="AZ33" s="1038" t="s">
        <v>542</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385</v>
      </c>
      <c r="C34" s="1028"/>
      <c r="D34" s="1028"/>
      <c r="E34" s="1028"/>
      <c r="F34" s="1028"/>
      <c r="G34" s="1028"/>
      <c r="H34" s="1028"/>
      <c r="I34" s="1028"/>
      <c r="J34" s="1028"/>
      <c r="K34" s="1028"/>
      <c r="L34" s="1028"/>
      <c r="M34" s="1028"/>
      <c r="N34" s="1028"/>
      <c r="O34" s="1028"/>
      <c r="P34" s="1029"/>
      <c r="Q34" s="1039">
        <v>20155</v>
      </c>
      <c r="R34" s="1040"/>
      <c r="S34" s="1040"/>
      <c r="T34" s="1040"/>
      <c r="U34" s="1040"/>
      <c r="V34" s="1040">
        <v>18225</v>
      </c>
      <c r="W34" s="1040"/>
      <c r="X34" s="1040"/>
      <c r="Y34" s="1040"/>
      <c r="Z34" s="1040"/>
      <c r="AA34" s="1040">
        <v>1931</v>
      </c>
      <c r="AB34" s="1040"/>
      <c r="AC34" s="1040"/>
      <c r="AD34" s="1040"/>
      <c r="AE34" s="1041"/>
      <c r="AF34" s="1033">
        <v>14625</v>
      </c>
      <c r="AG34" s="1034"/>
      <c r="AH34" s="1034"/>
      <c r="AI34" s="1034"/>
      <c r="AJ34" s="1035"/>
      <c r="AK34" s="976">
        <v>7</v>
      </c>
      <c r="AL34" s="967"/>
      <c r="AM34" s="967"/>
      <c r="AN34" s="967"/>
      <c r="AO34" s="967"/>
      <c r="AP34" s="967">
        <v>1953</v>
      </c>
      <c r="AQ34" s="967"/>
      <c r="AR34" s="967"/>
      <c r="AS34" s="967"/>
      <c r="AT34" s="967"/>
      <c r="AU34" s="967" t="s">
        <v>542</v>
      </c>
      <c r="AV34" s="967"/>
      <c r="AW34" s="967"/>
      <c r="AX34" s="967"/>
      <c r="AY34" s="967"/>
      <c r="AZ34" s="1038" t="s">
        <v>542</v>
      </c>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386</v>
      </c>
      <c r="C35" s="1028"/>
      <c r="D35" s="1028"/>
      <c r="E35" s="1028"/>
      <c r="F35" s="1028"/>
      <c r="G35" s="1028"/>
      <c r="H35" s="1028"/>
      <c r="I35" s="1028"/>
      <c r="J35" s="1028"/>
      <c r="K35" s="1028"/>
      <c r="L35" s="1028"/>
      <c r="M35" s="1028"/>
      <c r="N35" s="1028"/>
      <c r="O35" s="1028"/>
      <c r="P35" s="1029"/>
      <c r="Q35" s="1039">
        <v>11349</v>
      </c>
      <c r="R35" s="1040"/>
      <c r="S35" s="1040"/>
      <c r="T35" s="1040"/>
      <c r="U35" s="1040"/>
      <c r="V35" s="1040">
        <v>9361</v>
      </c>
      <c r="W35" s="1040"/>
      <c r="X35" s="1040"/>
      <c r="Y35" s="1040"/>
      <c r="Z35" s="1040"/>
      <c r="AA35" s="1040">
        <v>1989</v>
      </c>
      <c r="AB35" s="1040"/>
      <c r="AC35" s="1040"/>
      <c r="AD35" s="1040"/>
      <c r="AE35" s="1041"/>
      <c r="AF35" s="1033">
        <v>4933</v>
      </c>
      <c r="AG35" s="1034"/>
      <c r="AH35" s="1034"/>
      <c r="AI35" s="1034"/>
      <c r="AJ35" s="1035"/>
      <c r="AK35" s="976">
        <v>3391</v>
      </c>
      <c r="AL35" s="967"/>
      <c r="AM35" s="967"/>
      <c r="AN35" s="967"/>
      <c r="AO35" s="967"/>
      <c r="AP35" s="967">
        <v>58015</v>
      </c>
      <c r="AQ35" s="967"/>
      <c r="AR35" s="967"/>
      <c r="AS35" s="967"/>
      <c r="AT35" s="967"/>
      <c r="AU35" s="967">
        <v>29820</v>
      </c>
      <c r="AV35" s="967"/>
      <c r="AW35" s="967"/>
      <c r="AX35" s="967"/>
      <c r="AY35" s="967"/>
      <c r="AZ35" s="1038" t="s">
        <v>542</v>
      </c>
      <c r="BA35" s="1038"/>
      <c r="BB35" s="1038"/>
      <c r="BC35" s="1038"/>
      <c r="BD35" s="1038"/>
      <c r="BE35" s="1022" t="s">
        <v>384</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387</v>
      </c>
      <c r="C36" s="1028"/>
      <c r="D36" s="1028"/>
      <c r="E36" s="1028"/>
      <c r="F36" s="1028"/>
      <c r="G36" s="1028"/>
      <c r="H36" s="1028"/>
      <c r="I36" s="1028"/>
      <c r="J36" s="1028"/>
      <c r="K36" s="1028"/>
      <c r="L36" s="1028"/>
      <c r="M36" s="1028"/>
      <c r="N36" s="1028"/>
      <c r="O36" s="1028"/>
      <c r="P36" s="1029"/>
      <c r="Q36" s="1039">
        <v>12104</v>
      </c>
      <c r="R36" s="1040"/>
      <c r="S36" s="1040"/>
      <c r="T36" s="1040"/>
      <c r="U36" s="1040"/>
      <c r="V36" s="1040">
        <v>13415</v>
      </c>
      <c r="W36" s="1040"/>
      <c r="X36" s="1040"/>
      <c r="Y36" s="1040"/>
      <c r="Z36" s="1040"/>
      <c r="AA36" s="1040">
        <v>-1311</v>
      </c>
      <c r="AB36" s="1040"/>
      <c r="AC36" s="1040"/>
      <c r="AD36" s="1040"/>
      <c r="AE36" s="1041"/>
      <c r="AF36" s="1033">
        <v>1547</v>
      </c>
      <c r="AG36" s="1034"/>
      <c r="AH36" s="1034"/>
      <c r="AI36" s="1034"/>
      <c r="AJ36" s="1035"/>
      <c r="AK36" s="976">
        <v>1977</v>
      </c>
      <c r="AL36" s="967"/>
      <c r="AM36" s="967"/>
      <c r="AN36" s="967"/>
      <c r="AO36" s="967"/>
      <c r="AP36" s="967">
        <v>15409</v>
      </c>
      <c r="AQ36" s="967"/>
      <c r="AR36" s="967"/>
      <c r="AS36" s="967"/>
      <c r="AT36" s="967"/>
      <c r="AU36" s="967">
        <v>10186</v>
      </c>
      <c r="AV36" s="967"/>
      <c r="AW36" s="967"/>
      <c r="AX36" s="967"/>
      <c r="AY36" s="967"/>
      <c r="AZ36" s="1038" t="s">
        <v>542</v>
      </c>
      <c r="BA36" s="1038"/>
      <c r="BB36" s="1038"/>
      <c r="BC36" s="1038"/>
      <c r="BD36" s="1038"/>
      <c r="BE36" s="1022" t="s">
        <v>384</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388</v>
      </c>
      <c r="C37" s="1028"/>
      <c r="D37" s="1028"/>
      <c r="E37" s="1028"/>
      <c r="F37" s="1028"/>
      <c r="G37" s="1028"/>
      <c r="H37" s="1028"/>
      <c r="I37" s="1028"/>
      <c r="J37" s="1028"/>
      <c r="K37" s="1028"/>
      <c r="L37" s="1028"/>
      <c r="M37" s="1028"/>
      <c r="N37" s="1028"/>
      <c r="O37" s="1028"/>
      <c r="P37" s="1029"/>
      <c r="Q37" s="1039">
        <v>617</v>
      </c>
      <c r="R37" s="1040"/>
      <c r="S37" s="1040"/>
      <c r="T37" s="1040"/>
      <c r="U37" s="1040"/>
      <c r="V37" s="1040">
        <v>798</v>
      </c>
      <c r="W37" s="1040"/>
      <c r="X37" s="1040"/>
      <c r="Y37" s="1040"/>
      <c r="Z37" s="1040"/>
      <c r="AA37" s="1040">
        <v>-181</v>
      </c>
      <c r="AB37" s="1040"/>
      <c r="AC37" s="1040"/>
      <c r="AD37" s="1040"/>
      <c r="AE37" s="1041"/>
      <c r="AF37" s="1033">
        <v>52</v>
      </c>
      <c r="AG37" s="1034"/>
      <c r="AH37" s="1034"/>
      <c r="AI37" s="1034"/>
      <c r="AJ37" s="1035"/>
      <c r="AK37" s="976">
        <v>196</v>
      </c>
      <c r="AL37" s="967"/>
      <c r="AM37" s="967"/>
      <c r="AN37" s="967"/>
      <c r="AO37" s="967"/>
      <c r="AP37" s="967">
        <v>709</v>
      </c>
      <c r="AQ37" s="967"/>
      <c r="AR37" s="967"/>
      <c r="AS37" s="967"/>
      <c r="AT37" s="967"/>
      <c r="AU37" s="967">
        <v>435</v>
      </c>
      <c r="AV37" s="967"/>
      <c r="AW37" s="967"/>
      <c r="AX37" s="967"/>
      <c r="AY37" s="967"/>
      <c r="AZ37" s="1038" t="s">
        <v>542</v>
      </c>
      <c r="BA37" s="1038"/>
      <c r="BB37" s="1038"/>
      <c r="BC37" s="1038"/>
      <c r="BD37" s="1038"/>
      <c r="BE37" s="1022" t="s">
        <v>384</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389</v>
      </c>
      <c r="C38" s="1028"/>
      <c r="D38" s="1028"/>
      <c r="E38" s="1028"/>
      <c r="F38" s="1028"/>
      <c r="G38" s="1028"/>
      <c r="H38" s="1028"/>
      <c r="I38" s="1028"/>
      <c r="J38" s="1028"/>
      <c r="K38" s="1028"/>
      <c r="L38" s="1028"/>
      <c r="M38" s="1028"/>
      <c r="N38" s="1028"/>
      <c r="O38" s="1028"/>
      <c r="P38" s="1029"/>
      <c r="Q38" s="1039">
        <v>43</v>
      </c>
      <c r="R38" s="1040"/>
      <c r="S38" s="1040"/>
      <c r="T38" s="1040"/>
      <c r="U38" s="1040"/>
      <c r="V38" s="1040">
        <v>37</v>
      </c>
      <c r="W38" s="1040"/>
      <c r="X38" s="1040"/>
      <c r="Y38" s="1040"/>
      <c r="Z38" s="1040"/>
      <c r="AA38" s="1040">
        <v>6</v>
      </c>
      <c r="AB38" s="1040"/>
      <c r="AC38" s="1040"/>
      <c r="AD38" s="1040"/>
      <c r="AE38" s="1041"/>
      <c r="AF38" s="1033">
        <v>6</v>
      </c>
      <c r="AG38" s="1034"/>
      <c r="AH38" s="1034"/>
      <c r="AI38" s="1034"/>
      <c r="AJ38" s="1035"/>
      <c r="AK38" s="976">
        <v>29</v>
      </c>
      <c r="AL38" s="967"/>
      <c r="AM38" s="967"/>
      <c r="AN38" s="967"/>
      <c r="AO38" s="967"/>
      <c r="AP38" s="967">
        <v>78</v>
      </c>
      <c r="AQ38" s="967"/>
      <c r="AR38" s="967"/>
      <c r="AS38" s="967"/>
      <c r="AT38" s="967"/>
      <c r="AU38" s="967">
        <v>49</v>
      </c>
      <c r="AV38" s="967"/>
      <c r="AW38" s="967"/>
      <c r="AX38" s="967"/>
      <c r="AY38" s="967"/>
      <c r="AZ38" s="1038" t="s">
        <v>542</v>
      </c>
      <c r="BA38" s="1038"/>
      <c r="BB38" s="1038"/>
      <c r="BC38" s="1038"/>
      <c r="BD38" s="1038"/>
      <c r="BE38" s="1022" t="s">
        <v>390</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t="s">
        <v>391</v>
      </c>
      <c r="C39" s="1028"/>
      <c r="D39" s="1028"/>
      <c r="E39" s="1028"/>
      <c r="F39" s="1028"/>
      <c r="G39" s="1028"/>
      <c r="H39" s="1028"/>
      <c r="I39" s="1028"/>
      <c r="J39" s="1028"/>
      <c r="K39" s="1028"/>
      <c r="L39" s="1028"/>
      <c r="M39" s="1028"/>
      <c r="N39" s="1028"/>
      <c r="O39" s="1028"/>
      <c r="P39" s="1029"/>
      <c r="Q39" s="1039">
        <v>381</v>
      </c>
      <c r="R39" s="1040"/>
      <c r="S39" s="1040"/>
      <c r="T39" s="1040"/>
      <c r="U39" s="1040"/>
      <c r="V39" s="1040">
        <v>376</v>
      </c>
      <c r="W39" s="1040"/>
      <c r="X39" s="1040"/>
      <c r="Y39" s="1040"/>
      <c r="Z39" s="1040"/>
      <c r="AA39" s="1040">
        <v>6</v>
      </c>
      <c r="AB39" s="1040"/>
      <c r="AC39" s="1040"/>
      <c r="AD39" s="1040"/>
      <c r="AE39" s="1041"/>
      <c r="AF39" s="1033">
        <v>6</v>
      </c>
      <c r="AG39" s="1034"/>
      <c r="AH39" s="1034"/>
      <c r="AI39" s="1034"/>
      <c r="AJ39" s="1035"/>
      <c r="AK39" s="976">
        <v>43</v>
      </c>
      <c r="AL39" s="967"/>
      <c r="AM39" s="967"/>
      <c r="AN39" s="967"/>
      <c r="AO39" s="967"/>
      <c r="AP39" s="967">
        <v>69</v>
      </c>
      <c r="AQ39" s="967"/>
      <c r="AR39" s="967"/>
      <c r="AS39" s="967"/>
      <c r="AT39" s="967"/>
      <c r="AU39" s="967">
        <v>10</v>
      </c>
      <c r="AV39" s="967"/>
      <c r="AW39" s="967"/>
      <c r="AX39" s="967"/>
      <c r="AY39" s="967"/>
      <c r="AZ39" s="1038" t="s">
        <v>542</v>
      </c>
      <c r="BA39" s="1038"/>
      <c r="BB39" s="1038"/>
      <c r="BC39" s="1038"/>
      <c r="BD39" s="1038"/>
      <c r="BE39" s="1022" t="s">
        <v>390</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t="s">
        <v>392</v>
      </c>
      <c r="C40" s="1028"/>
      <c r="D40" s="1028"/>
      <c r="E40" s="1028"/>
      <c r="F40" s="1028"/>
      <c r="G40" s="1028"/>
      <c r="H40" s="1028"/>
      <c r="I40" s="1028"/>
      <c r="J40" s="1028"/>
      <c r="K40" s="1028"/>
      <c r="L40" s="1028"/>
      <c r="M40" s="1028"/>
      <c r="N40" s="1028"/>
      <c r="O40" s="1028"/>
      <c r="P40" s="1029"/>
      <c r="Q40" s="1039">
        <v>165</v>
      </c>
      <c r="R40" s="1040"/>
      <c r="S40" s="1040"/>
      <c r="T40" s="1040"/>
      <c r="U40" s="1040"/>
      <c r="V40" s="1040">
        <v>90</v>
      </c>
      <c r="W40" s="1040"/>
      <c r="X40" s="1040"/>
      <c r="Y40" s="1040"/>
      <c r="Z40" s="1040"/>
      <c r="AA40" s="1040">
        <v>75</v>
      </c>
      <c r="AB40" s="1040"/>
      <c r="AC40" s="1040"/>
      <c r="AD40" s="1040"/>
      <c r="AE40" s="1041"/>
      <c r="AF40" s="1033" t="s">
        <v>393</v>
      </c>
      <c r="AG40" s="1034"/>
      <c r="AH40" s="1034"/>
      <c r="AI40" s="1034"/>
      <c r="AJ40" s="1035"/>
      <c r="AK40" s="976">
        <v>148</v>
      </c>
      <c r="AL40" s="967"/>
      <c r="AM40" s="967"/>
      <c r="AN40" s="967"/>
      <c r="AO40" s="967"/>
      <c r="AP40" s="967">
        <v>247</v>
      </c>
      <c r="AQ40" s="967"/>
      <c r="AR40" s="967"/>
      <c r="AS40" s="967"/>
      <c r="AT40" s="967"/>
      <c r="AU40" s="967" t="s">
        <v>542</v>
      </c>
      <c r="AV40" s="967"/>
      <c r="AW40" s="967"/>
      <c r="AX40" s="967"/>
      <c r="AY40" s="967"/>
      <c r="AZ40" s="1038" t="s">
        <v>542</v>
      </c>
      <c r="BA40" s="1038"/>
      <c r="BB40" s="1038"/>
      <c r="BC40" s="1038"/>
      <c r="BD40" s="1038"/>
      <c r="BE40" s="1022" t="s">
        <v>390</v>
      </c>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24673</v>
      </c>
      <c r="AG63" s="955"/>
      <c r="AH63" s="955"/>
      <c r="AI63" s="955"/>
      <c r="AJ63" s="1020"/>
      <c r="AK63" s="1021"/>
      <c r="AL63" s="959"/>
      <c r="AM63" s="959"/>
      <c r="AN63" s="959"/>
      <c r="AO63" s="959"/>
      <c r="AP63" s="955">
        <v>99946</v>
      </c>
      <c r="AQ63" s="955"/>
      <c r="AR63" s="955"/>
      <c r="AS63" s="955"/>
      <c r="AT63" s="955"/>
      <c r="AU63" s="955">
        <v>42519</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397</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398</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4255</v>
      </c>
      <c r="R68" s="978"/>
      <c r="S68" s="978"/>
      <c r="T68" s="978"/>
      <c r="U68" s="978"/>
      <c r="V68" s="978">
        <v>4055</v>
      </c>
      <c r="W68" s="978"/>
      <c r="X68" s="978"/>
      <c r="Y68" s="978"/>
      <c r="Z68" s="978"/>
      <c r="AA68" s="978">
        <v>200</v>
      </c>
      <c r="AB68" s="978"/>
      <c r="AC68" s="978"/>
      <c r="AD68" s="978"/>
      <c r="AE68" s="978"/>
      <c r="AF68" s="978">
        <v>200</v>
      </c>
      <c r="AG68" s="978"/>
      <c r="AH68" s="978"/>
      <c r="AI68" s="978"/>
      <c r="AJ68" s="978"/>
      <c r="AK68" s="978">
        <v>749</v>
      </c>
      <c r="AL68" s="978"/>
      <c r="AM68" s="978"/>
      <c r="AN68" s="978"/>
      <c r="AO68" s="978"/>
      <c r="AP68" s="978" t="s">
        <v>542</v>
      </c>
      <c r="AQ68" s="978"/>
      <c r="AR68" s="978"/>
      <c r="AS68" s="978"/>
      <c r="AT68" s="978"/>
      <c r="AU68" s="978" t="s">
        <v>542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84</v>
      </c>
      <c r="R69" s="967"/>
      <c r="S69" s="967"/>
      <c r="T69" s="967"/>
      <c r="U69" s="967"/>
      <c r="V69" s="967">
        <v>78</v>
      </c>
      <c r="W69" s="967"/>
      <c r="X69" s="967"/>
      <c r="Y69" s="967"/>
      <c r="Z69" s="967"/>
      <c r="AA69" s="967">
        <v>5</v>
      </c>
      <c r="AB69" s="967"/>
      <c r="AC69" s="967"/>
      <c r="AD69" s="967"/>
      <c r="AE69" s="967"/>
      <c r="AF69" s="967">
        <v>5</v>
      </c>
      <c r="AG69" s="967"/>
      <c r="AH69" s="967"/>
      <c r="AI69" s="967"/>
      <c r="AJ69" s="967"/>
      <c r="AK69" s="967" t="s">
        <v>542</v>
      </c>
      <c r="AL69" s="967"/>
      <c r="AM69" s="967"/>
      <c r="AN69" s="967"/>
      <c r="AO69" s="967"/>
      <c r="AP69" s="967" t="s">
        <v>542</v>
      </c>
      <c r="AQ69" s="967"/>
      <c r="AR69" s="967"/>
      <c r="AS69" s="967"/>
      <c r="AT69" s="967"/>
      <c r="AU69" s="967" t="s">
        <v>542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141</v>
      </c>
      <c r="R70" s="967"/>
      <c r="S70" s="967"/>
      <c r="T70" s="967"/>
      <c r="U70" s="967"/>
      <c r="V70" s="967">
        <v>135</v>
      </c>
      <c r="W70" s="967"/>
      <c r="X70" s="967"/>
      <c r="Y70" s="967"/>
      <c r="Z70" s="967"/>
      <c r="AA70" s="967">
        <v>5</v>
      </c>
      <c r="AB70" s="967"/>
      <c r="AC70" s="967"/>
      <c r="AD70" s="967"/>
      <c r="AE70" s="967"/>
      <c r="AF70" s="967">
        <v>5</v>
      </c>
      <c r="AG70" s="967"/>
      <c r="AH70" s="967"/>
      <c r="AI70" s="967"/>
      <c r="AJ70" s="967"/>
      <c r="AK70" s="967" t="s">
        <v>542</v>
      </c>
      <c r="AL70" s="967"/>
      <c r="AM70" s="967"/>
      <c r="AN70" s="967"/>
      <c r="AO70" s="967"/>
      <c r="AP70" s="967" t="s">
        <v>542</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147565</v>
      </c>
      <c r="R71" s="967"/>
      <c r="S71" s="967"/>
      <c r="T71" s="967"/>
      <c r="U71" s="967"/>
      <c r="V71" s="967">
        <v>139850</v>
      </c>
      <c r="W71" s="967"/>
      <c r="X71" s="967"/>
      <c r="Y71" s="967"/>
      <c r="Z71" s="967"/>
      <c r="AA71" s="967">
        <v>7715</v>
      </c>
      <c r="AB71" s="967"/>
      <c r="AC71" s="967"/>
      <c r="AD71" s="967"/>
      <c r="AE71" s="967"/>
      <c r="AF71" s="967">
        <v>7715</v>
      </c>
      <c r="AG71" s="967"/>
      <c r="AH71" s="967"/>
      <c r="AI71" s="967"/>
      <c r="AJ71" s="967"/>
      <c r="AK71" s="967">
        <v>863</v>
      </c>
      <c r="AL71" s="967"/>
      <c r="AM71" s="967"/>
      <c r="AN71" s="967"/>
      <c r="AO71" s="967"/>
      <c r="AP71" s="967" t="s">
        <v>542</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7925</v>
      </c>
      <c r="AG88" s="955"/>
      <c r="AH88" s="955"/>
      <c r="AI88" s="955"/>
      <c r="AJ88" s="955"/>
      <c r="AK88" s="959"/>
      <c r="AL88" s="959"/>
      <c r="AM88" s="959"/>
      <c r="AN88" s="959"/>
      <c r="AO88" s="959"/>
      <c r="AP88" s="955" t="s">
        <v>542</v>
      </c>
      <c r="AQ88" s="955"/>
      <c r="AR88" s="955"/>
      <c r="AS88" s="955"/>
      <c r="AT88" s="955"/>
      <c r="AU88" s="955" t="s">
        <v>542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124</v>
      </c>
      <c r="CS102" s="947"/>
      <c r="CT102" s="947"/>
      <c r="CU102" s="947"/>
      <c r="CV102" s="948"/>
      <c r="CW102" s="946">
        <v>19</v>
      </c>
      <c r="CX102" s="947"/>
      <c r="CY102" s="947"/>
      <c r="CZ102" s="947"/>
      <c r="DA102" s="948"/>
      <c r="DB102" s="946" t="s">
        <v>542</v>
      </c>
      <c r="DC102" s="947"/>
      <c r="DD102" s="947"/>
      <c r="DE102" s="947"/>
      <c r="DF102" s="948"/>
      <c r="DG102" s="946" t="s">
        <v>542</v>
      </c>
      <c r="DH102" s="947"/>
      <c r="DI102" s="947"/>
      <c r="DJ102" s="947"/>
      <c r="DK102" s="948"/>
      <c r="DL102" s="946" t="s">
        <v>542</v>
      </c>
      <c r="DM102" s="947"/>
      <c r="DN102" s="947"/>
      <c r="DO102" s="947"/>
      <c r="DP102" s="948"/>
      <c r="DQ102" s="946" t="s">
        <v>542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285</v>
      </c>
      <c r="AG109" s="888"/>
      <c r="AH109" s="888"/>
      <c r="AI109" s="888"/>
      <c r="AJ109" s="889"/>
      <c r="AK109" s="890" t="s">
        <v>284</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285</v>
      </c>
      <c r="BW109" s="888"/>
      <c r="BX109" s="888"/>
      <c r="BY109" s="888"/>
      <c r="BZ109" s="889"/>
      <c r="CA109" s="890" t="s">
        <v>284</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285</v>
      </c>
      <c r="DM109" s="888"/>
      <c r="DN109" s="888"/>
      <c r="DO109" s="888"/>
      <c r="DP109" s="889"/>
      <c r="DQ109" s="890" t="s">
        <v>284</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12122192</v>
      </c>
      <c r="AB110" s="873"/>
      <c r="AC110" s="873"/>
      <c r="AD110" s="873"/>
      <c r="AE110" s="874"/>
      <c r="AF110" s="875">
        <v>11864062</v>
      </c>
      <c r="AG110" s="873"/>
      <c r="AH110" s="873"/>
      <c r="AI110" s="873"/>
      <c r="AJ110" s="874"/>
      <c r="AK110" s="875">
        <v>11794862</v>
      </c>
      <c r="AL110" s="873"/>
      <c r="AM110" s="873"/>
      <c r="AN110" s="873"/>
      <c r="AO110" s="874"/>
      <c r="AP110" s="876">
        <v>20.100000000000001</v>
      </c>
      <c r="AQ110" s="877"/>
      <c r="AR110" s="877"/>
      <c r="AS110" s="877"/>
      <c r="AT110" s="878"/>
      <c r="AU110" s="920" t="s">
        <v>60</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106968020</v>
      </c>
      <c r="BR110" s="800"/>
      <c r="BS110" s="800"/>
      <c r="BT110" s="800"/>
      <c r="BU110" s="800"/>
      <c r="BV110" s="800">
        <v>112830301</v>
      </c>
      <c r="BW110" s="800"/>
      <c r="BX110" s="800"/>
      <c r="BY110" s="800"/>
      <c r="BZ110" s="800"/>
      <c r="CA110" s="800">
        <v>114908558</v>
      </c>
      <c r="CB110" s="800"/>
      <c r="CC110" s="800"/>
      <c r="CD110" s="800"/>
      <c r="CE110" s="800"/>
      <c r="CF110" s="861">
        <v>196.3</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1190807</v>
      </c>
      <c r="BR111" s="771"/>
      <c r="BS111" s="771"/>
      <c r="BT111" s="771"/>
      <c r="BU111" s="771"/>
      <c r="BV111" s="771">
        <v>986159</v>
      </c>
      <c r="BW111" s="771"/>
      <c r="BX111" s="771"/>
      <c r="BY111" s="771"/>
      <c r="BZ111" s="771"/>
      <c r="CA111" s="771">
        <v>791544</v>
      </c>
      <c r="CB111" s="771"/>
      <c r="CC111" s="771"/>
      <c r="CD111" s="771"/>
      <c r="CE111" s="771"/>
      <c r="CF111" s="848">
        <v>1.4</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803085</v>
      </c>
      <c r="DH111" s="771"/>
      <c r="DI111" s="771"/>
      <c r="DJ111" s="771"/>
      <c r="DK111" s="771"/>
      <c r="DL111" s="771">
        <v>688556</v>
      </c>
      <c r="DM111" s="771"/>
      <c r="DN111" s="771"/>
      <c r="DO111" s="771"/>
      <c r="DP111" s="771"/>
      <c r="DQ111" s="771">
        <v>575715</v>
      </c>
      <c r="DR111" s="771"/>
      <c r="DS111" s="771"/>
      <c r="DT111" s="771"/>
      <c r="DU111" s="771"/>
      <c r="DV111" s="823">
        <v>1</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47626276</v>
      </c>
      <c r="BR112" s="771"/>
      <c r="BS112" s="771"/>
      <c r="BT112" s="771"/>
      <c r="BU112" s="771"/>
      <c r="BV112" s="771">
        <v>45208308</v>
      </c>
      <c r="BW112" s="771"/>
      <c r="BX112" s="771"/>
      <c r="BY112" s="771"/>
      <c r="BZ112" s="771"/>
      <c r="CA112" s="771">
        <v>42519105</v>
      </c>
      <c r="CB112" s="771"/>
      <c r="CC112" s="771"/>
      <c r="CD112" s="771"/>
      <c r="CE112" s="771"/>
      <c r="CF112" s="848">
        <v>72.599999999999994</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4788230</v>
      </c>
      <c r="AB113" s="909"/>
      <c r="AC113" s="909"/>
      <c r="AD113" s="909"/>
      <c r="AE113" s="910"/>
      <c r="AF113" s="911">
        <v>4708972</v>
      </c>
      <c r="AG113" s="909"/>
      <c r="AH113" s="909"/>
      <c r="AI113" s="909"/>
      <c r="AJ113" s="910"/>
      <c r="AK113" s="911">
        <v>4079319</v>
      </c>
      <c r="AL113" s="909"/>
      <c r="AM113" s="909"/>
      <c r="AN113" s="909"/>
      <c r="AO113" s="910"/>
      <c r="AP113" s="912">
        <v>7</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219294</v>
      </c>
      <c r="DH113" s="784"/>
      <c r="DI113" s="784"/>
      <c r="DJ113" s="784"/>
      <c r="DK113" s="785"/>
      <c r="DL113" s="786">
        <v>173806</v>
      </c>
      <c r="DM113" s="784"/>
      <c r="DN113" s="784"/>
      <c r="DO113" s="784"/>
      <c r="DP113" s="785"/>
      <c r="DQ113" s="786">
        <v>129133</v>
      </c>
      <c r="DR113" s="784"/>
      <c r="DS113" s="784"/>
      <c r="DT113" s="784"/>
      <c r="DU113" s="785"/>
      <c r="DV113" s="754">
        <v>0.2</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16898841</v>
      </c>
      <c r="BR114" s="771"/>
      <c r="BS114" s="771"/>
      <c r="BT114" s="771"/>
      <c r="BU114" s="771"/>
      <c r="BV114" s="771">
        <v>17006526</v>
      </c>
      <c r="BW114" s="771"/>
      <c r="BX114" s="771"/>
      <c r="BY114" s="771"/>
      <c r="BZ114" s="771"/>
      <c r="CA114" s="771">
        <v>14768395</v>
      </c>
      <c r="CB114" s="771"/>
      <c r="CC114" s="771"/>
      <c r="CD114" s="771"/>
      <c r="CE114" s="771"/>
      <c r="CF114" s="848">
        <v>25.2</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152299</v>
      </c>
      <c r="AB115" s="909"/>
      <c r="AC115" s="909"/>
      <c r="AD115" s="909"/>
      <c r="AE115" s="910"/>
      <c r="AF115" s="911">
        <v>150217</v>
      </c>
      <c r="AG115" s="909"/>
      <c r="AH115" s="909"/>
      <c r="AI115" s="909"/>
      <c r="AJ115" s="910"/>
      <c r="AK115" s="911">
        <v>149940</v>
      </c>
      <c r="AL115" s="909"/>
      <c r="AM115" s="909"/>
      <c r="AN115" s="909"/>
      <c r="AO115" s="910"/>
      <c r="AP115" s="912">
        <v>0.3</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v>5052415</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7142</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2495</v>
      </c>
      <c r="AB116" s="784"/>
      <c r="AC116" s="784"/>
      <c r="AD116" s="784"/>
      <c r="AE116" s="785"/>
      <c r="AF116" s="786">
        <v>2558</v>
      </c>
      <c r="AG116" s="784"/>
      <c r="AH116" s="784"/>
      <c r="AI116" s="784"/>
      <c r="AJ116" s="785"/>
      <c r="AK116" s="786">
        <v>2230</v>
      </c>
      <c r="AL116" s="784"/>
      <c r="AM116" s="784"/>
      <c r="AN116" s="784"/>
      <c r="AO116" s="785"/>
      <c r="AP116" s="754">
        <v>0</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161286</v>
      </c>
      <c r="DH116" s="784"/>
      <c r="DI116" s="784"/>
      <c r="DJ116" s="784"/>
      <c r="DK116" s="785"/>
      <c r="DL116" s="786">
        <v>123797</v>
      </c>
      <c r="DM116" s="784"/>
      <c r="DN116" s="784"/>
      <c r="DO116" s="784"/>
      <c r="DP116" s="785"/>
      <c r="DQ116" s="786">
        <v>86696</v>
      </c>
      <c r="DR116" s="784"/>
      <c r="DS116" s="784"/>
      <c r="DT116" s="784"/>
      <c r="DU116" s="785"/>
      <c r="DV116" s="754">
        <v>0.1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17065216</v>
      </c>
      <c r="AB117" s="895"/>
      <c r="AC117" s="895"/>
      <c r="AD117" s="895"/>
      <c r="AE117" s="896"/>
      <c r="AF117" s="898">
        <v>16725809</v>
      </c>
      <c r="AG117" s="895"/>
      <c r="AH117" s="895"/>
      <c r="AI117" s="895"/>
      <c r="AJ117" s="896"/>
      <c r="AK117" s="898">
        <v>16026351</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436</v>
      </c>
      <c r="BR117" s="858"/>
      <c r="BS117" s="858"/>
      <c r="BT117" s="858"/>
      <c r="BU117" s="858"/>
      <c r="BV117" s="858" t="s">
        <v>436</v>
      </c>
      <c r="BW117" s="858"/>
      <c r="BX117" s="858"/>
      <c r="BY117" s="858"/>
      <c r="BZ117" s="858"/>
      <c r="CA117" s="858" t="s">
        <v>436</v>
      </c>
      <c r="CB117" s="858"/>
      <c r="CC117" s="858"/>
      <c r="CD117" s="858"/>
      <c r="CE117" s="858"/>
      <c r="CF117" s="848" t="s">
        <v>436</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436</v>
      </c>
      <c r="DH117" s="784"/>
      <c r="DI117" s="784"/>
      <c r="DJ117" s="784"/>
      <c r="DK117" s="785"/>
      <c r="DL117" s="786" t="s">
        <v>436</v>
      </c>
      <c r="DM117" s="784"/>
      <c r="DN117" s="784"/>
      <c r="DO117" s="784"/>
      <c r="DP117" s="785"/>
      <c r="DQ117" s="786" t="s">
        <v>436</v>
      </c>
      <c r="DR117" s="784"/>
      <c r="DS117" s="784"/>
      <c r="DT117" s="784"/>
      <c r="DU117" s="785"/>
      <c r="DV117" s="754" t="s">
        <v>436</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285</v>
      </c>
      <c r="AG118" s="888"/>
      <c r="AH118" s="888"/>
      <c r="AI118" s="888"/>
      <c r="AJ118" s="889"/>
      <c r="AK118" s="890" t="s">
        <v>284</v>
      </c>
      <c r="AL118" s="888"/>
      <c r="AM118" s="888"/>
      <c r="AN118" s="888"/>
      <c r="AO118" s="889"/>
      <c r="AP118" s="891" t="s">
        <v>409</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438</v>
      </c>
      <c r="BP118" s="838"/>
      <c r="BQ118" s="857">
        <v>177736359</v>
      </c>
      <c r="BR118" s="858"/>
      <c r="BS118" s="858"/>
      <c r="BT118" s="858"/>
      <c r="BU118" s="858"/>
      <c r="BV118" s="858">
        <v>176031294</v>
      </c>
      <c r="BW118" s="858"/>
      <c r="BX118" s="858"/>
      <c r="BY118" s="858"/>
      <c r="BZ118" s="858"/>
      <c r="CA118" s="858">
        <v>172987602</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218</v>
      </c>
      <c r="DH118" s="784"/>
      <c r="DI118" s="784"/>
      <c r="DJ118" s="784"/>
      <c r="DK118" s="785"/>
      <c r="DL118" s="786" t="s">
        <v>218</v>
      </c>
      <c r="DM118" s="784"/>
      <c r="DN118" s="784"/>
      <c r="DO118" s="784"/>
      <c r="DP118" s="785"/>
      <c r="DQ118" s="786" t="s">
        <v>218</v>
      </c>
      <c r="DR118" s="784"/>
      <c r="DS118" s="784"/>
      <c r="DT118" s="784"/>
      <c r="DU118" s="785"/>
      <c r="DV118" s="754" t="s">
        <v>218</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218</v>
      </c>
      <c r="AB119" s="873"/>
      <c r="AC119" s="873"/>
      <c r="AD119" s="873"/>
      <c r="AE119" s="874"/>
      <c r="AF119" s="875" t="s">
        <v>218</v>
      </c>
      <c r="AG119" s="873"/>
      <c r="AH119" s="873"/>
      <c r="AI119" s="873"/>
      <c r="AJ119" s="874"/>
      <c r="AK119" s="875" t="s">
        <v>218</v>
      </c>
      <c r="AL119" s="873"/>
      <c r="AM119" s="873"/>
      <c r="AN119" s="873"/>
      <c r="AO119" s="874"/>
      <c r="AP119" s="876" t="s">
        <v>218</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10382418</v>
      </c>
      <c r="BR119" s="800"/>
      <c r="BS119" s="800"/>
      <c r="BT119" s="800"/>
      <c r="BU119" s="800"/>
      <c r="BV119" s="800">
        <v>11655078</v>
      </c>
      <c r="BW119" s="800"/>
      <c r="BX119" s="800"/>
      <c r="BY119" s="800"/>
      <c r="BZ119" s="800"/>
      <c r="CA119" s="800">
        <v>12094533</v>
      </c>
      <c r="CB119" s="800"/>
      <c r="CC119" s="800"/>
      <c r="CD119" s="800"/>
      <c r="CE119" s="800"/>
      <c r="CF119" s="861">
        <v>20.7</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218</v>
      </c>
      <c r="DH119" s="717"/>
      <c r="DI119" s="717"/>
      <c r="DJ119" s="717"/>
      <c r="DK119" s="718"/>
      <c r="DL119" s="719" t="s">
        <v>218</v>
      </c>
      <c r="DM119" s="717"/>
      <c r="DN119" s="717"/>
      <c r="DO119" s="717"/>
      <c r="DP119" s="718"/>
      <c r="DQ119" s="719" t="s">
        <v>218</v>
      </c>
      <c r="DR119" s="717"/>
      <c r="DS119" s="717"/>
      <c r="DT119" s="717"/>
      <c r="DU119" s="718"/>
      <c r="DV119" s="807" t="s">
        <v>218</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114417</v>
      </c>
      <c r="AB120" s="784"/>
      <c r="AC120" s="784"/>
      <c r="AD120" s="784"/>
      <c r="AE120" s="785"/>
      <c r="AF120" s="786">
        <v>112726</v>
      </c>
      <c r="AG120" s="784"/>
      <c r="AH120" s="784"/>
      <c r="AI120" s="784"/>
      <c r="AJ120" s="785"/>
      <c r="AK120" s="786">
        <v>112842</v>
      </c>
      <c r="AL120" s="784"/>
      <c r="AM120" s="784"/>
      <c r="AN120" s="784"/>
      <c r="AO120" s="785"/>
      <c r="AP120" s="754">
        <v>0.2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35875866</v>
      </c>
      <c r="BR120" s="771"/>
      <c r="BS120" s="771"/>
      <c r="BT120" s="771"/>
      <c r="BU120" s="771"/>
      <c r="BV120" s="771">
        <v>37672072</v>
      </c>
      <c r="BW120" s="771"/>
      <c r="BX120" s="771"/>
      <c r="BY120" s="771"/>
      <c r="BZ120" s="771"/>
      <c r="CA120" s="771">
        <v>37402737</v>
      </c>
      <c r="CB120" s="771"/>
      <c r="CC120" s="771"/>
      <c r="CD120" s="771"/>
      <c r="CE120" s="771"/>
      <c r="CF120" s="848">
        <v>63.9</v>
      </c>
      <c r="CG120" s="849"/>
      <c r="CH120" s="849"/>
      <c r="CI120" s="849"/>
      <c r="CJ120" s="849"/>
      <c r="CK120" s="850" t="s">
        <v>444</v>
      </c>
      <c r="CL120" s="810"/>
      <c r="CM120" s="810"/>
      <c r="CN120" s="810"/>
      <c r="CO120" s="811"/>
      <c r="CP120" s="854" t="s">
        <v>445</v>
      </c>
      <c r="CQ120" s="855"/>
      <c r="CR120" s="855"/>
      <c r="CS120" s="855"/>
      <c r="CT120" s="855"/>
      <c r="CU120" s="855"/>
      <c r="CV120" s="855"/>
      <c r="CW120" s="855"/>
      <c r="CX120" s="855"/>
      <c r="CY120" s="855"/>
      <c r="CZ120" s="855"/>
      <c r="DA120" s="855"/>
      <c r="DB120" s="855"/>
      <c r="DC120" s="855"/>
      <c r="DD120" s="855"/>
      <c r="DE120" s="855"/>
      <c r="DF120" s="856"/>
      <c r="DG120" s="799">
        <v>34718619</v>
      </c>
      <c r="DH120" s="800"/>
      <c r="DI120" s="800"/>
      <c r="DJ120" s="800"/>
      <c r="DK120" s="800"/>
      <c r="DL120" s="800">
        <v>32073917</v>
      </c>
      <c r="DM120" s="800"/>
      <c r="DN120" s="800"/>
      <c r="DO120" s="800"/>
      <c r="DP120" s="800"/>
      <c r="DQ120" s="800">
        <v>29819894</v>
      </c>
      <c r="DR120" s="800"/>
      <c r="DS120" s="800"/>
      <c r="DT120" s="800"/>
      <c r="DU120" s="800"/>
      <c r="DV120" s="801">
        <v>50.9</v>
      </c>
      <c r="DW120" s="801"/>
      <c r="DX120" s="801"/>
      <c r="DY120" s="801"/>
      <c r="DZ120" s="802"/>
    </row>
    <row r="121" spans="1:130" s="197" customFormat="1" ht="26.25" customHeight="1">
      <c r="A121" s="865"/>
      <c r="B121" s="866"/>
      <c r="C121" s="842" t="s">
        <v>446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218</v>
      </c>
      <c r="AB121" s="784"/>
      <c r="AC121" s="784"/>
      <c r="AD121" s="784"/>
      <c r="AE121" s="785"/>
      <c r="AF121" s="786" t="s">
        <v>218</v>
      </c>
      <c r="AG121" s="784"/>
      <c r="AH121" s="784"/>
      <c r="AI121" s="784"/>
      <c r="AJ121" s="785"/>
      <c r="AK121" s="786" t="s">
        <v>218</v>
      </c>
      <c r="AL121" s="784"/>
      <c r="AM121" s="784"/>
      <c r="AN121" s="784"/>
      <c r="AO121" s="785"/>
      <c r="AP121" s="754" t="s">
        <v>218</v>
      </c>
      <c r="AQ121" s="755"/>
      <c r="AR121" s="755"/>
      <c r="AS121" s="755"/>
      <c r="AT121" s="756"/>
      <c r="AU121" s="882"/>
      <c r="AV121" s="883"/>
      <c r="AW121" s="883"/>
      <c r="AX121" s="883"/>
      <c r="AY121" s="884"/>
      <c r="AZ121" s="845" t="s">
        <v>447</v>
      </c>
      <c r="BA121" s="846"/>
      <c r="BB121" s="846"/>
      <c r="BC121" s="846"/>
      <c r="BD121" s="846"/>
      <c r="BE121" s="846"/>
      <c r="BF121" s="846"/>
      <c r="BG121" s="846"/>
      <c r="BH121" s="846"/>
      <c r="BI121" s="846"/>
      <c r="BJ121" s="846"/>
      <c r="BK121" s="846"/>
      <c r="BL121" s="846"/>
      <c r="BM121" s="846"/>
      <c r="BN121" s="846"/>
      <c r="BO121" s="846"/>
      <c r="BP121" s="847"/>
      <c r="BQ121" s="857">
        <v>106924141</v>
      </c>
      <c r="BR121" s="858"/>
      <c r="BS121" s="858"/>
      <c r="BT121" s="858"/>
      <c r="BU121" s="858"/>
      <c r="BV121" s="858">
        <v>109858442</v>
      </c>
      <c r="BW121" s="858"/>
      <c r="BX121" s="858"/>
      <c r="BY121" s="858"/>
      <c r="BZ121" s="858"/>
      <c r="CA121" s="858">
        <v>111310302</v>
      </c>
      <c r="CB121" s="858"/>
      <c r="CC121" s="858"/>
      <c r="CD121" s="858"/>
      <c r="CE121" s="858"/>
      <c r="CF121" s="859">
        <v>190.1</v>
      </c>
      <c r="CG121" s="860"/>
      <c r="CH121" s="860"/>
      <c r="CI121" s="860"/>
      <c r="CJ121" s="860"/>
      <c r="CK121" s="851"/>
      <c r="CL121" s="812"/>
      <c r="CM121" s="812"/>
      <c r="CN121" s="812"/>
      <c r="CO121" s="813"/>
      <c r="CP121" s="828" t="s">
        <v>448</v>
      </c>
      <c r="CQ121" s="829"/>
      <c r="CR121" s="829"/>
      <c r="CS121" s="829"/>
      <c r="CT121" s="829"/>
      <c r="CU121" s="829"/>
      <c r="CV121" s="829"/>
      <c r="CW121" s="829"/>
      <c r="CX121" s="829"/>
      <c r="CY121" s="829"/>
      <c r="CZ121" s="829"/>
      <c r="DA121" s="829"/>
      <c r="DB121" s="829"/>
      <c r="DC121" s="829"/>
      <c r="DD121" s="829"/>
      <c r="DE121" s="829"/>
      <c r="DF121" s="830"/>
      <c r="DG121" s="770">
        <v>10407236</v>
      </c>
      <c r="DH121" s="771"/>
      <c r="DI121" s="771"/>
      <c r="DJ121" s="771"/>
      <c r="DK121" s="771"/>
      <c r="DL121" s="771">
        <v>10454009</v>
      </c>
      <c r="DM121" s="771"/>
      <c r="DN121" s="771"/>
      <c r="DO121" s="771"/>
      <c r="DP121" s="771"/>
      <c r="DQ121" s="771">
        <v>10185623</v>
      </c>
      <c r="DR121" s="771"/>
      <c r="DS121" s="771"/>
      <c r="DT121" s="771"/>
      <c r="DU121" s="771"/>
      <c r="DV121" s="823">
        <v>17.399999999999999</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449</v>
      </c>
      <c r="BP122" s="838"/>
      <c r="BQ122" s="839">
        <v>153182425</v>
      </c>
      <c r="BR122" s="840"/>
      <c r="BS122" s="840"/>
      <c r="BT122" s="840"/>
      <c r="BU122" s="840"/>
      <c r="BV122" s="840">
        <v>159185592</v>
      </c>
      <c r="BW122" s="840"/>
      <c r="BX122" s="840"/>
      <c r="BY122" s="840"/>
      <c r="BZ122" s="840"/>
      <c r="CA122" s="840">
        <v>160807572</v>
      </c>
      <c r="CB122" s="840"/>
      <c r="CC122" s="840"/>
      <c r="CD122" s="840"/>
      <c r="CE122" s="840"/>
      <c r="CF122" s="743"/>
      <c r="CG122" s="744"/>
      <c r="CH122" s="744"/>
      <c r="CI122" s="744"/>
      <c r="CJ122" s="841"/>
      <c r="CK122" s="851"/>
      <c r="CL122" s="812"/>
      <c r="CM122" s="812"/>
      <c r="CN122" s="812"/>
      <c r="CO122" s="813"/>
      <c r="CP122" s="828" t="s">
        <v>450</v>
      </c>
      <c r="CQ122" s="829"/>
      <c r="CR122" s="829"/>
      <c r="CS122" s="829"/>
      <c r="CT122" s="829"/>
      <c r="CU122" s="829"/>
      <c r="CV122" s="829"/>
      <c r="CW122" s="829"/>
      <c r="CX122" s="829"/>
      <c r="CY122" s="829"/>
      <c r="CZ122" s="829"/>
      <c r="DA122" s="829"/>
      <c r="DB122" s="829"/>
      <c r="DC122" s="829"/>
      <c r="DD122" s="829"/>
      <c r="DE122" s="829"/>
      <c r="DF122" s="830"/>
      <c r="DG122" s="770">
        <v>1252180</v>
      </c>
      <c r="DH122" s="771"/>
      <c r="DI122" s="771"/>
      <c r="DJ122" s="771"/>
      <c r="DK122" s="771"/>
      <c r="DL122" s="771">
        <v>1559306</v>
      </c>
      <c r="DM122" s="771"/>
      <c r="DN122" s="771"/>
      <c r="DO122" s="771"/>
      <c r="DP122" s="771"/>
      <c r="DQ122" s="771">
        <v>1559279</v>
      </c>
      <c r="DR122" s="771"/>
      <c r="DS122" s="771"/>
      <c r="DT122" s="771"/>
      <c r="DU122" s="771"/>
      <c r="DV122" s="823">
        <v>2.7</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37882</v>
      </c>
      <c r="AB123" s="784"/>
      <c r="AC123" s="784"/>
      <c r="AD123" s="784"/>
      <c r="AE123" s="785"/>
      <c r="AF123" s="786">
        <v>37491</v>
      </c>
      <c r="AG123" s="784"/>
      <c r="AH123" s="784"/>
      <c r="AI123" s="784"/>
      <c r="AJ123" s="785"/>
      <c r="AK123" s="786">
        <v>37098</v>
      </c>
      <c r="AL123" s="784"/>
      <c r="AM123" s="784"/>
      <c r="AN123" s="784"/>
      <c r="AO123" s="785"/>
      <c r="AP123" s="754">
        <v>0.1</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42.1</v>
      </c>
      <c r="BR123" s="832"/>
      <c r="BS123" s="832"/>
      <c r="BT123" s="832"/>
      <c r="BU123" s="832"/>
      <c r="BV123" s="832">
        <v>28.7</v>
      </c>
      <c r="BW123" s="832"/>
      <c r="BX123" s="832"/>
      <c r="BY123" s="832"/>
      <c r="BZ123" s="832"/>
      <c r="CA123" s="832">
        <v>20.8</v>
      </c>
      <c r="CB123" s="832"/>
      <c r="CC123" s="832"/>
      <c r="CD123" s="832"/>
      <c r="CE123" s="832"/>
      <c r="CF123" s="730"/>
      <c r="CG123" s="731"/>
      <c r="CH123" s="731"/>
      <c r="CI123" s="731"/>
      <c r="CJ123" s="833"/>
      <c r="CK123" s="851"/>
      <c r="CL123" s="812"/>
      <c r="CM123" s="812"/>
      <c r="CN123" s="812"/>
      <c r="CO123" s="813"/>
      <c r="CP123" s="828" t="s">
        <v>452</v>
      </c>
      <c r="CQ123" s="829"/>
      <c r="CR123" s="829"/>
      <c r="CS123" s="829"/>
      <c r="CT123" s="829"/>
      <c r="CU123" s="829"/>
      <c r="CV123" s="829"/>
      <c r="CW123" s="829"/>
      <c r="CX123" s="829"/>
      <c r="CY123" s="829"/>
      <c r="CZ123" s="829"/>
      <c r="DA123" s="829"/>
      <c r="DB123" s="829"/>
      <c r="DC123" s="829"/>
      <c r="DD123" s="829"/>
      <c r="DE123" s="829"/>
      <c r="DF123" s="830"/>
      <c r="DG123" s="783">
        <v>436307</v>
      </c>
      <c r="DH123" s="784"/>
      <c r="DI123" s="784"/>
      <c r="DJ123" s="784"/>
      <c r="DK123" s="785"/>
      <c r="DL123" s="786">
        <v>452650</v>
      </c>
      <c r="DM123" s="784"/>
      <c r="DN123" s="784"/>
      <c r="DO123" s="784"/>
      <c r="DP123" s="785"/>
      <c r="DQ123" s="786">
        <v>435225</v>
      </c>
      <c r="DR123" s="784"/>
      <c r="DS123" s="784"/>
      <c r="DT123" s="784"/>
      <c r="DU123" s="785"/>
      <c r="DV123" s="754">
        <v>0.7</v>
      </c>
      <c r="DW123" s="755"/>
      <c r="DX123" s="755"/>
      <c r="DY123" s="755"/>
      <c r="DZ123" s="756"/>
    </row>
    <row r="124" spans="1:130" s="197" customFormat="1" ht="26.25" customHeight="1">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v>58616</v>
      </c>
      <c r="DH124" s="717"/>
      <c r="DI124" s="717"/>
      <c r="DJ124" s="717"/>
      <c r="DK124" s="718"/>
      <c r="DL124" s="719">
        <v>63013</v>
      </c>
      <c r="DM124" s="717"/>
      <c r="DN124" s="717"/>
      <c r="DO124" s="717"/>
      <c r="DP124" s="718"/>
      <c r="DQ124" s="719">
        <v>58477</v>
      </c>
      <c r="DR124" s="717"/>
      <c r="DS124" s="717"/>
      <c r="DT124" s="717"/>
      <c r="DU124" s="718"/>
      <c r="DV124" s="807">
        <v>0.1</v>
      </c>
      <c r="DW124" s="808"/>
      <c r="DX124" s="808"/>
      <c r="DY124" s="808"/>
      <c r="DZ124" s="809"/>
    </row>
    <row r="125" spans="1:130" s="197" customFormat="1" ht="26.25" customHeight="1" thickBot="1">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v>5052415</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462</v>
      </c>
      <c r="AY127" s="758"/>
      <c r="AZ127" s="758"/>
      <c r="BA127" s="758"/>
      <c r="BB127" s="758"/>
      <c r="BC127" s="758"/>
      <c r="BD127" s="758"/>
      <c r="BE127" s="759"/>
      <c r="BF127" s="760" t="s">
        <v>111</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2766116</v>
      </c>
      <c r="AB128" s="724"/>
      <c r="AC128" s="724"/>
      <c r="AD128" s="724"/>
      <c r="AE128" s="725"/>
      <c r="AF128" s="726">
        <v>2966544</v>
      </c>
      <c r="AG128" s="724"/>
      <c r="AH128" s="724"/>
      <c r="AI128" s="724"/>
      <c r="AJ128" s="725"/>
      <c r="AK128" s="726">
        <v>3340877</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111</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67271594</v>
      </c>
      <c r="AB129" s="784"/>
      <c r="AC129" s="784"/>
      <c r="AD129" s="784"/>
      <c r="AE129" s="785"/>
      <c r="AF129" s="786">
        <v>67649703</v>
      </c>
      <c r="AG129" s="784"/>
      <c r="AH129" s="784"/>
      <c r="AI129" s="784"/>
      <c r="AJ129" s="785"/>
      <c r="AK129" s="786">
        <v>67984314</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7.5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8963540</v>
      </c>
      <c r="AB130" s="784"/>
      <c r="AC130" s="784"/>
      <c r="AD130" s="784"/>
      <c r="AE130" s="785"/>
      <c r="AF130" s="786">
        <v>9016069</v>
      </c>
      <c r="AG130" s="784"/>
      <c r="AH130" s="784"/>
      <c r="AI130" s="784"/>
      <c r="AJ130" s="785"/>
      <c r="AK130" s="786">
        <v>9439472</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20.8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58308054</v>
      </c>
      <c r="AB131" s="717"/>
      <c r="AC131" s="717"/>
      <c r="AD131" s="717"/>
      <c r="AE131" s="718"/>
      <c r="AF131" s="719">
        <v>58633634</v>
      </c>
      <c r="AG131" s="717"/>
      <c r="AH131" s="717"/>
      <c r="AI131" s="717"/>
      <c r="AJ131" s="718"/>
      <c r="AK131" s="719">
        <v>58544842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9.1506398069999992</v>
      </c>
      <c r="AB132" s="740"/>
      <c r="AC132" s="740"/>
      <c r="AD132" s="740"/>
      <c r="AE132" s="741"/>
      <c r="AF132" s="742">
        <v>8.089548057</v>
      </c>
      <c r="AG132" s="740"/>
      <c r="AH132" s="740"/>
      <c r="AI132" s="740"/>
      <c r="AJ132" s="741"/>
      <c r="AK132" s="742">
        <v>5.5444713639999996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9.4</v>
      </c>
      <c r="AB133" s="749"/>
      <c r="AC133" s="749"/>
      <c r="AD133" s="749"/>
      <c r="AE133" s="750"/>
      <c r="AF133" s="748">
        <v>8.8000000000000007</v>
      </c>
      <c r="AG133" s="749"/>
      <c r="AH133" s="749"/>
      <c r="AI133" s="749"/>
      <c r="AJ133" s="750"/>
      <c r="AK133" s="748">
        <v>7.5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19842954</v>
      </c>
      <c r="L9" s="264">
        <v>57880</v>
      </c>
      <c r="M9" s="265">
        <v>57686</v>
      </c>
      <c r="N9" s="266">
        <v>0.3</v>
      </c>
    </row>
    <row r="10" spans="1:16">
      <c r="A10" s="248"/>
      <c r="B10" s="244"/>
      <c r="C10" s="244"/>
      <c r="D10" s="244"/>
      <c r="E10" s="244"/>
      <c r="F10" s="244"/>
      <c r="G10" s="1133" t="s">
        <v>484</v>
      </c>
      <c r="H10" s="1134"/>
      <c r="I10" s="1134"/>
      <c r="J10" s="1135"/>
      <c r="K10" s="267">
        <v>1319885</v>
      </c>
      <c r="L10" s="268">
        <v>3850</v>
      </c>
      <c r="M10" s="269">
        <v>2413</v>
      </c>
      <c r="N10" s="270">
        <v>59.6</v>
      </c>
    </row>
    <row r="11" spans="1:16" ht="13.5" customHeight="1">
      <c r="A11" s="248"/>
      <c r="B11" s="244"/>
      <c r="C11" s="244"/>
      <c r="D11" s="244"/>
      <c r="E11" s="244"/>
      <c r="F11" s="244"/>
      <c r="G11" s="1133" t="s">
        <v>485</v>
      </c>
      <c r="H11" s="1134"/>
      <c r="I11" s="1134"/>
      <c r="J11" s="1135"/>
      <c r="K11" s="267">
        <v>4561</v>
      </c>
      <c r="L11" s="268">
        <v>13</v>
      </c>
      <c r="M11" s="269">
        <v>1538</v>
      </c>
      <c r="N11" s="270">
        <v>-99.2</v>
      </c>
    </row>
    <row r="12" spans="1:16" ht="13.5" customHeight="1">
      <c r="A12" s="248"/>
      <c r="B12" s="244"/>
      <c r="C12" s="244"/>
      <c r="D12" s="244"/>
      <c r="E12" s="244"/>
      <c r="F12" s="244"/>
      <c r="G12" s="1133" t="s">
        <v>486</v>
      </c>
      <c r="H12" s="1134"/>
      <c r="I12" s="1134"/>
      <c r="J12" s="1135"/>
      <c r="K12" s="267">
        <v>661740</v>
      </c>
      <c r="L12" s="268">
        <v>1930</v>
      </c>
      <c r="M12" s="269">
        <v>680</v>
      </c>
      <c r="N12" s="270">
        <v>183.8</v>
      </c>
    </row>
    <row r="13" spans="1:16" ht="13.5" customHeight="1">
      <c r="A13" s="248"/>
      <c r="B13" s="244"/>
      <c r="C13" s="244"/>
      <c r="D13" s="244"/>
      <c r="E13" s="244"/>
      <c r="F13" s="244"/>
      <c r="G13" s="1133" t="s">
        <v>487</v>
      </c>
      <c r="H13" s="1134"/>
      <c r="I13" s="1134"/>
      <c r="J13" s="1135"/>
      <c r="K13" s="267" t="s">
        <v>488</v>
      </c>
      <c r="L13" s="268" t="s">
        <v>488</v>
      </c>
      <c r="M13" s="269">
        <v>20</v>
      </c>
      <c r="N13" s="270" t="s">
        <v>488</v>
      </c>
    </row>
    <row r="14" spans="1:16" ht="13.5" customHeight="1">
      <c r="A14" s="248"/>
      <c r="B14" s="244"/>
      <c r="C14" s="244"/>
      <c r="D14" s="244"/>
      <c r="E14" s="244"/>
      <c r="F14" s="244"/>
      <c r="G14" s="1133" t="s">
        <v>489</v>
      </c>
      <c r="H14" s="1134"/>
      <c r="I14" s="1134"/>
      <c r="J14" s="1135"/>
      <c r="K14" s="267">
        <v>365787</v>
      </c>
      <c r="L14" s="268">
        <v>1067</v>
      </c>
      <c r="M14" s="269">
        <v>1736</v>
      </c>
      <c r="N14" s="270">
        <v>-38.5</v>
      </c>
    </row>
    <row r="15" spans="1:16" ht="13.5" customHeight="1">
      <c r="A15" s="248"/>
      <c r="B15" s="244"/>
      <c r="C15" s="244"/>
      <c r="D15" s="244"/>
      <c r="E15" s="244"/>
      <c r="F15" s="244"/>
      <c r="G15" s="1133" t="s">
        <v>490</v>
      </c>
      <c r="H15" s="1134"/>
      <c r="I15" s="1134"/>
      <c r="J15" s="1135"/>
      <c r="K15" s="267">
        <v>252252</v>
      </c>
      <c r="L15" s="268">
        <v>736</v>
      </c>
      <c r="M15" s="269">
        <v>1344</v>
      </c>
      <c r="N15" s="270">
        <v>-45.2</v>
      </c>
    </row>
    <row r="16" spans="1:16">
      <c r="A16" s="248"/>
      <c r="B16" s="244"/>
      <c r="C16" s="244"/>
      <c r="D16" s="244"/>
      <c r="E16" s="244"/>
      <c r="F16" s="244"/>
      <c r="G16" s="1136" t="s">
        <v>491</v>
      </c>
      <c r="H16" s="1137"/>
      <c r="I16" s="1137"/>
      <c r="J16" s="1138"/>
      <c r="K16" s="268">
        <v>-1403729</v>
      </c>
      <c r="L16" s="268">
        <v>-4095</v>
      </c>
      <c r="M16" s="269">
        <v>-5023</v>
      </c>
      <c r="N16" s="270">
        <v>-18.5</v>
      </c>
    </row>
    <row r="17" spans="1:16">
      <c r="A17" s="248"/>
      <c r="B17" s="244"/>
      <c r="C17" s="244"/>
      <c r="D17" s="244"/>
      <c r="E17" s="244"/>
      <c r="F17" s="244"/>
      <c r="G17" s="1136" t="s">
        <v>168</v>
      </c>
      <c r="H17" s="1137"/>
      <c r="I17" s="1137"/>
      <c r="J17" s="1138"/>
      <c r="K17" s="268">
        <v>21043450</v>
      </c>
      <c r="L17" s="268">
        <v>61381</v>
      </c>
      <c r="M17" s="269">
        <v>60395</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5.83</v>
      </c>
      <c r="L21" s="281">
        <v>6.16</v>
      </c>
      <c r="M21" s="282">
        <v>-0.33</v>
      </c>
      <c r="N21" s="249"/>
      <c r="O21" s="283"/>
      <c r="P21" s="279"/>
    </row>
    <row r="22" spans="1:16" s="284" customFormat="1">
      <c r="A22" s="279"/>
      <c r="B22" s="249"/>
      <c r="C22" s="249"/>
      <c r="D22" s="249"/>
      <c r="E22" s="249"/>
      <c r="F22" s="249"/>
      <c r="G22" s="1130" t="s">
        <v>497</v>
      </c>
      <c r="H22" s="1131"/>
      <c r="I22" s="1131"/>
      <c r="J22" s="1132"/>
      <c r="K22" s="285">
        <v>102.5</v>
      </c>
      <c r="L22" s="286">
        <v>100</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500</v>
      </c>
      <c r="H32" s="1122"/>
      <c r="I32" s="1122"/>
      <c r="J32" s="1123"/>
      <c r="K32" s="294">
        <v>11794862</v>
      </c>
      <c r="L32" s="294">
        <v>34404</v>
      </c>
      <c r="M32" s="295">
        <v>40264</v>
      </c>
      <c r="N32" s="296">
        <v>-14.6</v>
      </c>
    </row>
    <row r="33" spans="1:16" ht="13.5" customHeight="1">
      <c r="A33" s="248"/>
      <c r="B33" s="244"/>
      <c r="C33" s="244"/>
      <c r="D33" s="244"/>
      <c r="E33" s="244"/>
      <c r="F33" s="244"/>
      <c r="G33" s="1121" t="s">
        <v>501</v>
      </c>
      <c r="H33" s="1122"/>
      <c r="I33" s="1122"/>
      <c r="J33" s="1123"/>
      <c r="K33" s="294" t="s">
        <v>488</v>
      </c>
      <c r="L33" s="294" t="s">
        <v>488</v>
      </c>
      <c r="M33" s="295">
        <v>2</v>
      </c>
      <c r="N33" s="296" t="s">
        <v>488</v>
      </c>
    </row>
    <row r="34" spans="1:16" ht="27" customHeight="1">
      <c r="A34" s="248"/>
      <c r="B34" s="244"/>
      <c r="C34" s="244"/>
      <c r="D34" s="244"/>
      <c r="E34" s="244"/>
      <c r="F34" s="244"/>
      <c r="G34" s="1121" t="s">
        <v>502</v>
      </c>
      <c r="H34" s="1122"/>
      <c r="I34" s="1122"/>
      <c r="J34" s="1123"/>
      <c r="K34" s="294" t="s">
        <v>488</v>
      </c>
      <c r="L34" s="294" t="s">
        <v>488</v>
      </c>
      <c r="M34" s="295">
        <v>111</v>
      </c>
      <c r="N34" s="296" t="s">
        <v>488</v>
      </c>
    </row>
    <row r="35" spans="1:16" ht="27" customHeight="1">
      <c r="A35" s="248"/>
      <c r="B35" s="244"/>
      <c r="C35" s="244"/>
      <c r="D35" s="244"/>
      <c r="E35" s="244"/>
      <c r="F35" s="244"/>
      <c r="G35" s="1121" t="s">
        <v>503</v>
      </c>
      <c r="H35" s="1122"/>
      <c r="I35" s="1122"/>
      <c r="J35" s="1123"/>
      <c r="K35" s="294">
        <v>4079319</v>
      </c>
      <c r="L35" s="294">
        <v>11899</v>
      </c>
      <c r="M35" s="295">
        <v>9819</v>
      </c>
      <c r="N35" s="296">
        <v>21.2</v>
      </c>
    </row>
    <row r="36" spans="1:16" ht="27" customHeight="1">
      <c r="A36" s="248"/>
      <c r="B36" s="244"/>
      <c r="C36" s="244"/>
      <c r="D36" s="244"/>
      <c r="E36" s="244"/>
      <c r="F36" s="244"/>
      <c r="G36" s="1121" t="s">
        <v>504</v>
      </c>
      <c r="H36" s="1122"/>
      <c r="I36" s="1122"/>
      <c r="J36" s="1123"/>
      <c r="K36" s="294" t="s">
        <v>488</v>
      </c>
      <c r="L36" s="294" t="s">
        <v>488</v>
      </c>
      <c r="M36" s="295">
        <v>427</v>
      </c>
      <c r="N36" s="296" t="s">
        <v>488</v>
      </c>
    </row>
    <row r="37" spans="1:16" ht="13.5" customHeight="1">
      <c r="A37" s="248"/>
      <c r="B37" s="244"/>
      <c r="C37" s="244"/>
      <c r="D37" s="244"/>
      <c r="E37" s="244"/>
      <c r="F37" s="244"/>
      <c r="G37" s="1121" t="s">
        <v>505</v>
      </c>
      <c r="H37" s="1122"/>
      <c r="I37" s="1122"/>
      <c r="J37" s="1123"/>
      <c r="K37" s="294">
        <v>149940</v>
      </c>
      <c r="L37" s="294">
        <v>437</v>
      </c>
      <c r="M37" s="295">
        <v>787</v>
      </c>
      <c r="N37" s="296">
        <v>-44.5</v>
      </c>
    </row>
    <row r="38" spans="1:16" ht="27" customHeight="1">
      <c r="A38" s="248"/>
      <c r="B38" s="244"/>
      <c r="C38" s="244"/>
      <c r="D38" s="244"/>
      <c r="E38" s="244"/>
      <c r="F38" s="244"/>
      <c r="G38" s="1124" t="s">
        <v>506</v>
      </c>
      <c r="H38" s="1125"/>
      <c r="I38" s="1125"/>
      <c r="J38" s="1126"/>
      <c r="K38" s="297">
        <v>2230</v>
      </c>
      <c r="L38" s="297">
        <v>7</v>
      </c>
      <c r="M38" s="298">
        <v>3</v>
      </c>
      <c r="N38" s="299">
        <v>133.30000000000001</v>
      </c>
      <c r="O38" s="293"/>
    </row>
    <row r="39" spans="1:16">
      <c r="A39" s="248"/>
      <c r="B39" s="244"/>
      <c r="C39" s="244"/>
      <c r="D39" s="244"/>
      <c r="E39" s="244"/>
      <c r="F39" s="244"/>
      <c r="G39" s="1124" t="s">
        <v>507</v>
      </c>
      <c r="H39" s="1125"/>
      <c r="I39" s="1125"/>
      <c r="J39" s="1126"/>
      <c r="K39" s="300">
        <v>-3340877</v>
      </c>
      <c r="L39" s="300">
        <v>-9745</v>
      </c>
      <c r="M39" s="301">
        <v>-8225</v>
      </c>
      <c r="N39" s="302">
        <v>18.5</v>
      </c>
      <c r="O39" s="293"/>
    </row>
    <row r="40" spans="1:16" ht="27" customHeight="1">
      <c r="A40" s="248"/>
      <c r="B40" s="244"/>
      <c r="C40" s="244"/>
      <c r="D40" s="244"/>
      <c r="E40" s="244"/>
      <c r="F40" s="244"/>
      <c r="G40" s="1121" t="s">
        <v>508</v>
      </c>
      <c r="H40" s="1122"/>
      <c r="I40" s="1122"/>
      <c r="J40" s="1123"/>
      <c r="K40" s="300">
        <v>-9439472</v>
      </c>
      <c r="L40" s="300">
        <v>-27534</v>
      </c>
      <c r="M40" s="301">
        <v>-31118</v>
      </c>
      <c r="N40" s="302">
        <v>-11.5</v>
      </c>
      <c r="O40" s="293"/>
    </row>
    <row r="41" spans="1:16">
      <c r="A41" s="248"/>
      <c r="B41" s="244"/>
      <c r="C41" s="244"/>
      <c r="D41" s="244"/>
      <c r="E41" s="244"/>
      <c r="F41" s="244"/>
      <c r="G41" s="1127" t="s">
        <v>279</v>
      </c>
      <c r="H41" s="1128"/>
      <c r="I41" s="1128"/>
      <c r="J41" s="1129"/>
      <c r="K41" s="294">
        <v>3246002</v>
      </c>
      <c r="L41" s="300">
        <v>9468</v>
      </c>
      <c r="M41" s="301">
        <v>12068</v>
      </c>
      <c r="N41" s="302">
        <v>-21.5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4" t="s">
        <v>478</v>
      </c>
      <c r="J49" s="1116" t="s">
        <v>512</v>
      </c>
      <c r="K49" s="1117"/>
      <c r="L49" s="1117"/>
      <c r="M49" s="1117"/>
      <c r="N49" s="1118"/>
    </row>
    <row r="50" spans="1:14">
      <c r="A50" s="248"/>
      <c r="B50" s="244"/>
      <c r="C50" s="244"/>
      <c r="D50" s="244"/>
      <c r="E50" s="244"/>
      <c r="F50" s="244"/>
      <c r="G50" s="312"/>
      <c r="H50" s="313"/>
      <c r="I50" s="1115"/>
      <c r="J50" s="314" t="s">
        <v>513</v>
      </c>
      <c r="K50" s="315" t="s">
        <v>514</v>
      </c>
      <c r="L50" s="316" t="s">
        <v>515</v>
      </c>
      <c r="M50" s="317" t="s">
        <v>516</v>
      </c>
      <c r="N50" s="318" t="s">
        <v>517</v>
      </c>
    </row>
    <row r="51" spans="1:14">
      <c r="A51" s="248"/>
      <c r="B51" s="244"/>
      <c r="C51" s="244"/>
      <c r="D51" s="244"/>
      <c r="E51" s="244"/>
      <c r="F51" s="244"/>
      <c r="G51" s="310" t="s">
        <v>518</v>
      </c>
      <c r="H51" s="311"/>
      <c r="I51" s="319">
        <v>9874869</v>
      </c>
      <c r="J51" s="320">
        <v>29519</v>
      </c>
      <c r="K51" s="321">
        <v>7.7</v>
      </c>
      <c r="L51" s="322">
        <v>47155</v>
      </c>
      <c r="M51" s="323">
        <v>-1</v>
      </c>
      <c r="N51" s="324">
        <v>8.6999999999999993</v>
      </c>
    </row>
    <row r="52" spans="1:14">
      <c r="A52" s="248"/>
      <c r="B52" s="244"/>
      <c r="C52" s="244"/>
      <c r="D52" s="244"/>
      <c r="E52" s="244"/>
      <c r="F52" s="244"/>
      <c r="G52" s="325"/>
      <c r="H52" s="326" t="s">
        <v>519</v>
      </c>
      <c r="I52" s="327">
        <v>4293278</v>
      </c>
      <c r="J52" s="328">
        <v>12834</v>
      </c>
      <c r="K52" s="329">
        <v>0.6</v>
      </c>
      <c r="L52" s="330">
        <v>26802</v>
      </c>
      <c r="M52" s="331">
        <v>-1.9</v>
      </c>
      <c r="N52" s="332">
        <v>2.5</v>
      </c>
    </row>
    <row r="53" spans="1:14">
      <c r="A53" s="248"/>
      <c r="B53" s="244"/>
      <c r="C53" s="244"/>
      <c r="D53" s="244"/>
      <c r="E53" s="244"/>
      <c r="F53" s="244"/>
      <c r="G53" s="310" t="s">
        <v>520</v>
      </c>
      <c r="H53" s="311"/>
      <c r="I53" s="319">
        <v>9284952</v>
      </c>
      <c r="J53" s="320">
        <v>27615</v>
      </c>
      <c r="K53" s="321">
        <v>-6.5</v>
      </c>
      <c r="L53" s="322">
        <v>43858</v>
      </c>
      <c r="M53" s="323">
        <v>-7</v>
      </c>
      <c r="N53" s="324">
        <v>0.5</v>
      </c>
    </row>
    <row r="54" spans="1:14">
      <c r="A54" s="248"/>
      <c r="B54" s="244"/>
      <c r="C54" s="244"/>
      <c r="D54" s="244"/>
      <c r="E54" s="244"/>
      <c r="F54" s="244"/>
      <c r="G54" s="325"/>
      <c r="H54" s="326" t="s">
        <v>519</v>
      </c>
      <c r="I54" s="327">
        <v>4871396</v>
      </c>
      <c r="J54" s="328">
        <v>14489</v>
      </c>
      <c r="K54" s="329">
        <v>12.9</v>
      </c>
      <c r="L54" s="330">
        <v>23714</v>
      </c>
      <c r="M54" s="331">
        <v>-11.5</v>
      </c>
      <c r="N54" s="332">
        <v>24.4</v>
      </c>
    </row>
    <row r="55" spans="1:14">
      <c r="A55" s="248"/>
      <c r="B55" s="244"/>
      <c r="C55" s="244"/>
      <c r="D55" s="244"/>
      <c r="E55" s="244"/>
      <c r="F55" s="244"/>
      <c r="G55" s="310" t="s">
        <v>521</v>
      </c>
      <c r="H55" s="311"/>
      <c r="I55" s="319">
        <v>9302509</v>
      </c>
      <c r="J55" s="320">
        <v>27241</v>
      </c>
      <c r="K55" s="321">
        <v>-1.4</v>
      </c>
      <c r="L55" s="322">
        <v>41705</v>
      </c>
      <c r="M55" s="323">
        <v>-4.9000000000000004</v>
      </c>
      <c r="N55" s="324">
        <v>3.5</v>
      </c>
    </row>
    <row r="56" spans="1:14">
      <c r="A56" s="248"/>
      <c r="B56" s="244"/>
      <c r="C56" s="244"/>
      <c r="D56" s="244"/>
      <c r="E56" s="244"/>
      <c r="F56" s="244"/>
      <c r="G56" s="325"/>
      <c r="H56" s="326" t="s">
        <v>519</v>
      </c>
      <c r="I56" s="327">
        <v>4083717</v>
      </c>
      <c r="J56" s="328">
        <v>11959</v>
      </c>
      <c r="K56" s="329">
        <v>-17.5</v>
      </c>
      <c r="L56" s="330">
        <v>22742</v>
      </c>
      <c r="M56" s="331">
        <v>-4.0999999999999996</v>
      </c>
      <c r="N56" s="332">
        <v>-13.4</v>
      </c>
    </row>
    <row r="57" spans="1:14">
      <c r="A57" s="248"/>
      <c r="B57" s="244"/>
      <c r="C57" s="244"/>
      <c r="D57" s="244"/>
      <c r="E57" s="244"/>
      <c r="F57" s="244"/>
      <c r="G57" s="310" t="s">
        <v>522</v>
      </c>
      <c r="H57" s="311"/>
      <c r="I57" s="319">
        <v>12272785</v>
      </c>
      <c r="J57" s="320">
        <v>35822</v>
      </c>
      <c r="K57" s="321">
        <v>31.5</v>
      </c>
      <c r="L57" s="322">
        <v>47677</v>
      </c>
      <c r="M57" s="323">
        <v>14.3</v>
      </c>
      <c r="N57" s="324">
        <v>17.2</v>
      </c>
    </row>
    <row r="58" spans="1:14">
      <c r="A58" s="248"/>
      <c r="B58" s="244"/>
      <c r="C58" s="244"/>
      <c r="D58" s="244"/>
      <c r="E58" s="244"/>
      <c r="F58" s="244"/>
      <c r="G58" s="325"/>
      <c r="H58" s="326" t="s">
        <v>519</v>
      </c>
      <c r="I58" s="327">
        <v>4504551</v>
      </c>
      <c r="J58" s="328">
        <v>13148</v>
      </c>
      <c r="K58" s="329">
        <v>9.9</v>
      </c>
      <c r="L58" s="330">
        <v>23360</v>
      </c>
      <c r="M58" s="331">
        <v>2.7</v>
      </c>
      <c r="N58" s="332">
        <v>7.2</v>
      </c>
    </row>
    <row r="59" spans="1:14">
      <c r="A59" s="248"/>
      <c r="B59" s="244"/>
      <c r="C59" s="244"/>
      <c r="D59" s="244"/>
      <c r="E59" s="244"/>
      <c r="F59" s="244"/>
      <c r="G59" s="310" t="s">
        <v>523</v>
      </c>
      <c r="H59" s="311"/>
      <c r="I59" s="319">
        <v>16064077</v>
      </c>
      <c r="J59" s="320">
        <v>46857</v>
      </c>
      <c r="K59" s="321">
        <v>30.8</v>
      </c>
      <c r="L59" s="322">
        <v>51613</v>
      </c>
      <c r="M59" s="323">
        <v>8.3000000000000007</v>
      </c>
      <c r="N59" s="324">
        <v>22.5</v>
      </c>
    </row>
    <row r="60" spans="1:14">
      <c r="A60" s="248"/>
      <c r="B60" s="244"/>
      <c r="C60" s="244"/>
      <c r="D60" s="244"/>
      <c r="E60" s="244"/>
      <c r="F60" s="244"/>
      <c r="G60" s="325"/>
      <c r="H60" s="326" t="s">
        <v>519</v>
      </c>
      <c r="I60" s="333">
        <v>7086485</v>
      </c>
      <c r="J60" s="328">
        <v>20670</v>
      </c>
      <c r="K60" s="329">
        <v>57.2</v>
      </c>
      <c r="L60" s="330">
        <v>25872</v>
      </c>
      <c r="M60" s="331">
        <v>10.8</v>
      </c>
      <c r="N60" s="332">
        <v>46.4</v>
      </c>
    </row>
    <row r="61" spans="1:14">
      <c r="A61" s="248"/>
      <c r="B61" s="244"/>
      <c r="C61" s="244"/>
      <c r="D61" s="244"/>
      <c r="E61" s="244"/>
      <c r="F61" s="244"/>
      <c r="G61" s="310" t="s">
        <v>524</v>
      </c>
      <c r="H61" s="334"/>
      <c r="I61" s="335">
        <v>11359838</v>
      </c>
      <c r="J61" s="336">
        <v>33411</v>
      </c>
      <c r="K61" s="337">
        <v>12.4</v>
      </c>
      <c r="L61" s="338">
        <v>46402</v>
      </c>
      <c r="M61" s="339">
        <v>1.9</v>
      </c>
      <c r="N61" s="324">
        <v>10.5</v>
      </c>
    </row>
    <row r="62" spans="1:14">
      <c r="A62" s="248"/>
      <c r="B62" s="244"/>
      <c r="C62" s="244"/>
      <c r="D62" s="244"/>
      <c r="E62" s="244"/>
      <c r="F62" s="244"/>
      <c r="G62" s="325"/>
      <c r="H62" s="326" t="s">
        <v>519</v>
      </c>
      <c r="I62" s="327">
        <v>4967885</v>
      </c>
      <c r="J62" s="328">
        <v>14620</v>
      </c>
      <c r="K62" s="329">
        <v>12.6</v>
      </c>
      <c r="L62" s="330">
        <v>24498</v>
      </c>
      <c r="M62" s="331">
        <v>-0.8</v>
      </c>
      <c r="N62" s="332">
        <v>13.4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5.86</v>
      </c>
      <c r="G47" s="12">
        <v>6.26</v>
      </c>
      <c r="H47" s="12">
        <v>6.25</v>
      </c>
      <c r="I47" s="12">
        <v>6.84</v>
      </c>
      <c r="J47" s="13">
        <v>7.83</v>
      </c>
    </row>
    <row r="48" spans="2:10" ht="57.75" customHeight="1">
      <c r="B48" s="14"/>
      <c r="C48" s="1141" t="s">
        <v>4</v>
      </c>
      <c r="D48" s="1141"/>
      <c r="E48" s="1142"/>
      <c r="F48" s="15">
        <v>0.93</v>
      </c>
      <c r="G48" s="16">
        <v>2.2999999999999998</v>
      </c>
      <c r="H48" s="16">
        <v>1.98</v>
      </c>
      <c r="I48" s="16">
        <v>3.16</v>
      </c>
      <c r="J48" s="17">
        <v>2.2799999999999998</v>
      </c>
    </row>
    <row r="49" spans="2:10" ht="57.75" customHeight="1" thickBot="1">
      <c r="B49" s="18"/>
      <c r="C49" s="1143" t="s">
        <v>5</v>
      </c>
      <c r="D49" s="1143"/>
      <c r="E49" s="1144"/>
      <c r="F49" s="19">
        <v>2.2000000000000002</v>
      </c>
      <c r="G49" s="20">
        <v>1.91</v>
      </c>
      <c r="H49" s="20" t="s">
        <v>531</v>
      </c>
      <c r="I49" s="20">
        <v>1.83</v>
      </c>
      <c r="J49" s="21">
        <v>0.16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532</v>
      </c>
      <c r="D34" s="1151"/>
      <c r="E34" s="1152"/>
      <c r="F34" s="32">
        <v>18.25</v>
      </c>
      <c r="G34" s="33">
        <v>18.61</v>
      </c>
      <c r="H34" s="33">
        <v>19.75</v>
      </c>
      <c r="I34" s="33">
        <v>20.2</v>
      </c>
      <c r="J34" s="34">
        <v>21.51</v>
      </c>
      <c r="K34" s="22"/>
      <c r="L34" s="22"/>
      <c r="M34" s="22"/>
      <c r="N34" s="22"/>
      <c r="O34" s="22"/>
      <c r="P34" s="22"/>
    </row>
    <row r="35" spans="1:16" ht="39" customHeight="1">
      <c r="A35" s="22"/>
      <c r="B35" s="35"/>
      <c r="C35" s="1145" t="s">
        <v>533</v>
      </c>
      <c r="D35" s="1146"/>
      <c r="E35" s="1147"/>
      <c r="F35" s="36">
        <v>2.4500000000000002</v>
      </c>
      <c r="G35" s="37">
        <v>4.68</v>
      </c>
      <c r="H35" s="37">
        <v>5.86</v>
      </c>
      <c r="I35" s="37">
        <v>6.2</v>
      </c>
      <c r="J35" s="38">
        <v>7.25</v>
      </c>
      <c r="K35" s="22"/>
      <c r="L35" s="22"/>
      <c r="M35" s="22"/>
      <c r="N35" s="22"/>
      <c r="O35" s="22"/>
      <c r="P35" s="22"/>
    </row>
    <row r="36" spans="1:16" ht="39" customHeight="1">
      <c r="A36" s="22"/>
      <c r="B36" s="35"/>
      <c r="C36" s="1145" t="s">
        <v>534</v>
      </c>
      <c r="D36" s="1146"/>
      <c r="E36" s="1147"/>
      <c r="F36" s="36">
        <v>2.2999999999999998</v>
      </c>
      <c r="G36" s="37">
        <v>1.74</v>
      </c>
      <c r="H36" s="37">
        <v>1.98</v>
      </c>
      <c r="I36" s="37">
        <v>2.87</v>
      </c>
      <c r="J36" s="38">
        <v>4.29</v>
      </c>
      <c r="K36" s="22"/>
      <c r="L36" s="22"/>
      <c r="M36" s="22"/>
      <c r="N36" s="22"/>
      <c r="O36" s="22"/>
      <c r="P36" s="22"/>
    </row>
    <row r="37" spans="1:16" ht="39" customHeight="1">
      <c r="A37" s="22"/>
      <c r="B37" s="35"/>
      <c r="C37" s="1145" t="s">
        <v>535</v>
      </c>
      <c r="D37" s="1146"/>
      <c r="E37" s="1147"/>
      <c r="F37" s="36">
        <v>1.51</v>
      </c>
      <c r="G37" s="37">
        <v>1.92</v>
      </c>
      <c r="H37" s="37">
        <v>2.4700000000000002</v>
      </c>
      <c r="I37" s="37">
        <v>2.59</v>
      </c>
      <c r="J37" s="38">
        <v>2.27</v>
      </c>
      <c r="K37" s="22"/>
      <c r="L37" s="22"/>
      <c r="M37" s="22"/>
      <c r="N37" s="22"/>
      <c r="O37" s="22"/>
      <c r="P37" s="22"/>
    </row>
    <row r="38" spans="1:16" ht="39" customHeight="1">
      <c r="A38" s="22"/>
      <c r="B38" s="35"/>
      <c r="C38" s="1145" t="s">
        <v>536</v>
      </c>
      <c r="D38" s="1146"/>
      <c r="E38" s="1147"/>
      <c r="F38" s="36">
        <v>0.92</v>
      </c>
      <c r="G38" s="37">
        <v>2.2599999999999998</v>
      </c>
      <c r="H38" s="37">
        <v>1.96</v>
      </c>
      <c r="I38" s="37">
        <v>3.19</v>
      </c>
      <c r="J38" s="38">
        <v>2.23</v>
      </c>
      <c r="K38" s="22"/>
      <c r="L38" s="22"/>
      <c r="M38" s="22"/>
      <c r="N38" s="22"/>
      <c r="O38" s="22"/>
      <c r="P38" s="22"/>
    </row>
    <row r="39" spans="1:16" ht="39" customHeight="1">
      <c r="A39" s="22"/>
      <c r="B39" s="35"/>
      <c r="C39" s="1145" t="s">
        <v>537</v>
      </c>
      <c r="D39" s="1146"/>
      <c r="E39" s="1147"/>
      <c r="F39" s="36">
        <v>1.7</v>
      </c>
      <c r="G39" s="37">
        <v>0.92</v>
      </c>
      <c r="H39" s="37">
        <v>1.1200000000000001</v>
      </c>
      <c r="I39" s="37">
        <v>1.2</v>
      </c>
      <c r="J39" s="38">
        <v>0.68</v>
      </c>
      <c r="K39" s="22"/>
      <c r="L39" s="22"/>
      <c r="M39" s="22"/>
      <c r="N39" s="22"/>
      <c r="O39" s="22"/>
      <c r="P39" s="22"/>
    </row>
    <row r="40" spans="1:16" ht="39" customHeight="1">
      <c r="A40" s="22"/>
      <c r="B40" s="35"/>
      <c r="C40" s="1145" t="s">
        <v>538</v>
      </c>
      <c r="D40" s="1146"/>
      <c r="E40" s="1147"/>
      <c r="F40" s="36">
        <v>0.03</v>
      </c>
      <c r="G40" s="37">
        <v>0.08</v>
      </c>
      <c r="H40" s="37">
        <v>0.06</v>
      </c>
      <c r="I40" s="37">
        <v>0.11</v>
      </c>
      <c r="J40" s="38">
        <v>0.12</v>
      </c>
      <c r="K40" s="22"/>
      <c r="L40" s="22"/>
      <c r="M40" s="22"/>
      <c r="N40" s="22"/>
      <c r="O40" s="22"/>
      <c r="P40" s="22"/>
    </row>
    <row r="41" spans="1:16" ht="39" customHeight="1">
      <c r="A41" s="22"/>
      <c r="B41" s="35"/>
      <c r="C41" s="1145" t="s">
        <v>539</v>
      </c>
      <c r="D41" s="1146"/>
      <c r="E41" s="1147"/>
      <c r="F41" s="36">
        <v>0</v>
      </c>
      <c r="G41" s="37">
        <v>0.01</v>
      </c>
      <c r="H41" s="37">
        <v>0.04</v>
      </c>
      <c r="I41" s="37">
        <v>7.0000000000000007E-2</v>
      </c>
      <c r="J41" s="38">
        <v>7.0000000000000007E-2</v>
      </c>
      <c r="K41" s="22"/>
      <c r="L41" s="22"/>
      <c r="M41" s="22"/>
      <c r="N41" s="22"/>
      <c r="O41" s="22"/>
      <c r="P41" s="22"/>
    </row>
    <row r="42" spans="1:16" ht="39" customHeight="1">
      <c r="A42" s="22"/>
      <c r="B42" s="39"/>
      <c r="C42" s="1145" t="s">
        <v>540</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541</v>
      </c>
      <c r="D43" s="1149"/>
      <c r="E43" s="1150"/>
      <c r="F43" s="41">
        <v>0.04</v>
      </c>
      <c r="G43" s="42">
        <v>0.11</v>
      </c>
      <c r="H43" s="42">
        <v>0.13</v>
      </c>
      <c r="I43" s="42">
        <v>0.09</v>
      </c>
      <c r="J43" s="43">
        <v>0.11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12125</v>
      </c>
      <c r="L45" s="60">
        <v>12269</v>
      </c>
      <c r="M45" s="60">
        <v>12122</v>
      </c>
      <c r="N45" s="60">
        <v>11864</v>
      </c>
      <c r="O45" s="61">
        <v>11795</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v>4966</v>
      </c>
      <c r="L48" s="64">
        <v>4700</v>
      </c>
      <c r="M48" s="64">
        <v>4788</v>
      </c>
      <c r="N48" s="64">
        <v>4709</v>
      </c>
      <c r="O48" s="65">
        <v>4079</v>
      </c>
      <c r="P48" s="48"/>
      <c r="Q48" s="48"/>
      <c r="R48" s="48"/>
      <c r="S48" s="48"/>
      <c r="T48" s="48"/>
      <c r="U48" s="48"/>
    </row>
    <row r="49" spans="1:21" ht="30.75" customHeight="1">
      <c r="A49" s="48"/>
      <c r="B49" s="1163"/>
      <c r="C49" s="1164"/>
      <c r="D49" s="62"/>
      <c r="E49" s="1155" t="s">
        <v>16</v>
      </c>
      <c r="F49" s="1155"/>
      <c r="G49" s="1155"/>
      <c r="H49" s="1155"/>
      <c r="I49" s="1155"/>
      <c r="J49" s="1156"/>
      <c r="K49" s="63" t="s">
        <v>488</v>
      </c>
      <c r="L49" s="64" t="s">
        <v>488</v>
      </c>
      <c r="M49" s="64" t="s">
        <v>488</v>
      </c>
      <c r="N49" s="64" t="s">
        <v>488</v>
      </c>
      <c r="O49" s="65" t="s">
        <v>488</v>
      </c>
      <c r="P49" s="48"/>
      <c r="Q49" s="48"/>
      <c r="R49" s="48"/>
      <c r="S49" s="48"/>
      <c r="T49" s="48"/>
      <c r="U49" s="48"/>
    </row>
    <row r="50" spans="1:21" ht="30.75" customHeight="1">
      <c r="A50" s="48"/>
      <c r="B50" s="1163"/>
      <c r="C50" s="1164"/>
      <c r="D50" s="62"/>
      <c r="E50" s="1155" t="s">
        <v>17</v>
      </c>
      <c r="F50" s="1155"/>
      <c r="G50" s="1155"/>
      <c r="H50" s="1155"/>
      <c r="I50" s="1155"/>
      <c r="J50" s="1156"/>
      <c r="K50" s="63">
        <v>153</v>
      </c>
      <c r="L50" s="64">
        <v>153</v>
      </c>
      <c r="M50" s="64">
        <v>152</v>
      </c>
      <c r="N50" s="64">
        <v>150</v>
      </c>
      <c r="O50" s="65">
        <v>150</v>
      </c>
      <c r="P50" s="48"/>
      <c r="Q50" s="48"/>
      <c r="R50" s="48"/>
      <c r="S50" s="48"/>
      <c r="T50" s="48"/>
      <c r="U50" s="48"/>
    </row>
    <row r="51" spans="1:21" ht="30.75" customHeight="1">
      <c r="A51" s="48"/>
      <c r="B51" s="1165"/>
      <c r="C51" s="1166"/>
      <c r="D51" s="66"/>
      <c r="E51" s="1155" t="s">
        <v>18</v>
      </c>
      <c r="F51" s="1155"/>
      <c r="G51" s="1155"/>
      <c r="H51" s="1155"/>
      <c r="I51" s="1155"/>
      <c r="J51" s="1156"/>
      <c r="K51" s="63">
        <v>9</v>
      </c>
      <c r="L51" s="64">
        <v>5</v>
      </c>
      <c r="M51" s="64">
        <v>2</v>
      </c>
      <c r="N51" s="64">
        <v>3</v>
      </c>
      <c r="O51" s="65">
        <v>2</v>
      </c>
      <c r="P51" s="48"/>
      <c r="Q51" s="48"/>
      <c r="R51" s="48"/>
      <c r="S51" s="48"/>
      <c r="T51" s="48"/>
      <c r="U51" s="48"/>
    </row>
    <row r="52" spans="1:21" ht="30.75" customHeight="1">
      <c r="A52" s="48"/>
      <c r="B52" s="1153" t="s">
        <v>19</v>
      </c>
      <c r="C52" s="1154"/>
      <c r="D52" s="66"/>
      <c r="E52" s="1155" t="s">
        <v>20</v>
      </c>
      <c r="F52" s="1155"/>
      <c r="G52" s="1155"/>
      <c r="H52" s="1155"/>
      <c r="I52" s="1155"/>
      <c r="J52" s="1156"/>
      <c r="K52" s="63">
        <v>11582</v>
      </c>
      <c r="L52" s="64">
        <v>11758</v>
      </c>
      <c r="M52" s="64">
        <v>11730</v>
      </c>
      <c r="N52" s="64">
        <v>11984</v>
      </c>
      <c r="O52" s="65">
        <v>12780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5671</v>
      </c>
      <c r="L53" s="69">
        <v>5369</v>
      </c>
      <c r="M53" s="69">
        <v>5334</v>
      </c>
      <c r="N53" s="69">
        <v>4742</v>
      </c>
      <c r="O53" s="70">
        <v>3246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2016-04-15T12:43:36Z</cp:lastPrinted>
  <dcterms:created xsi:type="dcterms:W3CDTF">2016-02-15T01:40:05Z</dcterms:created>
  <dcterms:modified xsi:type="dcterms:W3CDTF">2016-04-19T06:51:17Z</dcterms:modified>
  <cp:category/>
</cp:coreProperties>
</file>