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0.公報（財政事情・健全化・財政状況資料集）\03.財政状況資料集\H28\平成28年度財政状況資料集（追加分）の公表データ\"/>
    </mc:Choice>
  </mc:AlternateContent>
  <bookViews>
    <workbookView xWindow="240" yWindow="60" windowWidth="14940" windowHeight="787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C38" i="9"/>
  <c r="CO37" i="9"/>
  <c r="BE37"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AM36" i="9" s="1"/>
  <c r="AM37" i="9" s="1"/>
  <c r="AM38" i="9" s="1"/>
  <c r="BE34" i="9" l="1"/>
  <c r="BE35" i="9" s="1"/>
  <c r="BE36" i="9" s="1"/>
  <c r="BW34" i="9" s="1"/>
  <c r="BW35" i="9" s="1"/>
  <c r="BW36" i="9" s="1"/>
  <c r="BW37" i="9" s="1"/>
  <c r="CO34" i="9" l="1"/>
  <c r="CO35" i="9" s="1"/>
  <c r="CO36" i="9" s="1"/>
</calcChain>
</file>

<file path=xl/sharedStrings.xml><?xml version="1.0" encoding="utf-8"?>
<sst xmlns="http://schemas.openxmlformats.org/spreadsheetml/2006/main" count="1034" uniqueCount="568">
  <si>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</si>
  <si>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</si>
  <si>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</si>
  <si>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</si>
  <si>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</si>
  <si>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</si>
  <si>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</si>
  <si>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</si>
  <si>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</si>
  <si>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</si>
  <si>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</si>
  <si>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</si>
  <si>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</si>
  <si>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</si>
  <si>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</si>
  <si>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</si>
  <si>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</si>
  <si>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</si>
  <si>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</si>
  <si>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</si>
  <si>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</si>
  <si>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</si>
  <si>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</si>
  <si>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</si>
  <si>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</si>
  <si>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</si>
  <si>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</si>
  <si>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</si>
  <si>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</si>
  <si>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</si>
  <si>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</si>
  <si>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</si>
  <si>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</si>
  <si>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</si>
  <si>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</si>
  <si>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</si>
  <si>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</si>
  <si>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</si>
  <si>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</si>
  <si>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</si>
  <si>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</si>
  <si>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</si>
  <si>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</si>
  <si>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</si>
  <si>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</si>
  <si>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</si>
  <si>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</si>
  <si>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</si>
  <si>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</si>
  <si>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</si>
  <si>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</si>
  <si>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</si>
  <si>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</si>
  <si>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</si>
  <si>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</si>
  <si>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</si>
  <si>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</si>
  <si>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</si>
  <si>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</si>
  <si>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</si>
  <si>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</si>
  <si>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</si>
  <si>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</si>
  <si>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</si>
  <si>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</si>
  <si>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</si>
  <si>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</si>
  <si>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</si>
  <si>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</si>
  <si>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</si>
  <si>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</si>
  <si>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</si>
  <si>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</si>
  <si>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</si>
  <si>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</si>
  <si>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</si>
  <si>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</si>
  <si>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</si>
  <si>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</si>
  <si>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</si>
  <si>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</si>
  <si>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</si>
  <si>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</si>
  <si>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</si>
  <si>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</si>
  <si>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</si>
  <si>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</si>
  <si>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</si>
  <si>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</si>
  <si>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</si>
  <si>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</si>
  <si>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</si>
  <si>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</si>
  <si>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</si>
  <si>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</si>
  <si>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</si>
  <si>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</si>
  <si>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</si>
  <si>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</si>
  <si>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</si>
  <si>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</si>
  <si>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</si>
  <si>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</si>
  <si>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</si>
  <si>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</si>
  <si>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</si>
  <si>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</si>
  <si>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</si>
  <si>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</si>
  <si>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</si>
  <si>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</si>
  <si>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</si>
  <si>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</si>
  <si>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</si>
  <si>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</si>
  <si>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</si>
  <si>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</si>
  <si>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</si>
  <si>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</si>
  <si>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</si>
  <si>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</si>
  <si>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</si>
  <si>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</si>
  <si>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</si>
  <si>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</si>
  <si>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</si>
  <si>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</si>
  <si>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</si>
  <si>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</si>
  <si>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</si>
  <si>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</si>
  <si>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</si>
  <si>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</si>
  <si>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</si>
  <si>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</si>
  <si>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</si>
  <si>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</si>
  <si>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</si>
  <si>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</si>
  <si>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</si>
  <si>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</si>
  <si>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</si>
  <si>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</si>
  <si>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</si>
  <si>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</si>
  <si>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</si>
  <si>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</si>
  <si>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</si>
  <si>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</si>
  <si>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</si>
  <si>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</si>
  <si>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</si>
  <si>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</si>
  <si>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</si>
  <si>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</si>
  <si>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</si>
  <si>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</si>
  <si>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</si>
  <si>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</si>
  <si>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</si>
  <si>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</si>
  <si>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</si>
  <si>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</si>
  <si>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</si>
  <si>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</si>
  <si>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</si>
  <si>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</si>
  <si>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</si>
  <si>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</si>
  <si>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</si>
  <si>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</si>
  <si>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</si>
  <si>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</si>
  <si>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</si>
  <si>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</si>
  <si>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</si>
  <si>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</si>
  <si>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</si>
  <si>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</si>
  <si>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</si>
  <si>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</si>
  <si>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</si>
  <si>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</si>
  <si>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</si>
  <si>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</si>
  <si>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</si>
  <si>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</si>
  <si>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</si>
  <si>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</si>
  <si>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</si>
  <si>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</si>
  <si>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</si>
  <si>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</si>
  <si>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</si>
  <si>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</si>
  <si>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</si>
  <si>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</si>
  <si>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</si>
  <si>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</si>
  <si>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</si>
  <si>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</si>
  <si>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</si>
  <si>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</si>
  <si>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</si>
  <si>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</si>
  <si>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</si>
  <si>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</si>
  <si>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</si>
  <si>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</si>
  <si>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</si>
  <si>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</si>
  <si>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</si>
  <si>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</si>
  <si>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</si>
  <si>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</si>
  <si>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</si>
  <si>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</si>
  <si>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</si>
  <si>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</si>
  <si>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</si>
  <si>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</si>
  <si>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</si>
  <si>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</si>
  <si>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</si>
  <si>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</si>
  <si>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</si>
  <si>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</si>
  <si>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</si>
  <si>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</si>
  <si>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</si>
  <si>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</si>
  <si>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</si>
  <si>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</si>
  <si>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</si>
  <si>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</si>
  <si>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</si>
  <si>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</si>
  <si>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</si>
  <si>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</si>
  <si>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</si>
  <si>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</si>
  <si>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</si>
  <si>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</si>
  <si>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</si>
  <si>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</si>
  <si>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</si>
  <si>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</si>
  <si>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</si>
  <si>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</si>
  <si>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</si>
  <si>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</si>
  <si>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</si>
  <si>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</si>
  <si>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</si>
  <si>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</si>
  <si>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</si>
  <si>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</si>
  <si>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</si>
  <si>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</si>
  <si>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</si>
  <si>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</si>
  <si>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</si>
  <si>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</si>
  <si>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</si>
  <si>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</si>
  <si>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</si>
  <si>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</si>
  <si>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</si>
  <si>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</si>
  <si>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</si>
  <si>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</si>
  <si>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</si>
  <si>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</si>
  <si>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</si>
  <si>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</si>
  <si>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</si>
  <si>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</si>
  <si>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</si>
  <si>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</si>
  <si>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</si>
  <si>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</si>
  <si>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</si>
  <si>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</si>
  <si>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</si>
  <si>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</si>
  <si>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</si>
  <si>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</si>
  <si>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</si>
  <si>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</si>
  <si>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</si>
  <si>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</si>
  <si>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</si>
  <si>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</si>
  <si>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</si>
  <si>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</si>
  <si>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</si>
  <si>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</si>
  <si>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</si>
  <si>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</si>
  <si>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</si>
  <si>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</si>
  <si>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</si>
  <si>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</si>
  <si>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</si>
  <si>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</si>
  <si>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</si>
  <si>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</si>
  <si>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</si>
  <si>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</si>
  <si>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</si>
  <si>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</si>
  <si>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</si>
  <si>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</si>
  <si>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</si>
  <si>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</si>
  <si>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</si>
  <si>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</si>
  <si>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</si>
  <si>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</si>
  <si>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</si>
  <si>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</si>
  <si>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</si>
  <si>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</si>
  <si>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</si>
  <si>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</si>
  <si>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</si>
  <si>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</si>
  <si>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</si>
  <si>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</si>
  <si>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</si>
  <si>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</si>
  <si>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</si>
  <si>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</si>
  <si>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</si>
  <si>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</si>
  <si>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</si>
  <si>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</si>
  <si>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</si>
  <si>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</si>
  <si>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</si>
  <si>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</si>
  <si>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</si>
  <si>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</si>
  <si>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</si>
  <si>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</si>
  <si>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</si>
  <si>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</si>
  <si>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</si>
  <si>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</si>
  <si>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</si>
  <si>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</si>
  <si>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</si>
  <si>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</si>
  <si>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</si>
  <si>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</si>
  <si>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</si>
  <si>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</si>
  <si>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</si>
  <si>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</si>
  <si>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</si>
  <si>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</si>
  <si>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</si>
  <si>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</si>
  <si>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</si>
  <si>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</si>
  <si>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</si>
  <si>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</si>
  <si>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</si>
  <si>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</si>
  <si>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</si>
  <si>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</si>
  <si>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</si>
  <si>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</si>
  <si>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</si>
  <si>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</si>
  <si>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</si>
  <si>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</si>
  <si>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</si>
  <si>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</si>
  <si>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</si>
  <si>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</si>
  <si>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</si>
  <si>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</si>
  <si>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</si>
  <si>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</si>
  <si>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</si>
  <si>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</si>
  <si>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</si>
  <si>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</si>
  <si>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</si>
  <si>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</si>
  <si>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</si>
  <si>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</si>
  <si>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</si>
  <si>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</si>
  <si>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</si>
  <si>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</si>
  <si>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</si>
  <si>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</si>
  <si>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</si>
  <si>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</si>
  <si>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</si>
  <si>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</si>
  <si>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</si>
  <si>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</si>
  <si>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</si>
  <si>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</si>
  <si>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</si>
  <si>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</si>
  <si>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</si>
  <si>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</si>
  <si>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</si>
  <si>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</si>
  <si>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</si>
  <si>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</si>
  <si>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</si>
  <si>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</si>
  <si>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</si>
  <si>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</si>
  <si>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</si>
  <si>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</si>
  <si>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</si>
  <si>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</si>
  <si>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</si>
  <si>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</si>
  <si>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</si>
  <si>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</si>
  <si>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</si>
  <si>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</si>
  <si>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</si>
  <si>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</si>
  <si>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</si>
  <si>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</si>
  <si>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</si>
  <si>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</si>
  <si>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</si>
  <si>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</si>
  <si>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</si>
  <si>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</si>
  <si>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</si>
  <si>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</si>
  <si>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</si>
  <si>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</si>
  <si>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</si>
  <si>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</si>
  <si>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</si>
  <si>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</si>
  <si>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</si>
  <si>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</si>
  <si>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</si>
  <si>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</si>
  <si>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</si>
  <si>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</si>
  <si>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</si>
  <si>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</si>
  <si>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</si>
  <si>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</si>
  <si>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</si>
  <si>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</si>
  <si>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</si>
  <si>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</si>
  <si>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</si>
  <si>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</si>
  <si>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</si>
  <si>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</si>
  <si>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</si>
  <si>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</si>
  <si>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</si>
  <si>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</si>
  <si>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</si>
  <si>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</si>
  <si>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</si>
  <si>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</si>
  <si>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</si>
  <si>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</si>
  <si>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</si>
  <si>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</si>
  <si>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</si>
  <si>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</si>
  <si>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</si>
  <si>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</si>
  <si>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</si>
  <si>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</si>
  <si>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</si>
  <si>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</si>
  <si>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</si>
  <si>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</si>
  <si>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</si>
  <si>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</si>
  <si>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</si>
  <si>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</si>
  <si>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</si>
  <si>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</si>
  <si>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</si>
  <si>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</si>
  <si>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</si>
  <si>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</si>
  <si>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</si>
  <si>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</si>
  <si>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</si>
  <si>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</si>
  <si>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</si>
  <si>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</si>
  <si>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</si>
  <si>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</si>
  <si>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</si>
  <si>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</si>
  <si>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</si>
  <si>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</si>
  <si>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</si>
  <si>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</si>
  <si>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</si>
  <si>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</si>
  <si>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</si>
  <si>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</si>
  <si>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</si>
  <si>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</si>
  <si>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</si>
  <si>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</si>
  <si>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</si>
  <si>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</si>
  <si>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</si>
  <si>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</si>
  <si>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</si>
  <si>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</si>
  <si>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</si>
  <si>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</si>
  <si>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</si>
  <si>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</si>
  <si>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 4.03</t>
  </si>
  <si>
    <t>ガス事業会計</t>
  </si>
  <si>
    <t>下水道事業会計</t>
  </si>
  <si>
    <t>水道事業会計</t>
  </si>
  <si>
    <t>病院事業会計</t>
  </si>
  <si>
    <t>一般会計</t>
  </si>
  <si>
    <t>介護保険事業特別会計</t>
  </si>
  <si>
    <t>介護老人保健施設事業会計</t>
  </si>
  <si>
    <t>国民健康保険事業特別会計</t>
  </si>
  <si>
    <t>その他会計（赤字）</t>
  </si>
  <si>
    <t>その他会計（黒字）</t>
  </si>
  <si>
    <t>-</t>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</si>
  <si>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</si>
  <si>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</si>
  <si>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</si>
  <si>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</si>
  <si>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</si>
  <si>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</si>
  <si>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</si>
  <si>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</si>
  <si>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</si>
  <si>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</si>
  <si>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t>
    <phoneticPr fontId="2"/>
  </si>
  <si>
    <t>卸売市場事業特別会計</t>
    <phoneticPr fontId="5"/>
  </si>
  <si>
    <t>堅田駅西口土地区画整理事業特別会計（宅地造成）</t>
    <phoneticPr fontId="5"/>
  </si>
  <si>
    <t>左のうち
一般会計等
繰入見込額</t>
    <phoneticPr fontId="5"/>
  </si>
  <si>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</si>
  <si>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</si>
  <si>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</si>
  <si>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</si>
  <si>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</si>
  <si>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</si>
  <si>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</si>
  <si>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</si>
  <si>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</si>
  <si>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</si>
  <si>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</si>
  <si>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</si>
  <si>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24年度からの5年間における将来負担比率の各値、また、平成27、28年度の実質公債費比率の各値は、類似団体平均を下回っている。さらに、5年間での将来負担比率の減少幅は類似団体とほぼ同程度で、実質公債費比率の減少幅は平均値を上回っている。これらのことは、建設事業債の発行抑制や公営企業への繰出金の適正化によるものである。
　今後とも、新規事業の実施の必要性を見極めることによる市債の発行抑制や、公営企業等の経営の総点検を図るなど、さらなる指標の改善に努める。</t>
    <rPh sb="1" eb="3">
      <t>ヘイセイ</t>
    </rPh>
    <rPh sb="5" eb="6">
      <t>ネン</t>
    </rPh>
    <rPh sb="6" eb="7">
      <t>ド</t>
    </rPh>
    <rPh sb="11" eb="13">
      <t>ネンカン</t>
    </rPh>
    <rPh sb="24" eb="26">
      <t>カクアタイ</t>
    </rPh>
    <rPh sb="30" eb="32">
      <t>ヘイセイ</t>
    </rPh>
    <rPh sb="37" eb="39">
      <t>ネンド</t>
    </rPh>
    <rPh sb="48" eb="49">
      <t>カク</t>
    </rPh>
    <rPh sb="49" eb="50">
      <t>アタイ</t>
    </rPh>
    <rPh sb="71" eb="73">
      <t>ネンカン</t>
    </rPh>
    <rPh sb="75" eb="77">
      <t>ショウライ</t>
    </rPh>
    <rPh sb="77" eb="79">
      <t>フタン</t>
    </rPh>
    <rPh sb="79" eb="81">
      <t>ヒリツ</t>
    </rPh>
    <rPh sb="82" eb="84">
      <t>ゲンショウ</t>
    </rPh>
    <rPh sb="84" eb="85">
      <t>ハバ</t>
    </rPh>
    <rPh sb="86" eb="88">
      <t>ルイジ</t>
    </rPh>
    <rPh sb="88" eb="90">
      <t>ダンタイ</t>
    </rPh>
    <rPh sb="93" eb="94">
      <t>ドウ</t>
    </rPh>
    <rPh sb="94" eb="96">
      <t>テイド</t>
    </rPh>
    <rPh sb="98" eb="100">
      <t>ジッシツ</t>
    </rPh>
    <rPh sb="100" eb="102">
      <t>コウサイ</t>
    </rPh>
    <rPh sb="102" eb="103">
      <t>ヒ</t>
    </rPh>
    <rPh sb="103" eb="105">
      <t>ヒリツ</t>
    </rPh>
    <rPh sb="106" eb="108">
      <t>ゲンショウ</t>
    </rPh>
    <rPh sb="108" eb="109">
      <t>ハバ</t>
    </rPh>
    <rPh sb="110" eb="112">
      <t>ヘイキン</t>
    </rPh>
    <rPh sb="112" eb="113">
      <t>アタイ</t>
    </rPh>
    <rPh sb="114" eb="116">
      <t>ウワマワ</t>
    </rPh>
    <rPh sb="129" eb="131">
      <t>ケンセツ</t>
    </rPh>
    <rPh sb="131" eb="133">
      <t>ジギョウ</t>
    </rPh>
    <rPh sb="133" eb="134">
      <t>サイ</t>
    </rPh>
    <rPh sb="135" eb="137">
      <t>ハッコウ</t>
    </rPh>
    <rPh sb="137" eb="139">
      <t>ヨクセイ</t>
    </rPh>
    <rPh sb="140" eb="142">
      <t>コウエイ</t>
    </rPh>
    <rPh sb="142" eb="144">
      <t>キギョウ</t>
    </rPh>
    <rPh sb="146" eb="148">
      <t>クリダ</t>
    </rPh>
    <rPh sb="148" eb="149">
      <t>キン</t>
    </rPh>
    <rPh sb="150" eb="152">
      <t>テキセイ</t>
    </rPh>
    <rPh sb="152" eb="153">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</si>
</sst>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27241</c:v>
                </c:pt>
                <c:pt idx="1">
                  <c:v>35822</c:v>
                </c:pt>
                <c:pt idx="2">
                  <c:v>46857</c:v>
                </c:pt>
                <c:pt idx="3">
                  <c:v>34955</c:v>
                </c:pt>
                <c:pt idx="4">
                  <c:v>33568</c:v>
                </c:pt>
              </c:numCache>
            </c:numRef>
          </c:val>
          <c:smooth val="0"/>
        </c:ser>
        <c:dLbls>
          <c:showLegendKey val="0"/>
          <c:showVal val="0"/>
          <c:showCatName val="0"/>
          <c:showSerName val="0"/>
          <c:showPercent val="0"/>
          <c:showBubbleSize val="0"/>
        </c:dLbls>
        <c:marker val="1"/>
        <c:smooth val="0"/>
        <c:axId val="1233178816"/>
        <c:axId val="1233167936"/>
      </c:lineChart>
      <c:catAx>
        <c:axId val="123317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167936"/>
        <c:crosses val="autoZero"/>
        <c:auto val="1"/>
        <c:lblAlgn val="ctr"/>
        <c:lblOffset val="100"/>
        <c:tickLblSkip val="1"/>
        <c:tickMarkSkip val="1"/>
        <c:noMultiLvlLbl val="0"/>
      </c:catAx>
      <c:valAx>
        <c:axId val="1233167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17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1.98</c:v>
                </c:pt>
                <c:pt idx="1">
                  <c:v>3.16</c:v>
                </c:pt>
                <c:pt idx="2">
                  <c:v>2.2799999999999998</c:v>
                </c:pt>
                <c:pt idx="3">
                  <c:v>2.0099999999999998</c:v>
                </c:pt>
                <c:pt idx="4">
                  <c:v>1.29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6.25</c:v>
                </c:pt>
                <c:pt idx="1">
                  <c:v>6.84</c:v>
                </c:pt>
                <c:pt idx="2">
                  <c:v>7.83</c:v>
                </c:pt>
                <c:pt idx="3">
                  <c:v>8.43</c:v>
                </c:pt>
                <c:pt idx="4">
                  <c:v>4.96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3168480"/>
        <c:axId val="123318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1.83</c:v>
                </c:pt>
                <c:pt idx="2">
                  <c:v>0.16</c:v>
                </c:pt>
                <c:pt idx="3">
                  <c:v>0.34</c:v>
                </c:pt>
                <c:pt idx="4">
                  <c:v>-4.03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3168480"/>
        <c:axId val="1233180992"/>
      </c:lineChart>
      <c:catAx>
        <c:axId val="12331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180992"/>
        <c:crosses val="autoZero"/>
        <c:auto val="1"/>
        <c:lblAlgn val="ctr"/>
        <c:lblOffset val="100"/>
        <c:tickLblSkip val="1"/>
        <c:tickMarkSkip val="1"/>
        <c:noMultiLvlLbl val="0"/>
      </c:catAx>
      <c:valAx>
        <c:axId val="123318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0.09</c:v>
                </c:pt>
                <c:pt idx="4">
                  <c:v>#N/A</c:v>
                </c:pt>
                <c:pt idx="5">
                  <c:v>0.11</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1.1200000000000001</c:v>
                </c:pt>
                <c:pt idx="2">
                  <c:v>#N/A</c:v>
                </c:pt>
                <c:pt idx="3">
                  <c:v>1.2</c:v>
                </c:pt>
                <c:pt idx="4">
                  <c:v>#N/A</c:v>
                </c:pt>
                <c:pt idx="5">
                  <c:v>0.68</c:v>
                </c:pt>
                <c:pt idx="6">
                  <c:v>#N/A</c:v>
                </c:pt>
                <c:pt idx="7">
                  <c:v>0.21</c:v>
                </c:pt>
                <c:pt idx="8">
                  <c:v>#N/A</c:v>
                </c:pt>
                <c:pt idx="9">
                  <c:v>0.37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7.0000000000000007E-2</c:v>
                </c:pt>
                <c:pt idx="4">
                  <c:v>#N/A</c:v>
                </c:pt>
                <c:pt idx="5">
                  <c:v>7.0000000000000007E-2</c:v>
                </c:pt>
                <c:pt idx="6">
                  <c:v>#N/A</c:v>
                </c:pt>
                <c:pt idx="7">
                  <c:v>0.1</c:v>
                </c:pt>
                <c:pt idx="8">
                  <c:v>#N/A</c:v>
                </c:pt>
                <c:pt idx="9">
                  <c:v>0.39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0.11</c:v>
                </c:pt>
                <c:pt idx="4">
                  <c:v>#N/A</c:v>
                </c:pt>
                <c:pt idx="5">
                  <c:v>0.12</c:v>
                </c:pt>
                <c:pt idx="6">
                  <c:v>#N/A</c:v>
                </c:pt>
                <c:pt idx="7">
                  <c:v>0.42</c:v>
                </c:pt>
                <c:pt idx="8">
                  <c:v>#N/A</c:v>
                </c:pt>
                <c:pt idx="9">
                  <c:v>0.56999999999999995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1.96</c:v>
                </c:pt>
                <c:pt idx="2">
                  <c:v>#N/A</c:v>
                </c:pt>
                <c:pt idx="3">
                  <c:v>3.19</c:v>
                </c:pt>
                <c:pt idx="4">
                  <c:v>#N/A</c:v>
                </c:pt>
                <c:pt idx="5">
                  <c:v>2.23</c:v>
                </c:pt>
                <c:pt idx="6">
                  <c:v>#N/A</c:v>
                </c:pt>
                <c:pt idx="7">
                  <c:v>1.94</c:v>
                </c:pt>
                <c:pt idx="8">
                  <c:v>#N/A</c:v>
                </c:pt>
                <c:pt idx="9">
                  <c:v>1.26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2.4700000000000002</c:v>
                </c:pt>
                <c:pt idx="2">
                  <c:v>#N/A</c:v>
                </c:pt>
                <c:pt idx="3">
                  <c:v>2.59</c:v>
                </c:pt>
                <c:pt idx="4">
                  <c:v>#N/A</c:v>
                </c:pt>
                <c:pt idx="5">
                  <c:v>2.27</c:v>
                </c:pt>
                <c:pt idx="6">
                  <c:v>#N/A</c:v>
                </c:pt>
                <c:pt idx="7">
                  <c:v>0.96</c:v>
                </c:pt>
                <c:pt idx="8">
                  <c:v>#N/A</c:v>
                </c:pt>
                <c:pt idx="9">
                  <c:v>1.97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1.98</c:v>
                </c:pt>
                <c:pt idx="2">
                  <c:v>#N/A</c:v>
                </c:pt>
                <c:pt idx="3">
                  <c:v>2.87</c:v>
                </c:pt>
                <c:pt idx="4">
                  <c:v>#N/A</c:v>
                </c:pt>
                <c:pt idx="5">
                  <c:v>4.29</c:v>
                </c:pt>
                <c:pt idx="6">
                  <c:v>#N/A</c:v>
                </c:pt>
                <c:pt idx="7">
                  <c:v>5.27</c:v>
                </c:pt>
                <c:pt idx="8">
                  <c:v>#N/A</c:v>
                </c:pt>
                <c:pt idx="9">
                  <c:v>6.22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5.86</c:v>
                </c:pt>
                <c:pt idx="2">
                  <c:v>#N/A</c:v>
                </c:pt>
                <c:pt idx="3">
                  <c:v>6.2</c:v>
                </c:pt>
                <c:pt idx="4">
                  <c:v>#N/A</c:v>
                </c:pt>
                <c:pt idx="5">
                  <c:v>7.25</c:v>
                </c:pt>
                <c:pt idx="6">
                  <c:v>#N/A</c:v>
                </c:pt>
                <c:pt idx="7">
                  <c:v>9.8699999999999992</c:v>
                </c:pt>
                <c:pt idx="8">
                  <c:v>#N/A</c:v>
                </c:pt>
                <c:pt idx="9">
                  <c:v>8.33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19.75</c:v>
                </c:pt>
                <c:pt idx="2">
                  <c:v>#N/A</c:v>
                </c:pt>
                <c:pt idx="3">
                  <c:v>20.2</c:v>
                </c:pt>
                <c:pt idx="4">
                  <c:v>#N/A</c:v>
                </c:pt>
                <c:pt idx="5">
                  <c:v>21.51</c:v>
                </c:pt>
                <c:pt idx="6">
                  <c:v>#N/A</c:v>
                </c:pt>
                <c:pt idx="7">
                  <c:v>20.43</c:v>
                </c:pt>
                <c:pt idx="8">
                  <c:v>#N/A</c:v>
                </c:pt>
                <c:pt idx="9">
                  <c:v>20.68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3172832"/>
        <c:axId val="1233167392"/>
      </c:barChart>
      <c:catAx>
        <c:axId val="12331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167392"/>
        <c:crosses val="autoZero"/>
        <c:auto val="1"/>
        <c:lblAlgn val="ctr"/>
        <c:lblOffset val="100"/>
        <c:tickLblSkip val="1"/>
        <c:tickMarkSkip val="1"/>
        <c:noMultiLvlLbl val="0"/>
      </c:catAx>
      <c:valAx>
        <c:axId val="123316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7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11730</c:v>
                </c:pt>
                <c:pt idx="5">
                  <c:v>11984</c:v>
                </c:pt>
                <c:pt idx="8">
                  <c:v>12780</c:v>
                </c:pt>
                <c:pt idx="11">
                  <c:v>12280</c:v>
                </c:pt>
                <c:pt idx="14">
                  <c:v>12423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152</c:v>
                </c:pt>
                <c:pt idx="3">
                  <c:v>150</c:v>
                </c:pt>
                <c:pt idx="6">
                  <c:v>150</c:v>
                </c:pt>
                <c:pt idx="9">
                  <c:v>124</c:v>
                </c:pt>
                <c:pt idx="12">
                  <c:v>116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4788</c:v>
                </c:pt>
                <c:pt idx="3">
                  <c:v>4709</c:v>
                </c:pt>
                <c:pt idx="6">
                  <c:v>4079</c:v>
                </c:pt>
                <c:pt idx="9">
                  <c:v>4218</c:v>
                </c:pt>
                <c:pt idx="12">
                  <c:v>2969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12122</c:v>
                </c:pt>
                <c:pt idx="3">
                  <c:v>11864</c:v>
                </c:pt>
                <c:pt idx="6">
                  <c:v>11795</c:v>
                </c:pt>
                <c:pt idx="9">
                  <c:v>10881</c:v>
                </c:pt>
                <c:pt idx="12">
                  <c:v>10948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3166848"/>
        <c:axId val="123317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5334</c:v>
                </c:pt>
                <c:pt idx="2">
                  <c:v>#N/A</c:v>
                </c:pt>
                <c:pt idx="3">
                  <c:v>#N/A</c:v>
                </c:pt>
                <c:pt idx="4">
                  <c:v>4742</c:v>
                </c:pt>
                <c:pt idx="5">
                  <c:v>#N/A</c:v>
                </c:pt>
                <c:pt idx="6">
                  <c:v>#N/A</c:v>
                </c:pt>
                <c:pt idx="7">
                  <c:v>3246</c:v>
                </c:pt>
                <c:pt idx="8">
                  <c:v>#N/A</c:v>
                </c:pt>
                <c:pt idx="9">
                  <c:v>#N/A</c:v>
                </c:pt>
                <c:pt idx="10">
                  <c:v>2945</c:v>
                </c:pt>
                <c:pt idx="11">
                  <c:v>#N/A</c:v>
                </c:pt>
                <c:pt idx="12">
                  <c:v>#N/A</c:v>
                </c:pt>
                <c:pt idx="13">
                  <c:v>1611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3166848"/>
        <c:axId val="1233171200"/>
      </c:lineChart>
      <c:catAx>
        <c:axId val="12331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171200"/>
        <c:crosses val="autoZero"/>
        <c:auto val="1"/>
        <c:lblAlgn val="ctr"/>
        <c:lblOffset val="100"/>
        <c:tickLblSkip val="1"/>
        <c:tickMarkSkip val="1"/>
        <c:noMultiLvlLbl val="0"/>
      </c:catAx>
      <c:valAx>
        <c:axId val="123317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106924</c:v>
                </c:pt>
                <c:pt idx="5">
                  <c:v>109858</c:v>
                </c:pt>
                <c:pt idx="8">
                  <c:v>111310</c:v>
                </c:pt>
                <c:pt idx="11">
                  <c:v>111562</c:v>
                </c:pt>
                <c:pt idx="14">
                  <c:v>109699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35876</c:v>
                </c:pt>
                <c:pt idx="5">
                  <c:v>37672</c:v>
                </c:pt>
                <c:pt idx="8">
                  <c:v>37403</c:v>
                </c:pt>
                <c:pt idx="11">
                  <c:v>34308</c:v>
                </c:pt>
                <c:pt idx="14">
                  <c:v>31681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10382</c:v>
                </c:pt>
                <c:pt idx="5">
                  <c:v>11655</c:v>
                </c:pt>
                <c:pt idx="8">
                  <c:v>12095</c:v>
                </c:pt>
                <c:pt idx="11">
                  <c:v>12381</c:v>
                </c:pt>
                <c:pt idx="14">
                  <c:v>10132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5052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16899</c:v>
                </c:pt>
                <c:pt idx="3">
                  <c:v>17007</c:v>
                </c:pt>
                <c:pt idx="6">
                  <c:v>14768</c:v>
                </c:pt>
                <c:pt idx="9">
                  <c:v>14942</c:v>
                </c:pt>
                <c:pt idx="12">
                  <c:v>14616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47626</c:v>
                </c:pt>
                <c:pt idx="3">
                  <c:v>45208</c:v>
                </c:pt>
                <c:pt idx="6">
                  <c:v>42519</c:v>
                </c:pt>
                <c:pt idx="9">
                  <c:v>38504</c:v>
                </c:pt>
                <c:pt idx="12">
                  <c:v>30372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1191</c:v>
                </c:pt>
                <c:pt idx="3">
                  <c:v>986</c:v>
                </c:pt>
                <c:pt idx="6">
                  <c:v>792</c:v>
                </c:pt>
                <c:pt idx="9">
                  <c:v>2101</c:v>
                </c:pt>
                <c:pt idx="12">
                  <c:v>465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106968</c:v>
                </c:pt>
                <c:pt idx="3">
                  <c:v>112830</c:v>
                </c:pt>
                <c:pt idx="6">
                  <c:v>114909</c:v>
                </c:pt>
                <c:pt idx="9">
                  <c:v>116499</c:v>
                </c:pt>
                <c:pt idx="12">
                  <c:v>117126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3169568"/>
        <c:axId val="123317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24554</c:v>
                </c:pt>
                <c:pt idx="2">
                  <c:v>#N/A</c:v>
                </c:pt>
                <c:pt idx="3">
                  <c:v>#N/A</c:v>
                </c:pt>
                <c:pt idx="4">
                  <c:v>16846</c:v>
                </c:pt>
                <c:pt idx="5">
                  <c:v>#N/A</c:v>
                </c:pt>
                <c:pt idx="6">
                  <c:v>#N/A</c:v>
                </c:pt>
                <c:pt idx="7">
                  <c:v>12180</c:v>
                </c:pt>
                <c:pt idx="8">
                  <c:v>#N/A</c:v>
                </c:pt>
                <c:pt idx="9">
                  <c:v>#N/A</c:v>
                </c:pt>
                <c:pt idx="10">
                  <c:v>13795</c:v>
                </c:pt>
                <c:pt idx="11">
                  <c:v>#N/A</c:v>
                </c:pt>
                <c:pt idx="12">
                  <c:v>#N/A</c:v>
                </c:pt>
                <c:pt idx="13">
                  <c:v>11066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3169568"/>
        <c:axId val="1233176096"/>
      </c:lineChart>
      <c:catAx>
        <c:axId val="12331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176096"/>
        <c:crosses val="autoZero"/>
        <c:auto val="1"/>
        <c:lblAlgn val="ctr"/>
        <c:lblOffset val="100"/>
        <c:tickLblSkip val="1"/>
        <c:tickMarkSkip val="1"/>
        <c:noMultiLvlLbl val="0"/>
      </c:catAx>
      <c:valAx>
        <c:axId val="12331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{F454E8B0-2463-4378-B77A-3FB957E3946B}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{74AE492A-A960-49AC-A8DB-90168847B5F4}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{D23D3C71-431E-49E8-8791-109A8A565543}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{C8558101-0005-4C71-8A87-773067360F3B}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{76E9DA17-D22F-4F88-900E-334061455DF2}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{83738A71-28DF-43C0-972E-B784310A0F1F}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{7AFFFA63-519C-4B48-920E-53C31725B902}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{74B935C9-E825-4DAE-8142-ECD641EA6FFE}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{13C94052-4931-4D77-AC87-259C9870EFF3}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{5CE1F080-F2AB-4909-8066-B2833AAF3F46}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3178272"/>
        <c:axId val="1152038240"/>
      </c:scatterChart>
      <c:valAx>
        <c:axId val="1233178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038240"/>
        <c:crosses val="autoZero"/>
        <c:crossBetween val="midCat"/>
      </c:valAx>
      <c:valAx>
        <c:axId val="1152038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178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{A30B1389-CEC3-42F8-B03B-58D488C9D299}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{54AC55E6-F8B6-4A99-9287-474C1218E8FC}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{F2077F75-8961-45D9-A881-F50960E5C17C}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{35D2B46B-5581-4A41-868F-9D9CD17561C5}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{6873FAF1-D095-4D69-B32C-2A97EFA8A75E}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8.8000000000000007</c:v>
                </c:pt>
                <c:pt idx="2">
                  <c:v>7.5</c:v>
                </c:pt>
                <c:pt idx="3">
                  <c:v>6.2</c:v>
                </c:pt>
                <c:pt idx="4">
                  <c:v>4.4000000000000004</c:v>
                </c:pt>
              </c:numCache>
            </c:numRef>
          </c:xVal>
          <c:yVal>
            <c:numRef>
              <c:f>公会計指標分析・財政指標組合せ分析表!$K$73:$O$73</c:f>
              <c:numCache>
                <c:formatCode>#,##0.0;"▲ "#,##0.0</c:formatCode>
                <c:ptCount val="5"/>
                <c:pt idx="0">
                  <c:v>42.1</c:v>
                </c:pt>
                <c:pt idx="1">
                  <c:v>28.7</c:v>
                </c:pt>
                <c:pt idx="2">
                  <c:v>20.8</c:v>
                </c:pt>
                <c:pt idx="3">
                  <c:v>23.5</c:v>
                </c:pt>
                <c:pt idx="4">
                  <c:v>18.899999999999999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{F92B48E6-4C77-423A-AF92-870E3C55D2A0}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{2FC5EABA-55E5-42E3-9FCA-12C5D39C12D5}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{AF4D7F46-7400-43AD-A419-45A07F080A95}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{DA7096C7-4D53-4994-A827-721E2C12905B}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{0CE7A54C-0AF0-4AC4-8958-9B2DB5C946A3}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9856256"/>
        <c:axId val="1239854624"/>
      </c:scatterChart>
      <c:valAx>
        <c:axId val="1239856256"/>
        <c:scaling>
          <c:orientation val="minMax"/>
          <c:max val="9.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854624"/>
        <c:crosses val="autoZero"/>
        <c:crossBetween val="midCat"/>
      </c:valAx>
      <c:valAx>
        <c:axId val="1239854624"/>
        <c:scaling>
          <c:orientation val="minMax"/>
          <c:max val="7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85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従前より市債の新規発行の抑制に努めたことや、補償金免除繰上償還制度の活用により、実質公債費比率（分子）が減少傾向となっている。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公営企業債の元利償還金に対する繰入金については、地方独立行政法人移行に伴う財政支援により、病院事業及び介護老人保健施設で増加したが、</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で昨年度に実施した追加繰出しの皆減の影響により、全体としては大幅に減少となった。</a:t>
          </a:r>
          <a:endParaRPr lang="ja-JP" altLang="ja-JP" sz="1400">
            <a:effectLst/>
          </a:endParaRPr>
        </a:p>
        <a:p>
          <a:r>
            <a:rPr kumimoji="1" lang="ja-JP" altLang="ja-JP" sz="1100">
              <a:solidFill>
                <a:schemeClr val="dk1"/>
              </a:solidFill>
              <a:effectLst/>
              <a:latin typeface="+mn-lt"/>
              <a:ea typeface="+mn-ea"/>
              <a:cs typeface="+mn-cs"/>
            </a:rPr>
            <a:t>　今後とも、事業の選択と集中に努め、市債発行の抑制を図り、指標の一層の改善に取り組む。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公営企業の地方債現在高が減少したことや、準元利償還金に対する繰入率の減少によ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公営企業繰入見込額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減となった。一方、臨時財政対策債、減収補てん債の発行に伴い地方債現在高が増となった。</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減となった</a:t>
          </a:r>
          <a:r>
            <a:rPr kumimoji="1" lang="ja-JP" altLang="en-US" sz="1100">
              <a:solidFill>
                <a:schemeClr val="dk1"/>
              </a:solidFill>
              <a:effectLst/>
              <a:latin typeface="+mn-lt"/>
              <a:ea typeface="+mn-ea"/>
              <a:cs typeface="+mn-cs"/>
            </a:rPr>
            <a:t>が、将来負担額の減少により</a:t>
          </a:r>
          <a:r>
            <a:rPr kumimoji="1" lang="ja-JP" altLang="ja-JP" sz="1100">
              <a:solidFill>
                <a:schemeClr val="dk1"/>
              </a:solidFill>
              <a:effectLst/>
              <a:latin typeface="+mn-lt"/>
              <a:ea typeface="+mn-ea"/>
              <a:cs typeface="+mn-cs"/>
            </a:rPr>
            <a:t>、全体として将来負担比率（分子）が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ポイントとなり、前年度に引き続き類似団体平均を上回っている。類似団体と同様ではあるが、近年は横ばいの傾向にあるため、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年度を取組期間とする</a:t>
          </a:r>
          <a:r>
            <a:rPr kumimoji="1" lang="ja-JP" altLang="ja-JP" sz="1100">
              <a:solidFill>
                <a:schemeClr val="dk1"/>
              </a:solidFill>
              <a:effectLst/>
              <a:latin typeface="+mn-lt"/>
              <a:ea typeface="+mn-ea"/>
              <a:cs typeface="+mn-cs"/>
            </a:rPr>
            <a:t>行政改革プラン</a:t>
          </a:r>
          <a:r>
            <a:rPr kumimoji="1" lang="en-US" altLang="ja-JP" sz="1100">
              <a:solidFill>
                <a:schemeClr val="dk1"/>
              </a:solidFill>
              <a:effectLst/>
              <a:latin typeface="+mn-lt"/>
              <a:ea typeface="+mn-ea"/>
              <a:cs typeface="+mn-cs"/>
            </a:rPr>
            <a:t>2017</a:t>
          </a:r>
          <a:r>
            <a:rPr kumimoji="1" lang="ja-JP" altLang="ja-JP" sz="1100">
              <a:solidFill>
                <a:schemeClr val="dk1"/>
              </a:solidFill>
              <a:effectLst/>
              <a:latin typeface="+mn-lt"/>
              <a:ea typeface="+mn-ea"/>
              <a:cs typeface="+mn-cs"/>
            </a:rPr>
            <a:t>に沿った施策に予算を重点配分し執行するとともに、少子高齢化や、公共施設の延命化・更新経費などの課題に対応した持続可能なまちづくりを推進するために、財政の健全化に努める。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70" name="直線コネクタ 69"/>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3" name="直線コネクタ 72"/>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145143</xdr:rowOff>
    </xdr:to>
    <xdr:cxnSp macro="">
      <xdr:nvCxnSpPr>
        <xdr:cNvPr id="76" name="直線コネクタ 75"/>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と同数値となった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歳入では、地方消費税交付金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株式</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譲渡所得割交付金</a:t>
          </a:r>
          <a:r>
            <a:rPr kumimoji="1" lang="ja-JP" altLang="en-US" sz="1100">
              <a:solidFill>
                <a:schemeClr val="dk1"/>
              </a:solidFill>
              <a:effectLst/>
              <a:latin typeface="+mn-lt"/>
              <a:ea typeface="+mn-ea"/>
              <a:cs typeface="+mn-cs"/>
            </a:rPr>
            <a:t>、普通交付税などが大幅に減少となり、</a:t>
          </a:r>
          <a:r>
            <a:rPr kumimoji="1" lang="ja-JP" altLang="ja-JP" sz="1100">
              <a:solidFill>
                <a:schemeClr val="dk1"/>
              </a:solidFill>
              <a:effectLst/>
              <a:latin typeface="+mn-lt"/>
              <a:ea typeface="+mn-ea"/>
              <a:cs typeface="+mn-cs"/>
            </a:rPr>
            <a:t>歳出では、</a:t>
          </a:r>
          <a:r>
            <a:rPr kumimoji="1" lang="ja-JP" altLang="en-US" sz="1100">
              <a:solidFill>
                <a:schemeClr val="dk1"/>
              </a:solidFill>
              <a:effectLst/>
              <a:latin typeface="+mn-lt"/>
              <a:ea typeface="+mn-ea"/>
              <a:cs typeface="+mn-cs"/>
            </a:rPr>
            <a:t>民間保育所運営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障害福祉サービス経費などの扶助費のほか、介護保険事業や後期高齢者事業への</a:t>
          </a:r>
          <a:r>
            <a:rPr kumimoji="1" lang="ja-JP" altLang="ja-JP" sz="1100">
              <a:solidFill>
                <a:schemeClr val="dk1"/>
              </a:solidFill>
              <a:effectLst/>
              <a:latin typeface="+mn-lt"/>
              <a:ea typeface="+mn-ea"/>
              <a:cs typeface="+mn-cs"/>
            </a:rPr>
            <a:t>繰出金が増加したことなどが原因となった。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今後も行政改革プラン</a:t>
          </a:r>
          <a:r>
            <a:rPr kumimoji="1" lang="en-US" altLang="ja-JP" sz="1100">
              <a:solidFill>
                <a:schemeClr val="dk1"/>
              </a:solidFill>
              <a:effectLst/>
              <a:latin typeface="+mn-lt"/>
              <a:ea typeface="+mn-ea"/>
              <a:cs typeface="+mn-cs"/>
            </a:rPr>
            <a:t>2017</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沿った取り組みを推進し</a:t>
          </a:r>
          <a:r>
            <a:rPr kumimoji="1" lang="ja-JP" altLang="ja-JP" sz="1100">
              <a:solidFill>
                <a:schemeClr val="dk1"/>
              </a:solidFill>
              <a:effectLst/>
              <a:latin typeface="+mn-lt"/>
              <a:ea typeface="+mn-ea"/>
              <a:cs typeface="+mn-cs"/>
            </a:rPr>
            <a:t>、持続可能な都市経営による質の高いサービスの実現を目指していく。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65</xdr:row>
      <xdr:rowOff>129329</xdr:rowOff>
    </xdr:to>
    <xdr:cxnSp macro="">
      <xdr:nvCxnSpPr>
        <xdr:cNvPr id="133" name="直線コネクタ 132"/>
        <xdr:cNvCxnSpPr/>
      </xdr:nvCxnSpPr>
      <xdr:spPr>
        <a:xfrm>
          <a:off x="4114800" y="1119314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48895</xdr:rowOff>
    </xdr:to>
    <xdr:cxnSp macro="">
      <xdr:nvCxnSpPr>
        <xdr:cNvPr id="136" name="直線コネクタ 135"/>
        <xdr:cNvCxnSpPr/>
      </xdr:nvCxnSpPr>
      <xdr:spPr>
        <a:xfrm>
          <a:off x="3225800" y="111730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28787</xdr:rowOff>
    </xdr:to>
    <xdr:cxnSp macro="">
      <xdr:nvCxnSpPr>
        <xdr:cNvPr id="139" name="直線コネクタ 138"/>
        <xdr:cNvCxnSpPr/>
      </xdr:nvCxnSpPr>
      <xdr:spPr>
        <a:xfrm>
          <a:off x="2336800" y="1117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125306</xdr:rowOff>
    </xdr:to>
    <xdr:cxnSp macro="">
      <xdr:nvCxnSpPr>
        <xdr:cNvPr id="142" name="直線コネクタ 141"/>
        <xdr:cNvCxnSpPr/>
      </xdr:nvCxnSpPr>
      <xdr:spPr>
        <a:xfrm flipV="1">
          <a:off x="1447800" y="111730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52" name="円/楕円 151"/>
        <xdr:cNvSpPr/>
      </xdr:nvSpPr>
      <xdr:spPr>
        <a:xfrm>
          <a:off x="4902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50606</xdr:rowOff>
    </xdr:from>
    <xdr:ext cx="762000" cy="259045"/>
    <xdr:sp macro="" textlink="">
      <xdr:nvSpPr>
        <xdr:cNvPr id="153" name="財政構造の弾力性該当値テキスト"/>
        <xdr:cNvSpPr txBox="1"/>
      </xdr:nvSpPr>
      <xdr:spPr>
        <a:xfrm>
          <a:off x="5041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4" name="円/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6" name="円/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57" name="テキスト ボックス 156"/>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149437</xdr:rowOff>
    </xdr:from>
    <xdr:to>
      <xdr:col>3</xdr:col>
      <xdr:colOff>330200</xdr:colOff>
      <xdr:row>65</xdr:row>
      <xdr:rowOff>79587</xdr:rowOff>
    </xdr:to>
    <xdr:sp macro="" textlink="">
      <xdr:nvSpPr>
        <xdr:cNvPr id="158" name="円/楕円 157"/>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89764</xdr:rowOff>
    </xdr:from>
    <xdr:ext cx="762000" cy="259045"/>
    <xdr:sp macro="" textlink="">
      <xdr:nvSpPr>
        <xdr:cNvPr id="159" name="テキスト ボックス 158"/>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60" name="円/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円の増加となり、類似団体平均を上回っている。人件費においては、行政改革プランに基づく人員削減や職員給与の独自カットの継続、時間外勤務手当の縮減などに取り組んだことから、職員給は前年度に比べて減少したが、</a:t>
          </a:r>
          <a:r>
            <a:rPr kumimoji="1" lang="ja-JP" altLang="en-US" sz="1100">
              <a:solidFill>
                <a:schemeClr val="dk1"/>
              </a:solidFill>
              <a:effectLst/>
              <a:latin typeface="+mn-lt"/>
              <a:ea typeface="+mn-ea"/>
              <a:cs typeface="+mn-cs"/>
            </a:rPr>
            <a:t>退職手当金の増加により</a:t>
          </a:r>
          <a:r>
            <a:rPr kumimoji="1" lang="ja-JP" altLang="ja-JP" sz="1100">
              <a:solidFill>
                <a:schemeClr val="dk1"/>
              </a:solidFill>
              <a:effectLst/>
              <a:latin typeface="+mn-lt"/>
              <a:ea typeface="+mn-ea"/>
              <a:cs typeface="+mn-cs"/>
            </a:rPr>
            <a:t>人件費全体では前年度に比べて増加となった。</a:t>
          </a:r>
          <a:endParaRPr lang="ja-JP" altLang="ja-JP" sz="1400">
            <a:effectLst/>
          </a:endParaRPr>
        </a:p>
        <a:p>
          <a:r>
            <a:rPr kumimoji="1" lang="ja-JP" altLang="ja-JP" sz="1100">
              <a:solidFill>
                <a:schemeClr val="dk1"/>
              </a:solidFill>
              <a:effectLst/>
              <a:latin typeface="+mn-lt"/>
              <a:ea typeface="+mn-ea"/>
              <a:cs typeface="+mn-cs"/>
            </a:rPr>
            <a:t>　物件費では、情報</a:t>
          </a:r>
          <a:r>
            <a:rPr kumimoji="1" lang="ja-JP" altLang="en-US" sz="1100">
              <a:solidFill>
                <a:schemeClr val="dk1"/>
              </a:solidFill>
              <a:effectLst/>
              <a:latin typeface="+mn-lt"/>
              <a:ea typeface="+mn-ea"/>
              <a:cs typeface="+mn-cs"/>
            </a:rPr>
            <a:t>セキュリティ強靭化対策費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子宮頸がん等各種検診</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インバウンド国際観光の推進経費</a:t>
          </a:r>
          <a:r>
            <a:rPr kumimoji="1" lang="ja-JP" altLang="ja-JP" sz="1100">
              <a:solidFill>
                <a:schemeClr val="dk1"/>
              </a:solidFill>
              <a:effectLst/>
              <a:latin typeface="+mn-lt"/>
              <a:ea typeface="+mn-ea"/>
              <a:cs typeface="+mn-cs"/>
            </a:rPr>
            <a:t>などの増により、前年度に比べて増加となり、人件費・物件費全体で増加となった。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今後とも人件費については、時間外勤務の縮減、民間委託の推進などにより、物件費については、競争入札などによりコスト削減に努める。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481</xdr:rowOff>
    </xdr:from>
    <xdr:to>
      <xdr:col>7</xdr:col>
      <xdr:colOff>152400</xdr:colOff>
      <xdr:row>82</xdr:row>
      <xdr:rowOff>10240</xdr:rowOff>
    </xdr:to>
    <xdr:cxnSp macro="">
      <xdr:nvCxnSpPr>
        <xdr:cNvPr id="196" name="直線コネクタ 195"/>
        <xdr:cNvCxnSpPr/>
      </xdr:nvCxnSpPr>
      <xdr:spPr>
        <a:xfrm>
          <a:off x="4114800" y="14059381"/>
          <a:ext cx="838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82944</xdr:rowOff>
    </xdr:from>
    <xdr:to>
      <xdr:col>6</xdr:col>
      <xdr:colOff>0</xdr:colOff>
      <xdr:row>82</xdr:row>
      <xdr:rowOff>481</xdr:rowOff>
    </xdr:to>
    <xdr:cxnSp macro="">
      <xdr:nvCxnSpPr>
        <xdr:cNvPr id="199" name="直線コネクタ 198"/>
        <xdr:cNvCxnSpPr/>
      </xdr:nvCxnSpPr>
      <xdr:spPr>
        <a:xfrm>
          <a:off x="3225800" y="13970394"/>
          <a:ext cx="889000" cy="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15850</xdr:rowOff>
    </xdr:from>
    <xdr:to>
      <xdr:col>4</xdr:col>
      <xdr:colOff>482600</xdr:colOff>
      <xdr:row>81</xdr:row>
      <xdr:rowOff>82944</xdr:rowOff>
    </xdr:to>
    <xdr:cxnSp macro="">
      <xdr:nvCxnSpPr>
        <xdr:cNvPr id="202" name="直線コネクタ 201"/>
        <xdr:cNvCxnSpPr/>
      </xdr:nvCxnSpPr>
      <xdr:spPr>
        <a:xfrm>
          <a:off x="2336800" y="13903300"/>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4187</xdr:rowOff>
    </xdr:from>
    <xdr:to>
      <xdr:col>3</xdr:col>
      <xdr:colOff>279400</xdr:colOff>
      <xdr:row>81</xdr:row>
      <xdr:rowOff>15850</xdr:rowOff>
    </xdr:to>
    <xdr:cxnSp macro="">
      <xdr:nvCxnSpPr>
        <xdr:cNvPr id="205" name="直線コネクタ 204"/>
        <xdr:cNvCxnSpPr/>
      </xdr:nvCxnSpPr>
      <xdr:spPr>
        <a:xfrm>
          <a:off x="1447800" y="13891637"/>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130890</xdr:rowOff>
    </xdr:from>
    <xdr:to>
      <xdr:col>7</xdr:col>
      <xdr:colOff>203200</xdr:colOff>
      <xdr:row>82</xdr:row>
      <xdr:rowOff>61040</xdr:rowOff>
    </xdr:to>
    <xdr:sp macro="" textlink="">
      <xdr:nvSpPr>
        <xdr:cNvPr id="215" name="円/楕円 214"/>
        <xdr:cNvSpPr/>
      </xdr:nvSpPr>
      <xdr:spPr>
        <a:xfrm>
          <a:off x="4902200" y="140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102967</xdr:rowOff>
    </xdr:from>
    <xdr:ext cx="762000" cy="259045"/>
    <xdr:sp macro="" textlink="">
      <xdr:nvSpPr>
        <xdr:cNvPr id="216" name="人件費・物件費等の状況該当値テキスト"/>
        <xdr:cNvSpPr txBox="1"/>
      </xdr:nvSpPr>
      <xdr:spPr>
        <a:xfrm>
          <a:off x="5041900" y="139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121131</xdr:rowOff>
    </xdr:from>
    <xdr:to>
      <xdr:col>6</xdr:col>
      <xdr:colOff>50800</xdr:colOff>
      <xdr:row>82</xdr:row>
      <xdr:rowOff>51281</xdr:rowOff>
    </xdr:to>
    <xdr:sp macro="" textlink="">
      <xdr:nvSpPr>
        <xdr:cNvPr id="217" name="円/楕円 216"/>
        <xdr:cNvSpPr/>
      </xdr:nvSpPr>
      <xdr:spPr>
        <a:xfrm>
          <a:off x="4064000" y="140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36058</xdr:rowOff>
    </xdr:from>
    <xdr:ext cx="736600" cy="259045"/>
    <xdr:sp macro="" textlink="">
      <xdr:nvSpPr>
        <xdr:cNvPr id="218" name="テキスト ボックス 217"/>
        <xdr:cNvSpPr txBox="1"/>
      </xdr:nvSpPr>
      <xdr:spPr>
        <a:xfrm>
          <a:off x="3733800" y="14094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32144</xdr:rowOff>
    </xdr:from>
    <xdr:to>
      <xdr:col>4</xdr:col>
      <xdr:colOff>533400</xdr:colOff>
      <xdr:row>81</xdr:row>
      <xdr:rowOff>133744</xdr:rowOff>
    </xdr:to>
    <xdr:sp macro="" textlink="">
      <xdr:nvSpPr>
        <xdr:cNvPr id="219" name="円/楕円 218"/>
        <xdr:cNvSpPr/>
      </xdr:nvSpPr>
      <xdr:spPr>
        <a:xfrm>
          <a:off x="3175000" y="13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143921</xdr:rowOff>
    </xdr:from>
    <xdr:ext cx="762000" cy="259045"/>
    <xdr:sp macro="" textlink="">
      <xdr:nvSpPr>
        <xdr:cNvPr id="220" name="テキスト ボックス 219"/>
        <xdr:cNvSpPr txBox="1"/>
      </xdr:nvSpPr>
      <xdr:spPr>
        <a:xfrm>
          <a:off x="2844800" y="136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136500</xdr:rowOff>
    </xdr:from>
    <xdr:to>
      <xdr:col>3</xdr:col>
      <xdr:colOff>330200</xdr:colOff>
      <xdr:row>81</xdr:row>
      <xdr:rowOff>66650</xdr:rowOff>
    </xdr:to>
    <xdr:sp macro="" textlink="">
      <xdr:nvSpPr>
        <xdr:cNvPr id="221" name="円/楕円 220"/>
        <xdr:cNvSpPr/>
      </xdr:nvSpPr>
      <xdr:spPr>
        <a:xfrm>
          <a:off x="2286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76827</xdr:rowOff>
    </xdr:from>
    <xdr:ext cx="762000" cy="259045"/>
    <xdr:sp macro="" textlink="">
      <xdr:nvSpPr>
        <xdr:cNvPr id="222" name="テキスト ボックス 221"/>
        <xdr:cNvSpPr txBox="1"/>
      </xdr:nvSpPr>
      <xdr:spPr>
        <a:xfrm>
          <a:off x="1955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124837</xdr:rowOff>
    </xdr:from>
    <xdr:to>
      <xdr:col>2</xdr:col>
      <xdr:colOff>127000</xdr:colOff>
      <xdr:row>81</xdr:row>
      <xdr:rowOff>54987</xdr:rowOff>
    </xdr:to>
    <xdr:sp macro="" textlink="">
      <xdr:nvSpPr>
        <xdr:cNvPr id="223" name="円/楕円 222"/>
        <xdr:cNvSpPr/>
      </xdr:nvSpPr>
      <xdr:spPr>
        <a:xfrm>
          <a:off x="1397000" y="138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65164</xdr:rowOff>
    </xdr:from>
    <xdr:ext cx="762000" cy="259045"/>
    <xdr:sp macro="" textlink="">
      <xdr:nvSpPr>
        <xdr:cNvPr id="224" name="テキスト ボックス 223"/>
        <xdr:cNvSpPr txBox="1"/>
      </xdr:nvSpPr>
      <xdr:spPr>
        <a:xfrm>
          <a:off x="1066800" y="136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大津市人事・給与構造改革としてポスト管理の徹底や給料の最高号給の引下げ等を行い、ラスパイレス指数は前年度を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たものの依然として高い水準にある。引続き改革を着実に推進するとともに、管理職員にかかる本給の独自カットを行うほか、人事評価制度に基づく給与制度の運用を継続し、職員給与費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31750</xdr:rowOff>
    </xdr:to>
    <xdr:cxnSp macro="">
      <xdr:nvCxnSpPr>
        <xdr:cNvPr id="256" name="直線コネクタ 255"/>
        <xdr:cNvCxnSpPr/>
      </xdr:nvCxnSpPr>
      <xdr:spPr>
        <a:xfrm flipV="1">
          <a:off x="16179800" y="14547087"/>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31750</xdr:rowOff>
    </xdr:to>
    <xdr:cxnSp macro="">
      <xdr:nvCxnSpPr>
        <xdr:cNvPr id="259" name="直線コネクタ 258"/>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85</xdr:row>
      <xdr:rowOff>31750</xdr:rowOff>
    </xdr:to>
    <xdr:cxnSp macro="">
      <xdr:nvCxnSpPr>
        <xdr:cNvPr id="262" name="直線コネクタ 261"/>
        <xdr:cNvCxnSpPr/>
      </xdr:nvCxnSpPr>
      <xdr:spPr>
        <a:xfrm>
          <a:off x="14401800" y="1457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89</xdr:row>
      <xdr:rowOff>118111</xdr:rowOff>
    </xdr:to>
    <xdr:cxnSp macro="">
      <xdr:nvCxnSpPr>
        <xdr:cNvPr id="265" name="直線コネクタ 264"/>
        <xdr:cNvCxnSpPr/>
      </xdr:nvCxnSpPr>
      <xdr:spPr>
        <a:xfrm flipV="1">
          <a:off x="13512800" y="14576044"/>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5" name="円/楕円 274"/>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66564</xdr:rowOff>
    </xdr:from>
    <xdr:ext cx="762000" cy="259045"/>
    <xdr:sp macro="" textlink="">
      <xdr:nvSpPr>
        <xdr:cNvPr id="276"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9" name="円/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0" name="テキスト ボックス 27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123444</xdr:rowOff>
    </xdr:from>
    <xdr:to>
      <xdr:col>21</xdr:col>
      <xdr:colOff>50800</xdr:colOff>
      <xdr:row>85</xdr:row>
      <xdr:rowOff>53594</xdr:rowOff>
    </xdr:to>
    <xdr:sp macro="" textlink="">
      <xdr:nvSpPr>
        <xdr:cNvPr id="281" name="円/楕円 280"/>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38371</xdr:rowOff>
    </xdr:from>
    <xdr:ext cx="762000" cy="259045"/>
    <xdr:sp macro="" textlink="">
      <xdr:nvSpPr>
        <xdr:cNvPr id="282" name="テキスト ボックス 281"/>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９年度から実施している職員の採用抑制により、類似団体平均を下回っている。今後、多くの退職者が見込まれるため、適正な職員配置を進める一方、人員削減により行政サービスが低下しないよう、適正かつ効率的な人員配置に勤め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85725</xdr:rowOff>
    </xdr:to>
    <xdr:cxnSp macro="">
      <xdr:nvCxnSpPr>
        <xdr:cNvPr id="319" name="直線コネクタ 318"/>
        <xdr:cNvCxnSpPr/>
      </xdr:nvCxnSpPr>
      <xdr:spPr>
        <a:xfrm>
          <a:off x="16179800" y="103445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57573</xdr:rowOff>
    </xdr:to>
    <xdr:cxnSp macro="">
      <xdr:nvCxnSpPr>
        <xdr:cNvPr id="322" name="直線コネクタ 321"/>
        <xdr:cNvCxnSpPr/>
      </xdr:nvCxnSpPr>
      <xdr:spPr>
        <a:xfrm>
          <a:off x="15290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37465</xdr:rowOff>
    </xdr:from>
    <xdr:to>
      <xdr:col>22</xdr:col>
      <xdr:colOff>203200</xdr:colOff>
      <xdr:row>60</xdr:row>
      <xdr:rowOff>65617</xdr:rowOff>
    </xdr:to>
    <xdr:cxnSp macro="">
      <xdr:nvCxnSpPr>
        <xdr:cNvPr id="325" name="直線コネクタ 324"/>
        <xdr:cNvCxnSpPr/>
      </xdr:nvCxnSpPr>
      <xdr:spPr>
        <a:xfrm flipV="1">
          <a:off x="14401800" y="1032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45508</xdr:rowOff>
    </xdr:from>
    <xdr:to>
      <xdr:col>21</xdr:col>
      <xdr:colOff>0</xdr:colOff>
      <xdr:row>60</xdr:row>
      <xdr:rowOff>65617</xdr:rowOff>
    </xdr:to>
    <xdr:cxnSp macro="">
      <xdr:nvCxnSpPr>
        <xdr:cNvPr id="328" name="直線コネクタ 327"/>
        <xdr:cNvCxnSpPr/>
      </xdr:nvCxnSpPr>
      <xdr:spPr>
        <a:xfrm>
          <a:off x="13512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8" name="円/楕円 337"/>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39"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40" name="円/楕円 339"/>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41" name="テキスト ボックス 340"/>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158115</xdr:rowOff>
    </xdr:from>
    <xdr:to>
      <xdr:col>22</xdr:col>
      <xdr:colOff>254000</xdr:colOff>
      <xdr:row>60</xdr:row>
      <xdr:rowOff>88265</xdr:rowOff>
    </xdr:to>
    <xdr:sp macro="" textlink="">
      <xdr:nvSpPr>
        <xdr:cNvPr id="342" name="円/楕円 341"/>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98442</xdr:rowOff>
    </xdr:from>
    <xdr:ext cx="762000" cy="259045"/>
    <xdr:sp macro="" textlink="">
      <xdr:nvSpPr>
        <xdr:cNvPr id="343" name="テキスト ボックス 342"/>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4" name="円/楕円 343"/>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5" name="テキスト ボックス 344"/>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166158</xdr:rowOff>
    </xdr:from>
    <xdr:to>
      <xdr:col>19</xdr:col>
      <xdr:colOff>533400</xdr:colOff>
      <xdr:row>60</xdr:row>
      <xdr:rowOff>96308</xdr:rowOff>
    </xdr:to>
    <xdr:sp macro="" textlink="">
      <xdr:nvSpPr>
        <xdr:cNvPr id="346" name="円/楕円 345"/>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106485</xdr:rowOff>
    </xdr:from>
    <xdr:ext cx="762000" cy="259045"/>
    <xdr:sp macro="" textlink="">
      <xdr:nvSpPr>
        <xdr:cNvPr id="347" name="テキスト ボックス 346"/>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％となり、類似団体平均を下回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　下水道事業への繰出金の減少に伴い、地方債の準元利償還金が減少したことが原因となった。</a:t>
          </a:r>
          <a:endParaRPr lang="ja-JP" altLang="ja-JP" sz="1100">
            <a:effectLst/>
          </a:endParaRPr>
        </a:p>
        <a:p>
          <a:r>
            <a:rPr kumimoji="1" lang="ja-JP" altLang="ja-JP" sz="1100">
              <a:solidFill>
                <a:schemeClr val="dk1"/>
              </a:solidFill>
              <a:effectLst/>
              <a:latin typeface="+mn-lt"/>
              <a:ea typeface="+mn-ea"/>
              <a:cs typeface="+mn-cs"/>
            </a:rPr>
            <a:t>　今後とも、行政改革プラン</a:t>
          </a:r>
          <a:r>
            <a:rPr kumimoji="1" lang="en-US" altLang="ja-JP" sz="1100">
              <a:solidFill>
                <a:schemeClr val="dk1"/>
              </a:solidFill>
              <a:effectLst/>
              <a:latin typeface="+mn-lt"/>
              <a:ea typeface="+mn-ea"/>
              <a:cs typeface="+mn-cs"/>
            </a:rPr>
            <a:t>2017</a:t>
          </a:r>
          <a:r>
            <a:rPr kumimoji="1" lang="ja-JP" altLang="ja-JP" sz="1100">
              <a:solidFill>
                <a:schemeClr val="dk1"/>
              </a:solidFill>
              <a:effectLst/>
              <a:latin typeface="+mn-lt"/>
              <a:ea typeface="+mn-ea"/>
              <a:cs typeface="+mn-cs"/>
            </a:rPr>
            <a:t>に基づき、一層の事業の選択と集中を行うことで、市債の発行抑制に努め、さらなる指標の改善に努めていく。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170688</xdr:rowOff>
    </xdr:from>
    <xdr:to>
      <xdr:col>24</xdr:col>
      <xdr:colOff>558800</xdr:colOff>
      <xdr:row>40</xdr:row>
      <xdr:rowOff>1524</xdr:rowOff>
    </xdr:to>
    <xdr:cxnSp macro="">
      <xdr:nvCxnSpPr>
        <xdr:cNvPr id="379" name="直線コネクタ 378"/>
        <xdr:cNvCxnSpPr/>
      </xdr:nvCxnSpPr>
      <xdr:spPr>
        <a:xfrm flipV="1">
          <a:off x="16179800" y="66857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127000</xdr:rowOff>
    </xdr:to>
    <xdr:cxnSp macro="">
      <xdr:nvCxnSpPr>
        <xdr:cNvPr id="382" name="直線コネクタ 381"/>
        <xdr:cNvCxnSpPr/>
      </xdr:nvCxnSpPr>
      <xdr:spPr>
        <a:xfrm flipV="1">
          <a:off x="15290800" y="6859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81026</xdr:rowOff>
    </xdr:to>
    <xdr:cxnSp macro="">
      <xdr:nvCxnSpPr>
        <xdr:cNvPr id="385" name="直線コネクタ 384"/>
        <xdr:cNvCxnSpPr/>
      </xdr:nvCxnSpPr>
      <xdr:spPr>
        <a:xfrm flipV="1">
          <a:off x="14401800" y="698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138938</xdr:rowOff>
    </xdr:to>
    <xdr:cxnSp macro="">
      <xdr:nvCxnSpPr>
        <xdr:cNvPr id="388" name="直線コネクタ 387"/>
        <xdr:cNvCxnSpPr/>
      </xdr:nvCxnSpPr>
      <xdr:spPr>
        <a:xfrm flipV="1">
          <a:off x="13512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98" name="円/楕円 397"/>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136415</xdr:rowOff>
    </xdr:from>
    <xdr:ext cx="762000" cy="259045"/>
    <xdr:sp macro="" textlink="">
      <xdr:nvSpPr>
        <xdr:cNvPr id="399"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400" name="円/楕円 399"/>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401" name="テキスト ボックス 400"/>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4" name="円/楕円 403"/>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116603</xdr:rowOff>
    </xdr:from>
    <xdr:ext cx="762000" cy="259045"/>
    <xdr:sp macro="" textlink="">
      <xdr:nvSpPr>
        <xdr:cNvPr id="405" name="テキスト ボックス 404"/>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6" name="円/楕円 405"/>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3065</xdr:rowOff>
    </xdr:from>
    <xdr:ext cx="762000" cy="259045"/>
    <xdr:sp macro="" textlink="">
      <xdr:nvSpPr>
        <xdr:cNvPr id="407" name="テキスト ボックス 406"/>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4.6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18.9</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、引き続き、類似団体平均を大きく下回っている。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普通会計の地方債現在高は増加となったが、</a:t>
          </a:r>
          <a:r>
            <a:rPr kumimoji="1" lang="ja-JP" altLang="ja-JP" sz="1100" b="0" i="0" baseline="0">
              <a:solidFill>
                <a:schemeClr val="dk1"/>
              </a:solidFill>
              <a:effectLst/>
              <a:latin typeface="+mn-lt"/>
              <a:ea typeface="+mn-ea"/>
              <a:cs typeface="+mn-cs"/>
            </a:rPr>
            <a:t>下水道</a:t>
          </a:r>
          <a:r>
            <a:rPr kumimoji="1" lang="ja-JP" altLang="en-US" sz="1100" b="0" i="0" baseline="0">
              <a:solidFill>
                <a:schemeClr val="dk1"/>
              </a:solidFill>
              <a:effectLst/>
              <a:latin typeface="+mn-lt"/>
              <a:ea typeface="+mn-ea"/>
              <a:cs typeface="+mn-cs"/>
            </a:rPr>
            <a:t>事業</a:t>
          </a:r>
          <a:r>
            <a:rPr kumimoji="1" lang="ja-JP" altLang="ja-JP" sz="1100" b="0" i="0" baseline="0">
              <a:solidFill>
                <a:schemeClr val="dk1"/>
              </a:solidFill>
              <a:effectLst/>
              <a:latin typeface="+mn-lt"/>
              <a:ea typeface="+mn-ea"/>
              <a:cs typeface="+mn-cs"/>
            </a:rPr>
            <a:t>や病院事業など公営企業の</a:t>
          </a:r>
          <a:r>
            <a:rPr kumimoji="1" lang="ja-JP" altLang="en-US" sz="1100" b="0" i="0" baseline="0">
              <a:solidFill>
                <a:schemeClr val="dk1"/>
              </a:solidFill>
              <a:effectLst/>
              <a:latin typeface="+mn-lt"/>
              <a:ea typeface="+mn-ea"/>
              <a:cs typeface="+mn-cs"/>
            </a:rPr>
            <a:t>地方債現在高が減少したことや、準元利償還金に対する</a:t>
          </a:r>
          <a:r>
            <a:rPr kumimoji="1" lang="ja-JP" altLang="ja-JP" sz="1100" b="0" i="0" baseline="0">
              <a:solidFill>
                <a:schemeClr val="dk1"/>
              </a:solidFill>
              <a:effectLst/>
              <a:latin typeface="+mn-lt"/>
              <a:ea typeface="+mn-ea"/>
              <a:cs typeface="+mn-cs"/>
            </a:rPr>
            <a:t>繰</a:t>
          </a:r>
          <a:r>
            <a:rPr kumimoji="1" lang="ja-JP" altLang="en-US" sz="1100" b="0" i="0" baseline="0">
              <a:solidFill>
                <a:schemeClr val="dk1"/>
              </a:solidFill>
              <a:effectLst/>
              <a:latin typeface="+mn-lt"/>
              <a:ea typeface="+mn-ea"/>
              <a:cs typeface="+mn-cs"/>
            </a:rPr>
            <a:t>入率</a:t>
          </a:r>
          <a:r>
            <a:rPr kumimoji="1" lang="ja-JP" altLang="ja-JP" sz="1100" b="0" i="0" baseline="0">
              <a:solidFill>
                <a:schemeClr val="dk1"/>
              </a:solidFill>
              <a:effectLst/>
              <a:latin typeface="+mn-lt"/>
              <a:ea typeface="+mn-ea"/>
              <a:cs typeface="+mn-cs"/>
            </a:rPr>
            <a:t>の減少</a:t>
          </a:r>
          <a:r>
            <a:rPr kumimoji="1" lang="ja-JP" altLang="en-US" sz="1100" b="0" i="0" baseline="0">
              <a:solidFill>
                <a:schemeClr val="dk1"/>
              </a:solidFill>
              <a:effectLst/>
              <a:latin typeface="+mn-lt"/>
              <a:ea typeface="+mn-ea"/>
              <a:cs typeface="+mn-cs"/>
            </a:rPr>
            <a:t>による公営企業繰入見込額の減少などにより、将来負担額が大きく減額となったことが</a:t>
          </a:r>
          <a:r>
            <a:rPr kumimoji="1" lang="ja-JP" altLang="ja-JP" sz="1100" b="0" i="0" baseline="0">
              <a:solidFill>
                <a:schemeClr val="dk1"/>
              </a:solidFill>
              <a:effectLst/>
              <a:latin typeface="+mn-lt"/>
              <a:ea typeface="+mn-ea"/>
              <a:cs typeface="+mn-cs"/>
            </a:rPr>
            <a:t>原因となった。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今後とも、新規事業の実施の必要性を見極めることによる市債の発行抑制や、公営企業等の経営の総点検を図るなど、さらなる指標の改善に努める。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122386</xdr:rowOff>
    </xdr:from>
    <xdr:to>
      <xdr:col>24</xdr:col>
      <xdr:colOff>558800</xdr:colOff>
      <xdr:row>14</xdr:row>
      <xdr:rowOff>159385</xdr:rowOff>
    </xdr:to>
    <xdr:cxnSp macro="">
      <xdr:nvCxnSpPr>
        <xdr:cNvPr id="441" name="直線コネクタ 440"/>
        <xdr:cNvCxnSpPr/>
      </xdr:nvCxnSpPr>
      <xdr:spPr>
        <a:xfrm flipV="1">
          <a:off x="16179800" y="2522686"/>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137668</xdr:rowOff>
    </xdr:from>
    <xdr:to>
      <xdr:col>23</xdr:col>
      <xdr:colOff>406400</xdr:colOff>
      <xdr:row>14</xdr:row>
      <xdr:rowOff>159385</xdr:rowOff>
    </xdr:to>
    <xdr:cxnSp macro="">
      <xdr:nvCxnSpPr>
        <xdr:cNvPr id="444" name="直線コネクタ 443"/>
        <xdr:cNvCxnSpPr/>
      </xdr:nvCxnSpPr>
      <xdr:spPr>
        <a:xfrm>
          <a:off x="15290800" y="25379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137668</xdr:rowOff>
    </xdr:from>
    <xdr:to>
      <xdr:col>22</xdr:col>
      <xdr:colOff>203200</xdr:colOff>
      <xdr:row>15</xdr:row>
      <xdr:rowOff>29760</xdr:rowOff>
    </xdr:to>
    <xdr:cxnSp macro="">
      <xdr:nvCxnSpPr>
        <xdr:cNvPr id="447" name="直線コネクタ 446"/>
        <xdr:cNvCxnSpPr/>
      </xdr:nvCxnSpPr>
      <xdr:spPr>
        <a:xfrm flipV="1">
          <a:off x="14401800" y="2537968"/>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49" name="テキスト ボックス 44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29760</xdr:rowOff>
    </xdr:from>
    <xdr:to>
      <xdr:col>21</xdr:col>
      <xdr:colOff>0</xdr:colOff>
      <xdr:row>15</xdr:row>
      <xdr:rowOff>137541</xdr:rowOff>
    </xdr:to>
    <xdr:cxnSp macro="">
      <xdr:nvCxnSpPr>
        <xdr:cNvPr id="450" name="直線コネクタ 449"/>
        <xdr:cNvCxnSpPr/>
      </xdr:nvCxnSpPr>
      <xdr:spPr>
        <a:xfrm flipV="1">
          <a:off x="13512800" y="2601510"/>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2" name="テキスト ボックス 451"/>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4" name="テキスト ボックス 453"/>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60" name="円/楕円 459"/>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88113</xdr:rowOff>
    </xdr:from>
    <xdr:ext cx="762000" cy="259045"/>
    <xdr:sp macro="" textlink="">
      <xdr:nvSpPr>
        <xdr:cNvPr id="461"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108585</xdr:rowOff>
    </xdr:from>
    <xdr:to>
      <xdr:col>23</xdr:col>
      <xdr:colOff>457200</xdr:colOff>
      <xdr:row>15</xdr:row>
      <xdr:rowOff>38735</xdr:rowOff>
    </xdr:to>
    <xdr:sp macro="" textlink="">
      <xdr:nvSpPr>
        <xdr:cNvPr id="462" name="円/楕円 461"/>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48912</xdr:rowOff>
    </xdr:from>
    <xdr:ext cx="736600" cy="259045"/>
    <xdr:sp macro="" textlink="">
      <xdr:nvSpPr>
        <xdr:cNvPr id="463" name="テキスト ボックス 462"/>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86868</xdr:rowOff>
    </xdr:from>
    <xdr:to>
      <xdr:col>22</xdr:col>
      <xdr:colOff>254000</xdr:colOff>
      <xdr:row>15</xdr:row>
      <xdr:rowOff>17018</xdr:rowOff>
    </xdr:to>
    <xdr:sp macro="" textlink="">
      <xdr:nvSpPr>
        <xdr:cNvPr id="464" name="円/楕円 463"/>
        <xdr:cNvSpPr/>
      </xdr:nvSpPr>
      <xdr:spPr>
        <a:xfrm>
          <a:off x="15240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27195</xdr:rowOff>
    </xdr:from>
    <xdr:ext cx="762000" cy="259045"/>
    <xdr:sp macro="" textlink="">
      <xdr:nvSpPr>
        <xdr:cNvPr id="465" name="テキスト ボックス 464"/>
        <xdr:cNvSpPr txBox="1"/>
      </xdr:nvSpPr>
      <xdr:spPr>
        <a:xfrm>
          <a:off x="14909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150410</xdr:rowOff>
    </xdr:from>
    <xdr:to>
      <xdr:col>21</xdr:col>
      <xdr:colOff>50800</xdr:colOff>
      <xdr:row>15</xdr:row>
      <xdr:rowOff>80560</xdr:rowOff>
    </xdr:to>
    <xdr:sp macro="" textlink="">
      <xdr:nvSpPr>
        <xdr:cNvPr id="466" name="円/楕円 465"/>
        <xdr:cNvSpPr/>
      </xdr:nvSpPr>
      <xdr:spPr>
        <a:xfrm>
          <a:off x="14351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90737</xdr:rowOff>
    </xdr:from>
    <xdr:ext cx="762000" cy="259045"/>
    <xdr:sp macro="" textlink="">
      <xdr:nvSpPr>
        <xdr:cNvPr id="467" name="テキスト ボックス 466"/>
        <xdr:cNvSpPr txBox="1"/>
      </xdr:nvSpPr>
      <xdr:spPr>
        <a:xfrm>
          <a:off x="14020800" y="23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86741</xdr:rowOff>
    </xdr:from>
    <xdr:to>
      <xdr:col>19</xdr:col>
      <xdr:colOff>533400</xdr:colOff>
      <xdr:row>16</xdr:row>
      <xdr:rowOff>16891</xdr:rowOff>
    </xdr:to>
    <xdr:sp macro="" textlink="">
      <xdr:nvSpPr>
        <xdr:cNvPr id="468" name="円/楕円 467"/>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27068</xdr:rowOff>
    </xdr:from>
    <xdr:ext cx="762000" cy="259045"/>
    <xdr:sp macro="" textlink="">
      <xdr:nvSpPr>
        <xdr:cNvPr id="469" name="テキスト ボックス 468"/>
        <xdr:cNvSpPr txBox="1"/>
      </xdr:nvSpPr>
      <xdr:spPr>
        <a:xfrm>
          <a:off x="13131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職員給与の独自カットの継続や働き方改革として長時間労働の削減に鋭意取り組んでいるところではあるが、人事院勧告等に基づく給与の増額改定や退職者増による退職手当の影響もあり、人件費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微増となった。経常収支比率の人件費分については、経常一般財源等の減少の影響もあり、前年比</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26.2</a:t>
          </a:r>
          <a:r>
            <a:rPr kumimoji="1" lang="ja-JP" altLang="ja-JP" sz="1100" b="0" i="0" baseline="0">
              <a:solidFill>
                <a:schemeClr val="dk1"/>
              </a:solidFill>
              <a:effectLst/>
              <a:latin typeface="+mn-lt"/>
              <a:ea typeface="+mn-ea"/>
              <a:cs typeface="+mn-cs"/>
            </a:rPr>
            <a:t>％となり、類似団体平均を上回っている。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今後とも、長時間労働の削減、職員定数の適正化に向け、民間委託の推進などにより人件費の削減に努める。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145288</xdr:rowOff>
    </xdr:from>
    <xdr:to>
      <xdr:col>7</xdr:col>
      <xdr:colOff>15875</xdr:colOff>
      <xdr:row>39</xdr:row>
      <xdr:rowOff>65278</xdr:rowOff>
    </xdr:to>
    <xdr:cxnSp macro="">
      <xdr:nvCxnSpPr>
        <xdr:cNvPr id="64" name="直線コネクタ 63"/>
        <xdr:cNvCxnSpPr/>
      </xdr:nvCxnSpPr>
      <xdr:spPr>
        <a:xfrm>
          <a:off x="3987800" y="66603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145288</xdr:rowOff>
    </xdr:to>
    <xdr:cxnSp macro="">
      <xdr:nvCxnSpPr>
        <xdr:cNvPr id="67" name="直線コネクタ 66"/>
        <xdr:cNvCxnSpPr/>
      </xdr:nvCxnSpPr>
      <xdr:spPr>
        <a:xfrm>
          <a:off x="3098800" y="6614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38</xdr:row>
      <xdr:rowOff>99568</xdr:rowOff>
    </xdr:to>
    <xdr:cxnSp macro="">
      <xdr:nvCxnSpPr>
        <xdr:cNvPr id="70" name="直線コネクタ 69"/>
        <xdr:cNvCxnSpPr/>
      </xdr:nvCxnSpPr>
      <xdr:spPr>
        <a:xfrm>
          <a:off x="2209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39</xdr:row>
      <xdr:rowOff>10414</xdr:rowOff>
    </xdr:to>
    <xdr:cxnSp macro="">
      <xdr:nvCxnSpPr>
        <xdr:cNvPr id="73" name="直線コネクタ 72"/>
        <xdr:cNvCxnSpPr/>
      </xdr:nvCxnSpPr>
      <xdr:spPr>
        <a:xfrm flipV="1">
          <a:off x="1320800" y="65689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14478</xdr:rowOff>
    </xdr:from>
    <xdr:to>
      <xdr:col>7</xdr:col>
      <xdr:colOff>66675</xdr:colOff>
      <xdr:row>39</xdr:row>
      <xdr:rowOff>116078</xdr:rowOff>
    </xdr:to>
    <xdr:sp macro="" textlink="">
      <xdr:nvSpPr>
        <xdr:cNvPr id="83" name="円/楕円 82"/>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158005</xdr:rowOff>
    </xdr:from>
    <xdr:ext cx="762000" cy="259045"/>
    <xdr:sp macro="" textlink="">
      <xdr:nvSpPr>
        <xdr:cNvPr id="84" name="人件費該当値テキスト"/>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94488</xdr:rowOff>
    </xdr:from>
    <xdr:to>
      <xdr:col>5</xdr:col>
      <xdr:colOff>600075</xdr:colOff>
      <xdr:row>39</xdr:row>
      <xdr:rowOff>24638</xdr:rowOff>
    </xdr:to>
    <xdr:sp macro="" textlink="">
      <xdr:nvSpPr>
        <xdr:cNvPr id="85" name="円/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9" name="円/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131064</xdr:rowOff>
    </xdr:from>
    <xdr:to>
      <xdr:col>1</xdr:col>
      <xdr:colOff>676275</xdr:colOff>
      <xdr:row>39</xdr:row>
      <xdr:rowOff>61214</xdr:rowOff>
    </xdr:to>
    <xdr:sp macro="" textlink="">
      <xdr:nvSpPr>
        <xdr:cNvPr id="91" name="円/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情報セキュリティ強靭化対策費、子宮頸がん等各種検診経費、インバウンド国際観光の推進経費などの増により、</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％となり、類似団体平均を上回っている。</a:t>
          </a:r>
        </a:p>
        <a:p>
          <a:r>
            <a:rPr kumimoji="1" lang="ja-JP" altLang="en-US" sz="1100">
              <a:solidFill>
                <a:schemeClr val="dk1"/>
              </a:solidFill>
              <a:effectLst/>
              <a:latin typeface="+mn-lt"/>
              <a:ea typeface="+mn-ea"/>
              <a:cs typeface="+mn-cs"/>
            </a:rPr>
            <a:t>　今後も、引き続き、競争入札などによるコスト削減に努める。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95250</xdr:rowOff>
    </xdr:from>
    <xdr:to>
      <xdr:col>24</xdr:col>
      <xdr:colOff>31750</xdr:colOff>
      <xdr:row>17</xdr:row>
      <xdr:rowOff>133350</xdr:rowOff>
    </xdr:to>
    <xdr:cxnSp macro="">
      <xdr:nvCxnSpPr>
        <xdr:cNvPr id="125" name="直線コネクタ 124"/>
        <xdr:cNvCxnSpPr/>
      </xdr:nvCxnSpPr>
      <xdr:spPr>
        <a:xfrm>
          <a:off x="15671800" y="300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152400</xdr:rowOff>
    </xdr:from>
    <xdr:to>
      <xdr:col>22</xdr:col>
      <xdr:colOff>565150</xdr:colOff>
      <xdr:row>17</xdr:row>
      <xdr:rowOff>95250</xdr:rowOff>
    </xdr:to>
    <xdr:cxnSp macro="">
      <xdr:nvCxnSpPr>
        <xdr:cNvPr id="128" name="直線コネクタ 127"/>
        <xdr:cNvCxnSpPr/>
      </xdr:nvCxnSpPr>
      <xdr:spPr>
        <a:xfrm>
          <a:off x="14782800" y="289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16</xdr:row>
      <xdr:rowOff>152400</xdr:rowOff>
    </xdr:to>
    <xdr:cxnSp macro="">
      <xdr:nvCxnSpPr>
        <xdr:cNvPr id="131" name="直線コネクタ 130"/>
        <xdr:cNvCxnSpPr/>
      </xdr:nvCxnSpPr>
      <xdr:spPr>
        <a:xfrm>
          <a:off x="13893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114300</xdr:rowOff>
    </xdr:to>
    <xdr:cxnSp macro="">
      <xdr:nvCxnSpPr>
        <xdr:cNvPr id="134" name="直線コネクタ 133"/>
        <xdr:cNvCxnSpPr/>
      </xdr:nvCxnSpPr>
      <xdr:spPr>
        <a:xfrm>
          <a:off x="13004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4" name="円/楕円 143"/>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5"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44450</xdr:rowOff>
    </xdr:from>
    <xdr:to>
      <xdr:col>22</xdr:col>
      <xdr:colOff>615950</xdr:colOff>
      <xdr:row>17</xdr:row>
      <xdr:rowOff>146050</xdr:rowOff>
    </xdr:to>
    <xdr:sp macro="" textlink="">
      <xdr:nvSpPr>
        <xdr:cNvPr id="146" name="円/楕円 145"/>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47" name="テキスト ボックス 146"/>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101600</xdr:rowOff>
    </xdr:from>
    <xdr:to>
      <xdr:col>21</xdr:col>
      <xdr:colOff>412750</xdr:colOff>
      <xdr:row>17</xdr:row>
      <xdr:rowOff>31750</xdr:rowOff>
    </xdr:to>
    <xdr:sp macro="" textlink="">
      <xdr:nvSpPr>
        <xdr:cNvPr id="148" name="円/楕円 147"/>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49" name="テキスト ボックス 148"/>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0" name="円/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民間保育所児童運営費、子ども医療費助成、</a:t>
          </a:r>
          <a:r>
            <a:rPr kumimoji="1" lang="ja-JP" altLang="ja-JP" sz="1100">
              <a:solidFill>
                <a:schemeClr val="dk1"/>
              </a:solidFill>
              <a:effectLst/>
              <a:latin typeface="+mn-lt"/>
              <a:ea typeface="+mn-ea"/>
              <a:cs typeface="+mn-cs"/>
            </a:rPr>
            <a:t>障害福祉サービス費</a:t>
          </a:r>
          <a:r>
            <a:rPr kumimoji="1" lang="ja-JP" altLang="en-US" sz="1100">
              <a:solidFill>
                <a:schemeClr val="dk1"/>
              </a:solidFill>
              <a:effectLst/>
              <a:latin typeface="+mn-lt"/>
              <a:ea typeface="+mn-ea"/>
              <a:cs typeface="+mn-cs"/>
            </a:rPr>
            <a:t>、年金生活者等支援臨時福祉給付金支給費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％となった。引き続き、類似団体平均を下回っているものの、全国平均、及び県内平均を上回っている。</a:t>
          </a:r>
          <a:endParaRPr lang="ja-JP" altLang="ja-JP" sz="1400">
            <a:effectLst/>
          </a:endParaRPr>
        </a:p>
        <a:p>
          <a:r>
            <a:rPr kumimoji="1" lang="ja-JP" altLang="ja-JP" sz="1100">
              <a:solidFill>
                <a:schemeClr val="dk1"/>
              </a:solidFill>
              <a:effectLst/>
              <a:latin typeface="+mn-lt"/>
              <a:ea typeface="+mn-ea"/>
              <a:cs typeface="+mn-cs"/>
            </a:rPr>
            <a:t>　少子高齢化が進み、今後とも、扶助費の増加が避けられないことから、市単独制度に基づく扶助費について、抑制に努める。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139700</xdr:rowOff>
    </xdr:to>
    <xdr:cxnSp macro="">
      <xdr:nvCxnSpPr>
        <xdr:cNvPr id="186" name="直線コネクタ 185"/>
        <xdr:cNvCxnSpPr/>
      </xdr:nvCxnSpPr>
      <xdr:spPr>
        <a:xfrm>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76200</xdr:rowOff>
    </xdr:to>
    <xdr:cxnSp macro="">
      <xdr:nvCxnSpPr>
        <xdr:cNvPr id="189" name="直線コネクタ 188"/>
        <xdr:cNvCxnSpPr/>
      </xdr:nvCxnSpPr>
      <xdr:spPr>
        <a:xfrm flipV="1">
          <a:off x="3098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76200</xdr:rowOff>
    </xdr:to>
    <xdr:cxnSp macro="">
      <xdr:nvCxnSpPr>
        <xdr:cNvPr id="192" name="直線コネクタ 191"/>
        <xdr:cNvCxnSpPr/>
      </xdr:nvCxnSpPr>
      <xdr:spPr>
        <a:xfrm>
          <a:off x="2209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5" name="直線コネクタ 194"/>
        <xdr:cNvCxnSpPr/>
      </xdr:nvCxnSpPr>
      <xdr:spPr>
        <a:xfrm flipV="1">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0" name="テキスト ボックス 209"/>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4" name="テキスト ボックス 213"/>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介護保険・後期高齢者医療の各特会への繰出金の増などにより、対前年度比</a:t>
          </a:r>
          <a:r>
            <a:rPr kumimoji="1" lang="en-US" altLang="ja-JP" sz="1100">
              <a:latin typeface="ＭＳ Ｐゴシック"/>
            </a:rPr>
            <a:t>1.0</a:t>
          </a:r>
          <a:r>
            <a:rPr kumimoji="1" lang="ja-JP" altLang="en-US" sz="1100">
              <a:latin typeface="ＭＳ Ｐゴシック"/>
            </a:rPr>
            <a:t>％増の</a:t>
          </a:r>
          <a:r>
            <a:rPr kumimoji="1" lang="en-US" altLang="ja-JP" sz="1100">
              <a:latin typeface="ＭＳ Ｐゴシック"/>
            </a:rPr>
            <a:t>13.0</a:t>
          </a:r>
          <a:r>
            <a:rPr kumimoji="1" lang="ja-JP" altLang="en-US" sz="1100">
              <a:latin typeface="ＭＳ Ｐゴシック"/>
            </a:rPr>
            <a:t>％となったが、引き続き類似団体平均を下回っている。</a:t>
          </a:r>
        </a:p>
        <a:p>
          <a:r>
            <a:rPr kumimoji="1" lang="ja-JP" altLang="en-US" sz="1100">
              <a:latin typeface="ＭＳ Ｐゴシック"/>
            </a:rPr>
            <a:t>　繰出金については、独立採算の原則のもと、適切な基準により、普通会計の負担軽減に努める。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88900</xdr:rowOff>
    </xdr:to>
    <xdr:cxnSp macro="">
      <xdr:nvCxnSpPr>
        <xdr:cNvPr id="247" name="直線コネクタ 246"/>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12700</xdr:rowOff>
    </xdr:to>
    <xdr:cxnSp macro="">
      <xdr:nvCxnSpPr>
        <xdr:cNvPr id="250" name="直線コネクタ 249"/>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146050</xdr:rowOff>
    </xdr:to>
    <xdr:cxnSp macro="">
      <xdr:nvCxnSpPr>
        <xdr:cNvPr id="253" name="直線コネクタ 252"/>
        <xdr:cNvCxnSpPr/>
      </xdr:nvCxnSpPr>
      <xdr:spPr>
        <a:xfrm>
          <a:off x="13893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146050</xdr:rowOff>
    </xdr:to>
    <xdr:cxnSp macro="">
      <xdr:nvCxnSpPr>
        <xdr:cNvPr id="256" name="直線コネクタ 255"/>
        <xdr:cNvCxnSpPr/>
      </xdr:nvCxnSpPr>
      <xdr:spPr>
        <a:xfrm>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6" name="円/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民間保育施設運営助成や</a:t>
          </a:r>
          <a:r>
            <a:rPr kumimoji="1" lang="ja-JP" altLang="en-US" sz="1100">
              <a:solidFill>
                <a:schemeClr val="dk1"/>
              </a:solidFill>
              <a:effectLst/>
              <a:latin typeface="+mn-lt"/>
              <a:ea typeface="+mn-ea"/>
              <a:cs typeface="+mn-cs"/>
            </a:rPr>
            <a:t>病院事業会計繰出金などが増となった一方で、</a:t>
          </a:r>
          <a:r>
            <a:rPr kumimoji="1" lang="ja-JP" altLang="ja-JP" sz="1100">
              <a:solidFill>
                <a:schemeClr val="dk1"/>
              </a:solidFill>
              <a:effectLst/>
              <a:latin typeface="+mn-lt"/>
              <a:ea typeface="+mn-ea"/>
              <a:cs typeface="+mn-cs"/>
            </a:rPr>
            <a:t>下水道事業会計繰出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により対前年度比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今後とも、平成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年に策定した「補助制度適正化基本方針」に基づき、補助金の一層の適切な執行に努めていく。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75293</xdr:rowOff>
    </xdr:from>
    <xdr:to>
      <xdr:col>24</xdr:col>
      <xdr:colOff>31750</xdr:colOff>
      <xdr:row>36</xdr:row>
      <xdr:rowOff>110672</xdr:rowOff>
    </xdr:to>
    <xdr:cxnSp macro="">
      <xdr:nvCxnSpPr>
        <xdr:cNvPr id="310" name="直線コネクタ 309"/>
        <xdr:cNvCxnSpPr/>
      </xdr:nvCxnSpPr>
      <xdr:spPr>
        <a:xfrm flipV="1">
          <a:off x="15671800" y="60760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110672</xdr:rowOff>
    </xdr:to>
    <xdr:cxnSp macro="">
      <xdr:nvCxnSpPr>
        <xdr:cNvPr id="313" name="直線コネクタ 312"/>
        <xdr:cNvCxnSpPr/>
      </xdr:nvCxnSpPr>
      <xdr:spPr>
        <a:xfrm>
          <a:off x="14782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37</xdr:row>
      <xdr:rowOff>26307</xdr:rowOff>
    </xdr:to>
    <xdr:cxnSp macro="">
      <xdr:nvCxnSpPr>
        <xdr:cNvPr id="316" name="直線コネクタ 315"/>
        <xdr:cNvCxnSpPr/>
      </xdr:nvCxnSpPr>
      <xdr:spPr>
        <a:xfrm flipV="1">
          <a:off x="13893800" y="625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26307</xdr:rowOff>
    </xdr:from>
    <xdr:to>
      <xdr:col>20</xdr:col>
      <xdr:colOff>158750</xdr:colOff>
      <xdr:row>37</xdr:row>
      <xdr:rowOff>113393</xdr:rowOff>
    </xdr:to>
    <xdr:cxnSp macro="">
      <xdr:nvCxnSpPr>
        <xdr:cNvPr id="319" name="直線コネクタ 318"/>
        <xdr:cNvCxnSpPr/>
      </xdr:nvCxnSpPr>
      <xdr:spPr>
        <a:xfrm flipV="1">
          <a:off x="13004800" y="636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29" name="円/楕円 328"/>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30"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1" name="円/楕円 330"/>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32" name="テキスト ボックス 331"/>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33" name="円/楕円 332"/>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34" name="テキスト ボックス 33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146957</xdr:rowOff>
    </xdr:from>
    <xdr:to>
      <xdr:col>20</xdr:col>
      <xdr:colOff>209550</xdr:colOff>
      <xdr:row>37</xdr:row>
      <xdr:rowOff>77107</xdr:rowOff>
    </xdr:to>
    <xdr:sp macro="" textlink="">
      <xdr:nvSpPr>
        <xdr:cNvPr id="335" name="円/楕円 334"/>
        <xdr:cNvSpPr/>
      </xdr:nvSpPr>
      <xdr:spPr>
        <a:xfrm>
          <a:off x="13843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61884</xdr:rowOff>
    </xdr:from>
    <xdr:ext cx="762000" cy="259045"/>
    <xdr:sp macro="" textlink="">
      <xdr:nvSpPr>
        <xdr:cNvPr id="336" name="テキスト ボックス 335"/>
        <xdr:cNvSpPr txBox="1"/>
      </xdr:nvSpPr>
      <xdr:spPr>
        <a:xfrm>
          <a:off x="13512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62593</xdr:rowOff>
    </xdr:from>
    <xdr:to>
      <xdr:col>19</xdr:col>
      <xdr:colOff>6350</xdr:colOff>
      <xdr:row>37</xdr:row>
      <xdr:rowOff>164193</xdr:rowOff>
    </xdr:to>
    <xdr:sp macro="" textlink="">
      <xdr:nvSpPr>
        <xdr:cNvPr id="337" name="円/楕円 336"/>
        <xdr:cNvSpPr/>
      </xdr:nvSpPr>
      <xdr:spPr>
        <a:xfrm>
          <a:off x="12954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148970</xdr:rowOff>
    </xdr:from>
    <xdr:ext cx="762000" cy="259045"/>
    <xdr:sp macro="" textlink="">
      <xdr:nvSpPr>
        <xdr:cNvPr id="338" name="テキスト ボックス 337"/>
        <xdr:cNvSpPr txBox="1"/>
      </xdr:nvSpPr>
      <xdr:spPr>
        <a:xfrm>
          <a:off x="12623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、引き続き、類似団体平均を下回っている。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今後とも、中期財政フレームや、行政改革プランに基づき、一層の事業の選択と集中を行うことで、市債の発行抑制に努め、指標の改善に努めていく。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115570</xdr:rowOff>
    </xdr:to>
    <xdr:cxnSp macro="">
      <xdr:nvCxnSpPr>
        <xdr:cNvPr id="371" name="直線コネクタ 370"/>
        <xdr:cNvCxnSpPr/>
      </xdr:nvCxnSpPr>
      <xdr:spPr>
        <a:xfrm>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161289</xdr:rowOff>
    </xdr:to>
    <xdr:cxnSp macro="">
      <xdr:nvCxnSpPr>
        <xdr:cNvPr id="374" name="直線コネクタ 373"/>
        <xdr:cNvCxnSpPr/>
      </xdr:nvCxnSpPr>
      <xdr:spPr>
        <a:xfrm flipV="1">
          <a:off x="3098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27939</xdr:rowOff>
    </xdr:to>
    <xdr:cxnSp macro="">
      <xdr:nvCxnSpPr>
        <xdr:cNvPr id="377" name="直線コネクタ 376"/>
        <xdr:cNvCxnSpPr/>
      </xdr:nvCxnSpPr>
      <xdr:spPr>
        <a:xfrm flipV="1">
          <a:off x="2209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88900</xdr:rowOff>
    </xdr:to>
    <xdr:cxnSp macro="">
      <xdr:nvCxnSpPr>
        <xdr:cNvPr id="380" name="直線コネクタ 379"/>
        <xdr:cNvCxnSpPr/>
      </xdr:nvCxnSpPr>
      <xdr:spPr>
        <a:xfrm flipV="1">
          <a:off x="1320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0" name="円/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91"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2" name="円/楕円 39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3" name="テキスト ボックス 39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4" name="円/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5" name="テキスト ボックス 39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6" name="円/楕円 395"/>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97" name="テキスト ボックス 396"/>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8" name="円/楕円 397"/>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9" name="テキスト ボックス 398"/>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％となり、引続き類似団体平均を上回っている。</a:t>
          </a:r>
          <a:endParaRPr lang="ja-JP" altLang="ja-JP" sz="1400">
            <a:effectLst/>
          </a:endParaRPr>
        </a:p>
        <a:p>
          <a:r>
            <a:rPr kumimoji="1" lang="ja-JP" altLang="ja-JP" sz="1100">
              <a:solidFill>
                <a:schemeClr val="dk1"/>
              </a:solidFill>
              <a:effectLst/>
              <a:latin typeface="+mn-lt"/>
              <a:ea typeface="+mn-ea"/>
              <a:cs typeface="+mn-cs"/>
            </a:rPr>
            <a:t>　緊急性や的確な市民ニーズの把握に努めるとともに、投資的経費の選択・重点化、経済性及び効率性を重視するとともに、工事手法等の見直しによるコスト縮減を図る。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129287</xdr:rowOff>
    </xdr:to>
    <xdr:cxnSp macro="">
      <xdr:nvCxnSpPr>
        <xdr:cNvPr id="430" name="直線コネクタ 429"/>
        <xdr:cNvCxnSpPr/>
      </xdr:nvCxnSpPr>
      <xdr:spPr>
        <a:xfrm>
          <a:off x="15671800" y="132669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65278</xdr:rowOff>
    </xdr:to>
    <xdr:cxnSp macro="">
      <xdr:nvCxnSpPr>
        <xdr:cNvPr id="433" name="直線コネクタ 432"/>
        <xdr:cNvCxnSpPr/>
      </xdr:nvCxnSpPr>
      <xdr:spPr>
        <a:xfrm>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159004</xdr:rowOff>
    </xdr:to>
    <xdr:cxnSp macro="">
      <xdr:nvCxnSpPr>
        <xdr:cNvPr id="436" name="直線コネクタ 435"/>
        <xdr:cNvCxnSpPr/>
      </xdr:nvCxnSpPr>
      <xdr:spPr>
        <a:xfrm>
          <a:off x="13893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37846</xdr:rowOff>
    </xdr:to>
    <xdr:cxnSp macro="">
      <xdr:nvCxnSpPr>
        <xdr:cNvPr id="439" name="直線コネクタ 438"/>
        <xdr:cNvCxnSpPr/>
      </xdr:nvCxnSpPr>
      <xdr:spPr>
        <a:xfrm flipV="1">
          <a:off x="13004800" y="13166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9" name="円/楕円 448"/>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50"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51" name="円/楕円 450"/>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52" name="テキスト ボックス 451"/>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3" name="円/楕円 452"/>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23131</xdr:rowOff>
    </xdr:from>
    <xdr:ext cx="762000" cy="259045"/>
    <xdr:sp macro="" textlink="">
      <xdr:nvSpPr>
        <xdr:cNvPr id="454" name="テキスト ボックス 453"/>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5" name="円/楕円 454"/>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6" name="テキスト ボックス 455"/>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7" name="円/楕円 456"/>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8" name="テキスト ボックス 457"/>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121087</xdr:rowOff>
    </xdr:from>
    <xdr:to>
      <xdr:col>4</xdr:col>
      <xdr:colOff>1117600</xdr:colOff>
      <xdr:row>16</xdr:row>
      <xdr:rowOff>123464</xdr:rowOff>
    </xdr:to>
    <xdr:cxnSp macro="">
      <xdr:nvCxnSpPr>
        <xdr:cNvPr id="48" name="直線コネクタ 47"/>
        <xdr:cNvCxnSpPr/>
      </xdr:nvCxnSpPr>
      <xdr:spPr bwMode="auto">
        <a:xfrm>
          <a:off x="5003800" y="2911912"/>
          <a:ext cx="6477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121087</xdr:rowOff>
    </xdr:from>
    <xdr:to>
      <xdr:col>4</xdr:col>
      <xdr:colOff>469900</xdr:colOff>
      <xdr:row>16</xdr:row>
      <xdr:rowOff>168636</xdr:rowOff>
    </xdr:to>
    <xdr:cxnSp macro="">
      <xdr:nvCxnSpPr>
        <xdr:cNvPr id="51" name="直線コネクタ 50"/>
        <xdr:cNvCxnSpPr/>
      </xdr:nvCxnSpPr>
      <xdr:spPr bwMode="auto">
        <a:xfrm flipV="1">
          <a:off x="4305300" y="291191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168636</xdr:rowOff>
    </xdr:from>
    <xdr:to>
      <xdr:col>3</xdr:col>
      <xdr:colOff>904875</xdr:colOff>
      <xdr:row>17</xdr:row>
      <xdr:rowOff>112492</xdr:rowOff>
    </xdr:to>
    <xdr:cxnSp macro="">
      <xdr:nvCxnSpPr>
        <xdr:cNvPr id="54" name="直線コネクタ 53"/>
        <xdr:cNvCxnSpPr/>
      </xdr:nvCxnSpPr>
      <xdr:spPr bwMode="auto">
        <a:xfrm flipV="1">
          <a:off x="3606800" y="2959461"/>
          <a:ext cx="698500" cy="11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75870</xdr:rowOff>
    </xdr:from>
    <xdr:to>
      <xdr:col>3</xdr:col>
      <xdr:colOff>206375</xdr:colOff>
      <xdr:row>17</xdr:row>
      <xdr:rowOff>112492</xdr:rowOff>
    </xdr:to>
    <xdr:cxnSp macro="">
      <xdr:nvCxnSpPr>
        <xdr:cNvPr id="57" name="直線コネクタ 56"/>
        <xdr:cNvCxnSpPr/>
      </xdr:nvCxnSpPr>
      <xdr:spPr bwMode="auto">
        <a:xfrm>
          <a:off x="2908300" y="3038145"/>
          <a:ext cx="698500" cy="3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72664</xdr:rowOff>
    </xdr:from>
    <xdr:to>
      <xdr:col>5</xdr:col>
      <xdr:colOff>34925</xdr:colOff>
      <xdr:row>17</xdr:row>
      <xdr:rowOff>2814</xdr:rowOff>
    </xdr:to>
    <xdr:sp macro="" textlink="">
      <xdr:nvSpPr>
        <xdr:cNvPr id="67" name="円/楕円 66"/>
        <xdr:cNvSpPr/>
      </xdr:nvSpPr>
      <xdr:spPr bwMode="auto">
        <a:xfrm>
          <a:off x="56007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89191</xdr:rowOff>
    </xdr:from>
    <xdr:ext cx="762000" cy="259045"/>
    <xdr:sp macro="" textlink="">
      <xdr:nvSpPr>
        <xdr:cNvPr id="68" name="人口1人当たり決算額の推移該当値テキスト130"/>
        <xdr:cNvSpPr txBox="1"/>
      </xdr:nvSpPr>
      <xdr:spPr>
        <a:xfrm>
          <a:off x="5740400" y="270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70287</xdr:rowOff>
    </xdr:from>
    <xdr:to>
      <xdr:col>4</xdr:col>
      <xdr:colOff>520700</xdr:colOff>
      <xdr:row>17</xdr:row>
      <xdr:rowOff>437</xdr:rowOff>
    </xdr:to>
    <xdr:sp macro="" textlink="">
      <xdr:nvSpPr>
        <xdr:cNvPr id="69" name="円/楕円 68"/>
        <xdr:cNvSpPr/>
      </xdr:nvSpPr>
      <xdr:spPr bwMode="auto">
        <a:xfrm>
          <a:off x="49530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10614</xdr:rowOff>
    </xdr:from>
    <xdr:ext cx="736600" cy="259045"/>
    <xdr:sp macro="" textlink="">
      <xdr:nvSpPr>
        <xdr:cNvPr id="70" name="テキスト ボックス 69"/>
        <xdr:cNvSpPr txBox="1"/>
      </xdr:nvSpPr>
      <xdr:spPr>
        <a:xfrm>
          <a:off x="4622800" y="262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117836</xdr:rowOff>
    </xdr:from>
    <xdr:to>
      <xdr:col>3</xdr:col>
      <xdr:colOff>955675</xdr:colOff>
      <xdr:row>17</xdr:row>
      <xdr:rowOff>47986</xdr:rowOff>
    </xdr:to>
    <xdr:sp macro="" textlink="">
      <xdr:nvSpPr>
        <xdr:cNvPr id="71" name="円/楕円 70"/>
        <xdr:cNvSpPr/>
      </xdr:nvSpPr>
      <xdr:spPr bwMode="auto">
        <a:xfrm>
          <a:off x="42545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58163</xdr:rowOff>
    </xdr:from>
    <xdr:ext cx="762000" cy="259045"/>
    <xdr:sp macro="" textlink="">
      <xdr:nvSpPr>
        <xdr:cNvPr id="72" name="テキスト ボックス 71"/>
        <xdr:cNvSpPr txBox="1"/>
      </xdr:nvSpPr>
      <xdr:spPr>
        <a:xfrm>
          <a:off x="3924300" y="26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61692</xdr:rowOff>
    </xdr:from>
    <xdr:to>
      <xdr:col>3</xdr:col>
      <xdr:colOff>257175</xdr:colOff>
      <xdr:row>17</xdr:row>
      <xdr:rowOff>163292</xdr:rowOff>
    </xdr:to>
    <xdr:sp macro="" textlink="">
      <xdr:nvSpPr>
        <xdr:cNvPr id="73" name="円/楕円 72"/>
        <xdr:cNvSpPr/>
      </xdr:nvSpPr>
      <xdr:spPr bwMode="auto">
        <a:xfrm>
          <a:off x="3556000" y="302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2019</xdr:rowOff>
    </xdr:from>
    <xdr:ext cx="762000" cy="259045"/>
    <xdr:sp macro="" textlink="">
      <xdr:nvSpPr>
        <xdr:cNvPr id="74" name="テキスト ボックス 73"/>
        <xdr:cNvSpPr txBox="1"/>
      </xdr:nvSpPr>
      <xdr:spPr>
        <a:xfrm>
          <a:off x="3225800" y="279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25070</xdr:rowOff>
    </xdr:from>
    <xdr:to>
      <xdr:col>2</xdr:col>
      <xdr:colOff>692150</xdr:colOff>
      <xdr:row>17</xdr:row>
      <xdr:rowOff>126670</xdr:rowOff>
    </xdr:to>
    <xdr:sp macro="" textlink="">
      <xdr:nvSpPr>
        <xdr:cNvPr id="75" name="円/楕円 74"/>
        <xdr:cNvSpPr/>
      </xdr:nvSpPr>
      <xdr:spPr bwMode="auto">
        <a:xfrm>
          <a:off x="2857500" y="298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111447</xdr:rowOff>
    </xdr:from>
    <xdr:ext cx="762000" cy="259045"/>
    <xdr:sp macro="" textlink="">
      <xdr:nvSpPr>
        <xdr:cNvPr id="76" name="テキスト ボックス 75"/>
        <xdr:cNvSpPr txBox="1"/>
      </xdr:nvSpPr>
      <xdr:spPr>
        <a:xfrm>
          <a:off x="2527300" y="3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133903</xdr:rowOff>
    </xdr:from>
    <xdr:to>
      <xdr:col>4</xdr:col>
      <xdr:colOff>1117600</xdr:colOff>
      <xdr:row>37</xdr:row>
      <xdr:rowOff>140670</xdr:rowOff>
    </xdr:to>
    <xdr:cxnSp macro="">
      <xdr:nvCxnSpPr>
        <xdr:cNvPr id="108" name="直線コネクタ 107"/>
        <xdr:cNvCxnSpPr/>
      </xdr:nvCxnSpPr>
      <xdr:spPr bwMode="auto">
        <a:xfrm>
          <a:off x="5003800" y="7087153"/>
          <a:ext cx="647700" cy="17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94173</xdr:rowOff>
    </xdr:from>
    <xdr:to>
      <xdr:col>4</xdr:col>
      <xdr:colOff>469900</xdr:colOff>
      <xdr:row>36</xdr:row>
      <xdr:rowOff>133903</xdr:rowOff>
    </xdr:to>
    <xdr:cxnSp macro="">
      <xdr:nvCxnSpPr>
        <xdr:cNvPr id="111" name="直線コネクタ 110"/>
        <xdr:cNvCxnSpPr/>
      </xdr:nvCxnSpPr>
      <xdr:spPr bwMode="auto">
        <a:xfrm>
          <a:off x="4305300" y="7047423"/>
          <a:ext cx="6985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236957</xdr:rowOff>
    </xdr:from>
    <xdr:to>
      <xdr:col>3</xdr:col>
      <xdr:colOff>904875</xdr:colOff>
      <xdr:row>36</xdr:row>
      <xdr:rowOff>94173</xdr:rowOff>
    </xdr:to>
    <xdr:cxnSp macro="">
      <xdr:nvCxnSpPr>
        <xdr:cNvPr id="114" name="直線コネクタ 113"/>
        <xdr:cNvCxnSpPr/>
      </xdr:nvCxnSpPr>
      <xdr:spPr bwMode="auto">
        <a:xfrm>
          <a:off x="3606800" y="6847307"/>
          <a:ext cx="698500" cy="20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155621</xdr:rowOff>
    </xdr:from>
    <xdr:to>
      <xdr:col>3</xdr:col>
      <xdr:colOff>206375</xdr:colOff>
      <xdr:row>35</xdr:row>
      <xdr:rowOff>236957</xdr:rowOff>
    </xdr:to>
    <xdr:cxnSp macro="">
      <xdr:nvCxnSpPr>
        <xdr:cNvPr id="117" name="直線コネクタ 116"/>
        <xdr:cNvCxnSpPr/>
      </xdr:nvCxnSpPr>
      <xdr:spPr bwMode="auto">
        <a:xfrm>
          <a:off x="2908300" y="6765971"/>
          <a:ext cx="6985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89870</xdr:rowOff>
    </xdr:from>
    <xdr:to>
      <xdr:col>5</xdr:col>
      <xdr:colOff>34925</xdr:colOff>
      <xdr:row>37</xdr:row>
      <xdr:rowOff>191470</xdr:rowOff>
    </xdr:to>
    <xdr:sp macro="" textlink="">
      <xdr:nvSpPr>
        <xdr:cNvPr id="127" name="円/楕円 126"/>
        <xdr:cNvSpPr/>
      </xdr:nvSpPr>
      <xdr:spPr bwMode="auto">
        <a:xfrm>
          <a:off x="5600700" y="72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61947</xdr:rowOff>
    </xdr:from>
    <xdr:ext cx="762000" cy="259045"/>
    <xdr:sp macro="" textlink="">
      <xdr:nvSpPr>
        <xdr:cNvPr id="128" name="人口1人当たり決算額の推移該当値テキスト445"/>
        <xdr:cNvSpPr txBox="1"/>
      </xdr:nvSpPr>
      <xdr:spPr>
        <a:xfrm>
          <a:off x="5740400" y="71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83103</xdr:rowOff>
    </xdr:from>
    <xdr:to>
      <xdr:col>4</xdr:col>
      <xdr:colOff>520700</xdr:colOff>
      <xdr:row>37</xdr:row>
      <xdr:rowOff>13253</xdr:rowOff>
    </xdr:to>
    <xdr:sp macro="" textlink="">
      <xdr:nvSpPr>
        <xdr:cNvPr id="129" name="円/楕円 128"/>
        <xdr:cNvSpPr/>
      </xdr:nvSpPr>
      <xdr:spPr bwMode="auto">
        <a:xfrm>
          <a:off x="4953000" y="70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169480</xdr:rowOff>
    </xdr:from>
    <xdr:ext cx="736600" cy="259045"/>
    <xdr:sp macro="" textlink="">
      <xdr:nvSpPr>
        <xdr:cNvPr id="130" name="テキスト ボックス 129"/>
        <xdr:cNvSpPr txBox="1"/>
      </xdr:nvSpPr>
      <xdr:spPr>
        <a:xfrm>
          <a:off x="4622800" y="7122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43373</xdr:rowOff>
    </xdr:from>
    <xdr:to>
      <xdr:col>3</xdr:col>
      <xdr:colOff>955675</xdr:colOff>
      <xdr:row>36</xdr:row>
      <xdr:rowOff>144973</xdr:rowOff>
    </xdr:to>
    <xdr:sp macro="" textlink="">
      <xdr:nvSpPr>
        <xdr:cNvPr id="131" name="円/楕円 130"/>
        <xdr:cNvSpPr/>
      </xdr:nvSpPr>
      <xdr:spPr bwMode="auto">
        <a:xfrm>
          <a:off x="4254500" y="69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129750</xdr:rowOff>
    </xdr:from>
    <xdr:ext cx="762000" cy="259045"/>
    <xdr:sp macro="" textlink="">
      <xdr:nvSpPr>
        <xdr:cNvPr id="132" name="テキスト ボックス 131"/>
        <xdr:cNvSpPr txBox="1"/>
      </xdr:nvSpPr>
      <xdr:spPr>
        <a:xfrm>
          <a:off x="3924300" y="70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186157</xdr:rowOff>
    </xdr:from>
    <xdr:to>
      <xdr:col>3</xdr:col>
      <xdr:colOff>257175</xdr:colOff>
      <xdr:row>35</xdr:row>
      <xdr:rowOff>287757</xdr:rowOff>
    </xdr:to>
    <xdr:sp macro="" textlink="">
      <xdr:nvSpPr>
        <xdr:cNvPr id="133" name="円/楕円 132"/>
        <xdr:cNvSpPr/>
      </xdr:nvSpPr>
      <xdr:spPr bwMode="auto">
        <a:xfrm>
          <a:off x="3556000" y="679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297934</xdr:rowOff>
    </xdr:from>
    <xdr:ext cx="762000" cy="259045"/>
    <xdr:sp macro="" textlink="">
      <xdr:nvSpPr>
        <xdr:cNvPr id="134" name="テキスト ボックス 133"/>
        <xdr:cNvSpPr txBox="1"/>
      </xdr:nvSpPr>
      <xdr:spPr>
        <a:xfrm>
          <a:off x="3225800" y="656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104821</xdr:rowOff>
    </xdr:from>
    <xdr:to>
      <xdr:col>2</xdr:col>
      <xdr:colOff>692150</xdr:colOff>
      <xdr:row>35</xdr:row>
      <xdr:rowOff>206421</xdr:rowOff>
    </xdr:to>
    <xdr:sp macro="" textlink="">
      <xdr:nvSpPr>
        <xdr:cNvPr id="135" name="円/楕円 134"/>
        <xdr:cNvSpPr/>
      </xdr:nvSpPr>
      <xdr:spPr bwMode="auto">
        <a:xfrm>
          <a:off x="2857500" y="67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216598</xdr:rowOff>
    </xdr:from>
    <xdr:ext cx="762000" cy="259045"/>
    <xdr:sp macro="" textlink="">
      <xdr:nvSpPr>
        <xdr:cNvPr id="136" name="テキスト ボックス 135"/>
        <xdr:cNvSpPr txBox="1"/>
      </xdr:nvSpPr>
      <xdr:spPr>
        <a:xfrm>
          <a:off x="2527300" y="648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165760</xdr:rowOff>
    </xdr:from>
    <xdr:to>
      <xdr:col>6</xdr:col>
      <xdr:colOff>511175</xdr:colOff>
      <xdr:row>35</xdr:row>
      <xdr:rowOff>13741</xdr:rowOff>
    </xdr:to>
    <xdr:cxnSp macro="">
      <xdr:nvCxnSpPr>
        <xdr:cNvPr id="61" name="直線コネクタ 60"/>
        <xdr:cNvCxnSpPr/>
      </xdr:nvCxnSpPr>
      <xdr:spPr>
        <a:xfrm flipV="1">
          <a:off x="3797300" y="599506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13741</xdr:rowOff>
    </xdr:from>
    <xdr:to>
      <xdr:col>5</xdr:col>
      <xdr:colOff>358775</xdr:colOff>
      <xdr:row>35</xdr:row>
      <xdr:rowOff>49022</xdr:rowOff>
    </xdr:to>
    <xdr:cxnSp macro="">
      <xdr:nvCxnSpPr>
        <xdr:cNvPr id="64" name="直線コネクタ 63"/>
        <xdr:cNvCxnSpPr/>
      </xdr:nvCxnSpPr>
      <xdr:spPr>
        <a:xfrm flipV="1">
          <a:off x="2908300" y="601449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49022</xdr:rowOff>
    </xdr:from>
    <xdr:to>
      <xdr:col>4</xdr:col>
      <xdr:colOff>155575</xdr:colOff>
      <xdr:row>35</xdr:row>
      <xdr:rowOff>135052</xdr:rowOff>
    </xdr:to>
    <xdr:cxnSp macro="">
      <xdr:nvCxnSpPr>
        <xdr:cNvPr id="67" name="直線コネクタ 66"/>
        <xdr:cNvCxnSpPr/>
      </xdr:nvCxnSpPr>
      <xdr:spPr>
        <a:xfrm flipV="1">
          <a:off x="2019300" y="604977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86055</xdr:rowOff>
    </xdr:from>
    <xdr:to>
      <xdr:col>2</xdr:col>
      <xdr:colOff>638175</xdr:colOff>
      <xdr:row>35</xdr:row>
      <xdr:rowOff>135052</xdr:rowOff>
    </xdr:to>
    <xdr:cxnSp macro="">
      <xdr:nvCxnSpPr>
        <xdr:cNvPr id="70" name="直線コネクタ 69"/>
        <xdr:cNvCxnSpPr/>
      </xdr:nvCxnSpPr>
      <xdr:spPr>
        <a:xfrm>
          <a:off x="1130300" y="6086805"/>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114960</xdr:rowOff>
    </xdr:from>
    <xdr:to>
      <xdr:col>6</xdr:col>
      <xdr:colOff>561975</xdr:colOff>
      <xdr:row>35</xdr:row>
      <xdr:rowOff>45110</xdr:rowOff>
    </xdr:to>
    <xdr:sp macro="" textlink="">
      <xdr:nvSpPr>
        <xdr:cNvPr id="80" name="円/楕円 79"/>
        <xdr:cNvSpPr/>
      </xdr:nvSpPr>
      <xdr:spPr>
        <a:xfrm>
          <a:off x="45847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137837</xdr:rowOff>
    </xdr:from>
    <xdr:ext cx="534377" cy="259045"/>
    <xdr:sp macro="" textlink="">
      <xdr:nvSpPr>
        <xdr:cNvPr id="81" name="人件費該当値テキスト"/>
        <xdr:cNvSpPr txBox="1"/>
      </xdr:nvSpPr>
      <xdr:spPr>
        <a:xfrm>
          <a:off x="4686300" y="57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134391</xdr:rowOff>
    </xdr:from>
    <xdr:to>
      <xdr:col>5</xdr:col>
      <xdr:colOff>409575</xdr:colOff>
      <xdr:row>35</xdr:row>
      <xdr:rowOff>64541</xdr:rowOff>
    </xdr:to>
    <xdr:sp macro="" textlink="">
      <xdr:nvSpPr>
        <xdr:cNvPr id="82" name="円/楕円 81"/>
        <xdr:cNvSpPr/>
      </xdr:nvSpPr>
      <xdr:spPr>
        <a:xfrm>
          <a:off x="3746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81068</xdr:rowOff>
    </xdr:from>
    <xdr:ext cx="534377" cy="259045"/>
    <xdr:sp macro="" textlink="">
      <xdr:nvSpPr>
        <xdr:cNvPr id="83" name="テキスト ボックス 82"/>
        <xdr:cNvSpPr txBox="1"/>
      </xdr:nvSpPr>
      <xdr:spPr>
        <a:xfrm>
          <a:off x="3530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169672</xdr:rowOff>
    </xdr:from>
    <xdr:to>
      <xdr:col>4</xdr:col>
      <xdr:colOff>206375</xdr:colOff>
      <xdr:row>35</xdr:row>
      <xdr:rowOff>99822</xdr:rowOff>
    </xdr:to>
    <xdr:sp macro="" textlink="">
      <xdr:nvSpPr>
        <xdr:cNvPr id="84" name="円/楕円 83"/>
        <xdr:cNvSpPr/>
      </xdr:nvSpPr>
      <xdr:spPr>
        <a:xfrm>
          <a:off x="2857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116349</xdr:rowOff>
    </xdr:from>
    <xdr:ext cx="534377" cy="259045"/>
    <xdr:sp macro="" textlink="">
      <xdr:nvSpPr>
        <xdr:cNvPr id="85" name="テキスト ボックス 84"/>
        <xdr:cNvSpPr txBox="1"/>
      </xdr:nvSpPr>
      <xdr:spPr>
        <a:xfrm>
          <a:off x="2641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84252</xdr:rowOff>
    </xdr:from>
    <xdr:to>
      <xdr:col>3</xdr:col>
      <xdr:colOff>3175</xdr:colOff>
      <xdr:row>36</xdr:row>
      <xdr:rowOff>14402</xdr:rowOff>
    </xdr:to>
    <xdr:sp macro="" textlink="">
      <xdr:nvSpPr>
        <xdr:cNvPr id="86" name="円/楕円 85"/>
        <xdr:cNvSpPr/>
      </xdr:nvSpPr>
      <xdr:spPr>
        <a:xfrm>
          <a:off x="1968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5529</xdr:rowOff>
    </xdr:from>
    <xdr:ext cx="534377" cy="259045"/>
    <xdr:sp macro="" textlink="">
      <xdr:nvSpPr>
        <xdr:cNvPr id="87" name="テキスト ボックス 86"/>
        <xdr:cNvSpPr txBox="1"/>
      </xdr:nvSpPr>
      <xdr:spPr>
        <a:xfrm>
          <a:off x="1752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35255</xdr:rowOff>
    </xdr:from>
    <xdr:to>
      <xdr:col>1</xdr:col>
      <xdr:colOff>485775</xdr:colOff>
      <xdr:row>35</xdr:row>
      <xdr:rowOff>136855</xdr:rowOff>
    </xdr:to>
    <xdr:sp macro="" textlink="">
      <xdr:nvSpPr>
        <xdr:cNvPr id="88" name="円/楕円 87"/>
        <xdr:cNvSpPr/>
      </xdr:nvSpPr>
      <xdr:spPr>
        <a:xfrm>
          <a:off x="1079500" y="60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127982</xdr:rowOff>
    </xdr:from>
    <xdr:ext cx="534377" cy="259045"/>
    <xdr:sp macro="" textlink="">
      <xdr:nvSpPr>
        <xdr:cNvPr id="89" name="テキスト ボックス 88"/>
        <xdr:cNvSpPr txBox="1"/>
      </xdr:nvSpPr>
      <xdr:spPr>
        <a:xfrm>
          <a:off x="863111" y="61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125146</xdr:rowOff>
    </xdr:from>
    <xdr:to>
      <xdr:col>6</xdr:col>
      <xdr:colOff>511175</xdr:colOff>
      <xdr:row>57</xdr:row>
      <xdr:rowOff>130022</xdr:rowOff>
    </xdr:to>
    <xdr:cxnSp macro="">
      <xdr:nvCxnSpPr>
        <xdr:cNvPr id="119" name="直線コネクタ 118"/>
        <xdr:cNvCxnSpPr/>
      </xdr:nvCxnSpPr>
      <xdr:spPr>
        <a:xfrm flipV="1">
          <a:off x="3797300" y="9897796"/>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130022</xdr:rowOff>
    </xdr:from>
    <xdr:to>
      <xdr:col>5</xdr:col>
      <xdr:colOff>358775</xdr:colOff>
      <xdr:row>58</xdr:row>
      <xdr:rowOff>28283</xdr:rowOff>
    </xdr:to>
    <xdr:cxnSp macro="">
      <xdr:nvCxnSpPr>
        <xdr:cNvPr id="122" name="直線コネクタ 121"/>
        <xdr:cNvCxnSpPr/>
      </xdr:nvCxnSpPr>
      <xdr:spPr>
        <a:xfrm flipV="1">
          <a:off x="2908300" y="9902672"/>
          <a:ext cx="889000" cy="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28283</xdr:rowOff>
    </xdr:from>
    <xdr:to>
      <xdr:col>4</xdr:col>
      <xdr:colOff>155575</xdr:colOff>
      <xdr:row>58</xdr:row>
      <xdr:rowOff>62599</xdr:rowOff>
    </xdr:to>
    <xdr:cxnSp macro="">
      <xdr:nvCxnSpPr>
        <xdr:cNvPr id="125" name="直線コネクタ 124"/>
        <xdr:cNvCxnSpPr/>
      </xdr:nvCxnSpPr>
      <xdr:spPr>
        <a:xfrm flipV="1">
          <a:off x="2019300" y="9972383"/>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62599</xdr:rowOff>
    </xdr:from>
    <xdr:to>
      <xdr:col>2</xdr:col>
      <xdr:colOff>638175</xdr:colOff>
      <xdr:row>58</xdr:row>
      <xdr:rowOff>85966</xdr:rowOff>
    </xdr:to>
    <xdr:cxnSp macro="">
      <xdr:nvCxnSpPr>
        <xdr:cNvPr id="128" name="直線コネクタ 127"/>
        <xdr:cNvCxnSpPr/>
      </xdr:nvCxnSpPr>
      <xdr:spPr>
        <a:xfrm flipV="1">
          <a:off x="1130300" y="1000669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74346</xdr:rowOff>
    </xdr:from>
    <xdr:to>
      <xdr:col>6</xdr:col>
      <xdr:colOff>561975</xdr:colOff>
      <xdr:row>58</xdr:row>
      <xdr:rowOff>4496</xdr:rowOff>
    </xdr:to>
    <xdr:sp macro="" textlink="">
      <xdr:nvSpPr>
        <xdr:cNvPr id="138" name="円/楕円 137"/>
        <xdr:cNvSpPr/>
      </xdr:nvSpPr>
      <xdr:spPr>
        <a:xfrm>
          <a:off x="45847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97223</xdr:rowOff>
    </xdr:from>
    <xdr:ext cx="534377" cy="259045"/>
    <xdr:sp macro="" textlink="">
      <xdr:nvSpPr>
        <xdr:cNvPr id="139" name="物件費該当値テキスト"/>
        <xdr:cNvSpPr txBox="1"/>
      </xdr:nvSpPr>
      <xdr:spPr>
        <a:xfrm>
          <a:off x="4686300"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79222</xdr:rowOff>
    </xdr:from>
    <xdr:to>
      <xdr:col>5</xdr:col>
      <xdr:colOff>409575</xdr:colOff>
      <xdr:row>58</xdr:row>
      <xdr:rowOff>9372</xdr:rowOff>
    </xdr:to>
    <xdr:sp macro="" textlink="">
      <xdr:nvSpPr>
        <xdr:cNvPr id="140" name="円/楕円 139"/>
        <xdr:cNvSpPr/>
      </xdr:nvSpPr>
      <xdr:spPr>
        <a:xfrm>
          <a:off x="37465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25899</xdr:rowOff>
    </xdr:from>
    <xdr:ext cx="534377" cy="259045"/>
    <xdr:sp macro="" textlink="">
      <xdr:nvSpPr>
        <xdr:cNvPr id="141" name="テキスト ボックス 140"/>
        <xdr:cNvSpPr txBox="1"/>
      </xdr:nvSpPr>
      <xdr:spPr>
        <a:xfrm>
          <a:off x="3530111" y="96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148933</xdr:rowOff>
    </xdr:from>
    <xdr:to>
      <xdr:col>4</xdr:col>
      <xdr:colOff>206375</xdr:colOff>
      <xdr:row>58</xdr:row>
      <xdr:rowOff>79083</xdr:rowOff>
    </xdr:to>
    <xdr:sp macro="" textlink="">
      <xdr:nvSpPr>
        <xdr:cNvPr id="142" name="円/楕円 141"/>
        <xdr:cNvSpPr/>
      </xdr:nvSpPr>
      <xdr:spPr>
        <a:xfrm>
          <a:off x="2857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70210</xdr:rowOff>
    </xdr:from>
    <xdr:ext cx="534377" cy="259045"/>
    <xdr:sp macro="" textlink="">
      <xdr:nvSpPr>
        <xdr:cNvPr id="143" name="テキスト ボックス 142"/>
        <xdr:cNvSpPr txBox="1"/>
      </xdr:nvSpPr>
      <xdr:spPr>
        <a:xfrm>
          <a:off x="2641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11799</xdr:rowOff>
    </xdr:from>
    <xdr:to>
      <xdr:col>3</xdr:col>
      <xdr:colOff>3175</xdr:colOff>
      <xdr:row>58</xdr:row>
      <xdr:rowOff>113399</xdr:rowOff>
    </xdr:to>
    <xdr:sp macro="" textlink="">
      <xdr:nvSpPr>
        <xdr:cNvPr id="144" name="円/楕円 143"/>
        <xdr:cNvSpPr/>
      </xdr:nvSpPr>
      <xdr:spPr>
        <a:xfrm>
          <a:off x="19685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104526</xdr:rowOff>
    </xdr:from>
    <xdr:ext cx="534377" cy="259045"/>
    <xdr:sp macro="" textlink="">
      <xdr:nvSpPr>
        <xdr:cNvPr id="145" name="テキスト ボックス 144"/>
        <xdr:cNvSpPr txBox="1"/>
      </xdr:nvSpPr>
      <xdr:spPr>
        <a:xfrm>
          <a:off x="1752111" y="100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35166</xdr:rowOff>
    </xdr:from>
    <xdr:to>
      <xdr:col>1</xdr:col>
      <xdr:colOff>485775</xdr:colOff>
      <xdr:row>58</xdr:row>
      <xdr:rowOff>136766</xdr:rowOff>
    </xdr:to>
    <xdr:sp macro="" textlink="">
      <xdr:nvSpPr>
        <xdr:cNvPr id="146" name="円/楕円 145"/>
        <xdr:cNvSpPr/>
      </xdr:nvSpPr>
      <xdr:spPr>
        <a:xfrm>
          <a:off x="1079500" y="99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127893</xdr:rowOff>
    </xdr:from>
    <xdr:ext cx="534377" cy="259045"/>
    <xdr:sp macro="" textlink="">
      <xdr:nvSpPr>
        <xdr:cNvPr id="147" name="テキスト ボックス 146"/>
        <xdr:cNvSpPr txBox="1"/>
      </xdr:nvSpPr>
      <xdr:spPr>
        <a:xfrm>
          <a:off x="863111" y="100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72010</xdr:rowOff>
    </xdr:from>
    <xdr:to>
      <xdr:col>6</xdr:col>
      <xdr:colOff>511175</xdr:colOff>
      <xdr:row>76</xdr:row>
      <xdr:rowOff>117094</xdr:rowOff>
    </xdr:to>
    <xdr:cxnSp macro="">
      <xdr:nvCxnSpPr>
        <xdr:cNvPr id="176" name="直線コネクタ 175"/>
        <xdr:cNvCxnSpPr/>
      </xdr:nvCxnSpPr>
      <xdr:spPr>
        <a:xfrm flipV="1">
          <a:off x="3797300" y="13102210"/>
          <a:ext cx="8382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117094</xdr:rowOff>
    </xdr:from>
    <xdr:to>
      <xdr:col>5</xdr:col>
      <xdr:colOff>358775</xdr:colOff>
      <xdr:row>76</xdr:row>
      <xdr:rowOff>131063</xdr:rowOff>
    </xdr:to>
    <xdr:cxnSp macro="">
      <xdr:nvCxnSpPr>
        <xdr:cNvPr id="179" name="直線コネクタ 178"/>
        <xdr:cNvCxnSpPr/>
      </xdr:nvCxnSpPr>
      <xdr:spPr>
        <a:xfrm flipV="1">
          <a:off x="2908300" y="13147294"/>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129287</xdr:rowOff>
    </xdr:from>
    <xdr:to>
      <xdr:col>4</xdr:col>
      <xdr:colOff>155575</xdr:colOff>
      <xdr:row>76</xdr:row>
      <xdr:rowOff>131063</xdr:rowOff>
    </xdr:to>
    <xdr:cxnSp macro="">
      <xdr:nvCxnSpPr>
        <xdr:cNvPr id="182" name="直線コネクタ 181"/>
        <xdr:cNvCxnSpPr/>
      </xdr:nvCxnSpPr>
      <xdr:spPr>
        <a:xfrm>
          <a:off x="2019300" y="13159487"/>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129287</xdr:rowOff>
    </xdr:from>
    <xdr:to>
      <xdr:col>2</xdr:col>
      <xdr:colOff>638175</xdr:colOff>
      <xdr:row>76</xdr:row>
      <xdr:rowOff>141351</xdr:rowOff>
    </xdr:to>
    <xdr:cxnSp macro="">
      <xdr:nvCxnSpPr>
        <xdr:cNvPr id="185" name="直線コネクタ 184"/>
        <xdr:cNvCxnSpPr/>
      </xdr:nvCxnSpPr>
      <xdr:spPr>
        <a:xfrm flipV="1">
          <a:off x="1130300" y="1315948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21210</xdr:rowOff>
    </xdr:from>
    <xdr:to>
      <xdr:col>6</xdr:col>
      <xdr:colOff>561975</xdr:colOff>
      <xdr:row>76</xdr:row>
      <xdr:rowOff>122810</xdr:rowOff>
    </xdr:to>
    <xdr:sp macro="" textlink="">
      <xdr:nvSpPr>
        <xdr:cNvPr id="195" name="円/楕円 194"/>
        <xdr:cNvSpPr/>
      </xdr:nvSpPr>
      <xdr:spPr>
        <a:xfrm>
          <a:off x="4584700" y="130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171087</xdr:rowOff>
    </xdr:from>
    <xdr:ext cx="469744" cy="259045"/>
    <xdr:sp macro="" textlink="">
      <xdr:nvSpPr>
        <xdr:cNvPr id="196" name="維持補修費該当値テキスト"/>
        <xdr:cNvSpPr txBox="1"/>
      </xdr:nvSpPr>
      <xdr:spPr>
        <a:xfrm>
          <a:off x="4686300"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66294</xdr:rowOff>
    </xdr:from>
    <xdr:to>
      <xdr:col>5</xdr:col>
      <xdr:colOff>409575</xdr:colOff>
      <xdr:row>76</xdr:row>
      <xdr:rowOff>167894</xdr:rowOff>
    </xdr:to>
    <xdr:sp macro="" textlink="">
      <xdr:nvSpPr>
        <xdr:cNvPr id="197" name="円/楕円 196"/>
        <xdr:cNvSpPr/>
      </xdr:nvSpPr>
      <xdr:spPr>
        <a:xfrm>
          <a:off x="3746500" y="13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159021</xdr:rowOff>
    </xdr:from>
    <xdr:ext cx="469744" cy="259045"/>
    <xdr:sp macro="" textlink="">
      <xdr:nvSpPr>
        <xdr:cNvPr id="198" name="テキスト ボックス 197"/>
        <xdr:cNvSpPr txBox="1"/>
      </xdr:nvSpPr>
      <xdr:spPr>
        <a:xfrm>
          <a:off x="3562427" y="131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80263</xdr:rowOff>
    </xdr:from>
    <xdr:to>
      <xdr:col>4</xdr:col>
      <xdr:colOff>206375</xdr:colOff>
      <xdr:row>77</xdr:row>
      <xdr:rowOff>10413</xdr:rowOff>
    </xdr:to>
    <xdr:sp macro="" textlink="">
      <xdr:nvSpPr>
        <xdr:cNvPr id="199" name="円/楕円 198"/>
        <xdr:cNvSpPr/>
      </xdr:nvSpPr>
      <xdr:spPr>
        <a:xfrm>
          <a:off x="2857500" y="13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1540</xdr:rowOff>
    </xdr:from>
    <xdr:ext cx="469744" cy="259045"/>
    <xdr:sp macro="" textlink="">
      <xdr:nvSpPr>
        <xdr:cNvPr id="200" name="テキスト ボックス 199"/>
        <xdr:cNvSpPr txBox="1"/>
      </xdr:nvSpPr>
      <xdr:spPr>
        <a:xfrm>
          <a:off x="2673427" y="13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78487</xdr:rowOff>
    </xdr:from>
    <xdr:to>
      <xdr:col>3</xdr:col>
      <xdr:colOff>3175</xdr:colOff>
      <xdr:row>77</xdr:row>
      <xdr:rowOff>8637</xdr:rowOff>
    </xdr:to>
    <xdr:sp macro="" textlink="">
      <xdr:nvSpPr>
        <xdr:cNvPr id="201" name="円/楕円 200"/>
        <xdr:cNvSpPr/>
      </xdr:nvSpPr>
      <xdr:spPr>
        <a:xfrm>
          <a:off x="19685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171214</xdr:rowOff>
    </xdr:from>
    <xdr:ext cx="469744" cy="259045"/>
    <xdr:sp macro="" textlink="">
      <xdr:nvSpPr>
        <xdr:cNvPr id="202" name="テキスト ボックス 201"/>
        <xdr:cNvSpPr txBox="1"/>
      </xdr:nvSpPr>
      <xdr:spPr>
        <a:xfrm>
          <a:off x="1784427" y="132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90551</xdr:rowOff>
    </xdr:from>
    <xdr:to>
      <xdr:col>1</xdr:col>
      <xdr:colOff>485775</xdr:colOff>
      <xdr:row>77</xdr:row>
      <xdr:rowOff>20701</xdr:rowOff>
    </xdr:to>
    <xdr:sp macro="" textlink="">
      <xdr:nvSpPr>
        <xdr:cNvPr id="203" name="円/楕円 202"/>
        <xdr:cNvSpPr/>
      </xdr:nvSpPr>
      <xdr:spPr>
        <a:xfrm>
          <a:off x="1079500" y="131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11828</xdr:rowOff>
    </xdr:from>
    <xdr:ext cx="469744" cy="259045"/>
    <xdr:sp macro="" textlink="">
      <xdr:nvSpPr>
        <xdr:cNvPr id="204" name="テキスト ボックス 203"/>
        <xdr:cNvSpPr txBox="1"/>
      </xdr:nvSpPr>
      <xdr:spPr>
        <a:xfrm>
          <a:off x="895427" y="132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85217</xdr:rowOff>
    </xdr:from>
    <xdr:to>
      <xdr:col>6</xdr:col>
      <xdr:colOff>511175</xdr:colOff>
      <xdr:row>96</xdr:row>
      <xdr:rowOff>147740</xdr:rowOff>
    </xdr:to>
    <xdr:cxnSp macro="">
      <xdr:nvCxnSpPr>
        <xdr:cNvPr id="234" name="直線コネクタ 233"/>
        <xdr:cNvCxnSpPr/>
      </xdr:nvCxnSpPr>
      <xdr:spPr>
        <a:xfrm flipV="1">
          <a:off x="3797300" y="16544417"/>
          <a:ext cx="8382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147740</xdr:rowOff>
    </xdr:from>
    <xdr:to>
      <xdr:col>5</xdr:col>
      <xdr:colOff>358775</xdr:colOff>
      <xdr:row>97</xdr:row>
      <xdr:rowOff>10744</xdr:rowOff>
    </xdr:to>
    <xdr:cxnSp macro="">
      <xdr:nvCxnSpPr>
        <xdr:cNvPr id="237" name="直線コネクタ 236"/>
        <xdr:cNvCxnSpPr/>
      </xdr:nvCxnSpPr>
      <xdr:spPr>
        <a:xfrm flipV="1">
          <a:off x="2908300" y="16606940"/>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10744</xdr:rowOff>
    </xdr:from>
    <xdr:to>
      <xdr:col>4</xdr:col>
      <xdr:colOff>155575</xdr:colOff>
      <xdr:row>97</xdr:row>
      <xdr:rowOff>97879</xdr:rowOff>
    </xdr:to>
    <xdr:cxnSp macro="">
      <xdr:nvCxnSpPr>
        <xdr:cNvPr id="240" name="直線コネクタ 239"/>
        <xdr:cNvCxnSpPr/>
      </xdr:nvCxnSpPr>
      <xdr:spPr>
        <a:xfrm flipV="1">
          <a:off x="2019300" y="16641394"/>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97879</xdr:rowOff>
    </xdr:from>
    <xdr:to>
      <xdr:col>2</xdr:col>
      <xdr:colOff>638175</xdr:colOff>
      <xdr:row>97</xdr:row>
      <xdr:rowOff>134035</xdr:rowOff>
    </xdr:to>
    <xdr:cxnSp macro="">
      <xdr:nvCxnSpPr>
        <xdr:cNvPr id="243" name="直線コネクタ 242"/>
        <xdr:cNvCxnSpPr/>
      </xdr:nvCxnSpPr>
      <xdr:spPr>
        <a:xfrm flipV="1">
          <a:off x="1130300" y="16728529"/>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34417</xdr:rowOff>
    </xdr:from>
    <xdr:to>
      <xdr:col>6</xdr:col>
      <xdr:colOff>561975</xdr:colOff>
      <xdr:row>96</xdr:row>
      <xdr:rowOff>136017</xdr:rowOff>
    </xdr:to>
    <xdr:sp macro="" textlink="">
      <xdr:nvSpPr>
        <xdr:cNvPr id="253" name="円/楕円 252"/>
        <xdr:cNvSpPr/>
      </xdr:nvSpPr>
      <xdr:spPr>
        <a:xfrm>
          <a:off x="45847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12844</xdr:rowOff>
    </xdr:from>
    <xdr:ext cx="534377" cy="259045"/>
    <xdr:sp macro="" textlink="">
      <xdr:nvSpPr>
        <xdr:cNvPr id="254" name="扶助費該当値テキスト"/>
        <xdr:cNvSpPr txBox="1"/>
      </xdr:nvSpPr>
      <xdr:spPr>
        <a:xfrm>
          <a:off x="4686300" y="164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96940</xdr:rowOff>
    </xdr:from>
    <xdr:to>
      <xdr:col>5</xdr:col>
      <xdr:colOff>409575</xdr:colOff>
      <xdr:row>97</xdr:row>
      <xdr:rowOff>27090</xdr:rowOff>
    </xdr:to>
    <xdr:sp macro="" textlink="">
      <xdr:nvSpPr>
        <xdr:cNvPr id="255" name="円/楕円 254"/>
        <xdr:cNvSpPr/>
      </xdr:nvSpPr>
      <xdr:spPr>
        <a:xfrm>
          <a:off x="3746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18217</xdr:rowOff>
    </xdr:from>
    <xdr:ext cx="534377" cy="259045"/>
    <xdr:sp macro="" textlink="">
      <xdr:nvSpPr>
        <xdr:cNvPr id="256" name="テキスト ボックス 255"/>
        <xdr:cNvSpPr txBox="1"/>
      </xdr:nvSpPr>
      <xdr:spPr>
        <a:xfrm>
          <a:off x="3530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131394</xdr:rowOff>
    </xdr:from>
    <xdr:to>
      <xdr:col>4</xdr:col>
      <xdr:colOff>206375</xdr:colOff>
      <xdr:row>97</xdr:row>
      <xdr:rowOff>61544</xdr:rowOff>
    </xdr:to>
    <xdr:sp macro="" textlink="">
      <xdr:nvSpPr>
        <xdr:cNvPr id="257" name="円/楕円 256"/>
        <xdr:cNvSpPr/>
      </xdr:nvSpPr>
      <xdr:spPr>
        <a:xfrm>
          <a:off x="2857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52671</xdr:rowOff>
    </xdr:from>
    <xdr:ext cx="534377" cy="259045"/>
    <xdr:sp macro="" textlink="">
      <xdr:nvSpPr>
        <xdr:cNvPr id="258" name="テキスト ボックス 257"/>
        <xdr:cNvSpPr txBox="1"/>
      </xdr:nvSpPr>
      <xdr:spPr>
        <a:xfrm>
          <a:off x="2641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47079</xdr:rowOff>
    </xdr:from>
    <xdr:to>
      <xdr:col>3</xdr:col>
      <xdr:colOff>3175</xdr:colOff>
      <xdr:row>97</xdr:row>
      <xdr:rowOff>148679</xdr:rowOff>
    </xdr:to>
    <xdr:sp macro="" textlink="">
      <xdr:nvSpPr>
        <xdr:cNvPr id="259" name="円/楕円 258"/>
        <xdr:cNvSpPr/>
      </xdr:nvSpPr>
      <xdr:spPr>
        <a:xfrm>
          <a:off x="1968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139806</xdr:rowOff>
    </xdr:from>
    <xdr:ext cx="534377" cy="259045"/>
    <xdr:sp macro="" textlink="">
      <xdr:nvSpPr>
        <xdr:cNvPr id="260" name="テキスト ボックス 259"/>
        <xdr:cNvSpPr txBox="1"/>
      </xdr:nvSpPr>
      <xdr:spPr>
        <a:xfrm>
          <a:off x="1752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83235</xdr:rowOff>
    </xdr:from>
    <xdr:to>
      <xdr:col>1</xdr:col>
      <xdr:colOff>485775</xdr:colOff>
      <xdr:row>98</xdr:row>
      <xdr:rowOff>13385</xdr:rowOff>
    </xdr:to>
    <xdr:sp macro="" textlink="">
      <xdr:nvSpPr>
        <xdr:cNvPr id="261" name="円/楕円 260"/>
        <xdr:cNvSpPr/>
      </xdr:nvSpPr>
      <xdr:spPr>
        <a:xfrm>
          <a:off x="1079500" y="167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4512</xdr:rowOff>
    </xdr:from>
    <xdr:ext cx="534377" cy="259045"/>
    <xdr:sp macro="" textlink="">
      <xdr:nvSpPr>
        <xdr:cNvPr id="262" name="テキスト ボックス 261"/>
        <xdr:cNvSpPr txBox="1"/>
      </xdr:nvSpPr>
      <xdr:spPr>
        <a:xfrm>
          <a:off x="863111" y="168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98666</xdr:rowOff>
    </xdr:from>
    <xdr:to>
      <xdr:col>15</xdr:col>
      <xdr:colOff>180975</xdr:colOff>
      <xdr:row>35</xdr:row>
      <xdr:rowOff>11113</xdr:rowOff>
    </xdr:to>
    <xdr:cxnSp macro="">
      <xdr:nvCxnSpPr>
        <xdr:cNvPr id="289" name="直線コネクタ 288"/>
        <xdr:cNvCxnSpPr/>
      </xdr:nvCxnSpPr>
      <xdr:spPr>
        <a:xfrm>
          <a:off x="9639300" y="5927966"/>
          <a:ext cx="8382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98666</xdr:rowOff>
    </xdr:from>
    <xdr:to>
      <xdr:col>14</xdr:col>
      <xdr:colOff>28575</xdr:colOff>
      <xdr:row>35</xdr:row>
      <xdr:rowOff>60056</xdr:rowOff>
    </xdr:to>
    <xdr:cxnSp macro="">
      <xdr:nvCxnSpPr>
        <xdr:cNvPr id="292" name="直線コネクタ 291"/>
        <xdr:cNvCxnSpPr/>
      </xdr:nvCxnSpPr>
      <xdr:spPr>
        <a:xfrm flipV="1">
          <a:off x="8750300" y="5927966"/>
          <a:ext cx="889000" cy="1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61359</xdr:rowOff>
    </xdr:from>
    <xdr:to>
      <xdr:col>12</xdr:col>
      <xdr:colOff>511175</xdr:colOff>
      <xdr:row>35</xdr:row>
      <xdr:rowOff>60056</xdr:rowOff>
    </xdr:to>
    <xdr:cxnSp macro="">
      <xdr:nvCxnSpPr>
        <xdr:cNvPr id="295" name="直線コネクタ 294"/>
        <xdr:cNvCxnSpPr/>
      </xdr:nvCxnSpPr>
      <xdr:spPr>
        <a:xfrm>
          <a:off x="7861300" y="5719209"/>
          <a:ext cx="889000" cy="3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61359</xdr:rowOff>
    </xdr:from>
    <xdr:to>
      <xdr:col>11</xdr:col>
      <xdr:colOff>307975</xdr:colOff>
      <xdr:row>34</xdr:row>
      <xdr:rowOff>140637</xdr:rowOff>
    </xdr:to>
    <xdr:cxnSp macro="">
      <xdr:nvCxnSpPr>
        <xdr:cNvPr id="298" name="直線コネクタ 297"/>
        <xdr:cNvCxnSpPr/>
      </xdr:nvCxnSpPr>
      <xdr:spPr>
        <a:xfrm flipV="1">
          <a:off x="6972300" y="5719209"/>
          <a:ext cx="889000" cy="2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131763</xdr:rowOff>
    </xdr:from>
    <xdr:to>
      <xdr:col>15</xdr:col>
      <xdr:colOff>231775</xdr:colOff>
      <xdr:row>35</xdr:row>
      <xdr:rowOff>61913</xdr:rowOff>
    </xdr:to>
    <xdr:sp macro="" textlink="">
      <xdr:nvSpPr>
        <xdr:cNvPr id="308" name="円/楕円 307"/>
        <xdr:cNvSpPr/>
      </xdr:nvSpPr>
      <xdr:spPr>
        <a:xfrm>
          <a:off x="104267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110190</xdr:rowOff>
    </xdr:from>
    <xdr:ext cx="534377" cy="259045"/>
    <xdr:sp macro="" textlink="">
      <xdr:nvSpPr>
        <xdr:cNvPr id="309" name="補助費等該当値テキスト"/>
        <xdr:cNvSpPr txBox="1"/>
      </xdr:nvSpPr>
      <xdr:spPr>
        <a:xfrm>
          <a:off x="10528300" y="59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47866</xdr:rowOff>
    </xdr:from>
    <xdr:to>
      <xdr:col>14</xdr:col>
      <xdr:colOff>79375</xdr:colOff>
      <xdr:row>34</xdr:row>
      <xdr:rowOff>149466</xdr:rowOff>
    </xdr:to>
    <xdr:sp macro="" textlink="">
      <xdr:nvSpPr>
        <xdr:cNvPr id="310" name="円/楕円 309"/>
        <xdr:cNvSpPr/>
      </xdr:nvSpPr>
      <xdr:spPr>
        <a:xfrm>
          <a:off x="9588500" y="58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165993</xdr:rowOff>
    </xdr:from>
    <xdr:ext cx="534377" cy="259045"/>
    <xdr:sp macro="" textlink="">
      <xdr:nvSpPr>
        <xdr:cNvPr id="311" name="テキスト ボックス 310"/>
        <xdr:cNvSpPr txBox="1"/>
      </xdr:nvSpPr>
      <xdr:spPr>
        <a:xfrm>
          <a:off x="9372111" y="56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9256</xdr:rowOff>
    </xdr:from>
    <xdr:to>
      <xdr:col>12</xdr:col>
      <xdr:colOff>561975</xdr:colOff>
      <xdr:row>35</xdr:row>
      <xdr:rowOff>110856</xdr:rowOff>
    </xdr:to>
    <xdr:sp macro="" textlink="">
      <xdr:nvSpPr>
        <xdr:cNvPr id="312" name="円/楕円 311"/>
        <xdr:cNvSpPr/>
      </xdr:nvSpPr>
      <xdr:spPr>
        <a:xfrm>
          <a:off x="8699500" y="60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101983</xdr:rowOff>
    </xdr:from>
    <xdr:ext cx="534377" cy="259045"/>
    <xdr:sp macro="" textlink="">
      <xdr:nvSpPr>
        <xdr:cNvPr id="313" name="テキスト ボックス 312"/>
        <xdr:cNvSpPr txBox="1"/>
      </xdr:nvSpPr>
      <xdr:spPr>
        <a:xfrm>
          <a:off x="8483111" y="61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10559</xdr:rowOff>
    </xdr:from>
    <xdr:to>
      <xdr:col>11</xdr:col>
      <xdr:colOff>358775</xdr:colOff>
      <xdr:row>33</xdr:row>
      <xdr:rowOff>112159</xdr:rowOff>
    </xdr:to>
    <xdr:sp macro="" textlink="">
      <xdr:nvSpPr>
        <xdr:cNvPr id="314" name="円/楕円 313"/>
        <xdr:cNvSpPr/>
      </xdr:nvSpPr>
      <xdr:spPr>
        <a:xfrm>
          <a:off x="7810500" y="56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128686</xdr:rowOff>
    </xdr:from>
    <xdr:ext cx="534377" cy="259045"/>
    <xdr:sp macro="" textlink="">
      <xdr:nvSpPr>
        <xdr:cNvPr id="315" name="テキスト ボックス 314"/>
        <xdr:cNvSpPr txBox="1"/>
      </xdr:nvSpPr>
      <xdr:spPr>
        <a:xfrm>
          <a:off x="7594111" y="54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89837</xdr:rowOff>
    </xdr:from>
    <xdr:to>
      <xdr:col>10</xdr:col>
      <xdr:colOff>155575</xdr:colOff>
      <xdr:row>35</xdr:row>
      <xdr:rowOff>19987</xdr:rowOff>
    </xdr:to>
    <xdr:sp macro="" textlink="">
      <xdr:nvSpPr>
        <xdr:cNvPr id="316" name="円/楕円 315"/>
        <xdr:cNvSpPr/>
      </xdr:nvSpPr>
      <xdr:spPr>
        <a:xfrm>
          <a:off x="6921500" y="59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36514</xdr:rowOff>
    </xdr:from>
    <xdr:ext cx="534377" cy="259045"/>
    <xdr:sp macro="" textlink="">
      <xdr:nvSpPr>
        <xdr:cNvPr id="317" name="テキスト ボックス 316"/>
        <xdr:cNvSpPr txBox="1"/>
      </xdr:nvSpPr>
      <xdr:spPr>
        <a:xfrm>
          <a:off x="6705111" y="56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102457</xdr:rowOff>
    </xdr:from>
    <xdr:to>
      <xdr:col>15</xdr:col>
      <xdr:colOff>180975</xdr:colOff>
      <xdr:row>57</xdr:row>
      <xdr:rowOff>128880</xdr:rowOff>
    </xdr:to>
    <xdr:cxnSp macro="">
      <xdr:nvCxnSpPr>
        <xdr:cNvPr id="347" name="直線コネクタ 346"/>
        <xdr:cNvCxnSpPr/>
      </xdr:nvCxnSpPr>
      <xdr:spPr>
        <a:xfrm>
          <a:off x="9639300" y="9875107"/>
          <a:ext cx="8382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47174</xdr:rowOff>
    </xdr:from>
    <xdr:to>
      <xdr:col>14</xdr:col>
      <xdr:colOff>28575</xdr:colOff>
      <xdr:row>57</xdr:row>
      <xdr:rowOff>102457</xdr:rowOff>
    </xdr:to>
    <xdr:cxnSp macro="">
      <xdr:nvCxnSpPr>
        <xdr:cNvPr id="350" name="直線コネクタ 349"/>
        <xdr:cNvCxnSpPr/>
      </xdr:nvCxnSpPr>
      <xdr:spPr>
        <a:xfrm>
          <a:off x="8750300" y="9648374"/>
          <a:ext cx="889000" cy="2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47174</xdr:rowOff>
    </xdr:from>
    <xdr:to>
      <xdr:col>12</xdr:col>
      <xdr:colOff>511175</xdr:colOff>
      <xdr:row>57</xdr:row>
      <xdr:rowOff>85941</xdr:rowOff>
    </xdr:to>
    <xdr:cxnSp macro="">
      <xdr:nvCxnSpPr>
        <xdr:cNvPr id="353" name="直線コネクタ 352"/>
        <xdr:cNvCxnSpPr/>
      </xdr:nvCxnSpPr>
      <xdr:spPr>
        <a:xfrm flipV="1">
          <a:off x="7861300" y="9648374"/>
          <a:ext cx="889000" cy="2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85941</xdr:rowOff>
    </xdr:from>
    <xdr:to>
      <xdr:col>11</xdr:col>
      <xdr:colOff>307975</xdr:colOff>
      <xdr:row>58</xdr:row>
      <xdr:rowOff>77959</xdr:rowOff>
    </xdr:to>
    <xdr:cxnSp macro="">
      <xdr:nvCxnSpPr>
        <xdr:cNvPr id="356" name="直線コネクタ 355"/>
        <xdr:cNvCxnSpPr/>
      </xdr:nvCxnSpPr>
      <xdr:spPr>
        <a:xfrm flipV="1">
          <a:off x="6972300" y="9858591"/>
          <a:ext cx="889000" cy="16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78080</xdr:rowOff>
    </xdr:from>
    <xdr:to>
      <xdr:col>15</xdr:col>
      <xdr:colOff>231775</xdr:colOff>
      <xdr:row>58</xdr:row>
      <xdr:rowOff>8230</xdr:rowOff>
    </xdr:to>
    <xdr:sp macro="" textlink="">
      <xdr:nvSpPr>
        <xdr:cNvPr id="366" name="円/楕円 365"/>
        <xdr:cNvSpPr/>
      </xdr:nvSpPr>
      <xdr:spPr>
        <a:xfrm>
          <a:off x="104267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56507</xdr:rowOff>
    </xdr:from>
    <xdr:ext cx="534377" cy="259045"/>
    <xdr:sp macro="" textlink="">
      <xdr:nvSpPr>
        <xdr:cNvPr id="367" name="普通建設事業費該当値テキスト"/>
        <xdr:cNvSpPr txBox="1"/>
      </xdr:nvSpPr>
      <xdr:spPr>
        <a:xfrm>
          <a:off x="10528300" y="98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51657</xdr:rowOff>
    </xdr:from>
    <xdr:to>
      <xdr:col>14</xdr:col>
      <xdr:colOff>79375</xdr:colOff>
      <xdr:row>57</xdr:row>
      <xdr:rowOff>153257</xdr:rowOff>
    </xdr:to>
    <xdr:sp macro="" textlink="">
      <xdr:nvSpPr>
        <xdr:cNvPr id="368" name="円/楕円 367"/>
        <xdr:cNvSpPr/>
      </xdr:nvSpPr>
      <xdr:spPr>
        <a:xfrm>
          <a:off x="9588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144384</xdr:rowOff>
    </xdr:from>
    <xdr:ext cx="534377" cy="259045"/>
    <xdr:sp macro="" textlink="">
      <xdr:nvSpPr>
        <xdr:cNvPr id="369" name="テキスト ボックス 368"/>
        <xdr:cNvSpPr txBox="1"/>
      </xdr:nvSpPr>
      <xdr:spPr>
        <a:xfrm>
          <a:off x="9372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167824</xdr:rowOff>
    </xdr:from>
    <xdr:to>
      <xdr:col>12</xdr:col>
      <xdr:colOff>561975</xdr:colOff>
      <xdr:row>56</xdr:row>
      <xdr:rowOff>97974</xdr:rowOff>
    </xdr:to>
    <xdr:sp macro="" textlink="">
      <xdr:nvSpPr>
        <xdr:cNvPr id="370" name="円/楕円 369"/>
        <xdr:cNvSpPr/>
      </xdr:nvSpPr>
      <xdr:spPr>
        <a:xfrm>
          <a:off x="8699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89101</xdr:rowOff>
    </xdr:from>
    <xdr:ext cx="534377" cy="259045"/>
    <xdr:sp macro="" textlink="">
      <xdr:nvSpPr>
        <xdr:cNvPr id="371" name="テキスト ボックス 370"/>
        <xdr:cNvSpPr txBox="1"/>
      </xdr:nvSpPr>
      <xdr:spPr>
        <a:xfrm>
          <a:off x="8483111" y="96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35141</xdr:rowOff>
    </xdr:from>
    <xdr:to>
      <xdr:col>11</xdr:col>
      <xdr:colOff>358775</xdr:colOff>
      <xdr:row>57</xdr:row>
      <xdr:rowOff>136741</xdr:rowOff>
    </xdr:to>
    <xdr:sp macro="" textlink="">
      <xdr:nvSpPr>
        <xdr:cNvPr id="372" name="円/楕円 371"/>
        <xdr:cNvSpPr/>
      </xdr:nvSpPr>
      <xdr:spPr>
        <a:xfrm>
          <a:off x="7810500" y="98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127868</xdr:rowOff>
    </xdr:from>
    <xdr:ext cx="534377" cy="259045"/>
    <xdr:sp macro="" textlink="">
      <xdr:nvSpPr>
        <xdr:cNvPr id="373" name="テキスト ボックス 372"/>
        <xdr:cNvSpPr txBox="1"/>
      </xdr:nvSpPr>
      <xdr:spPr>
        <a:xfrm>
          <a:off x="7594111" y="99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27159</xdr:rowOff>
    </xdr:from>
    <xdr:to>
      <xdr:col>10</xdr:col>
      <xdr:colOff>155575</xdr:colOff>
      <xdr:row>58</xdr:row>
      <xdr:rowOff>128759</xdr:rowOff>
    </xdr:to>
    <xdr:sp macro="" textlink="">
      <xdr:nvSpPr>
        <xdr:cNvPr id="374" name="円/楕円 373"/>
        <xdr:cNvSpPr/>
      </xdr:nvSpPr>
      <xdr:spPr>
        <a:xfrm>
          <a:off x="6921500" y="99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119886</xdr:rowOff>
    </xdr:from>
    <xdr:ext cx="534377" cy="259045"/>
    <xdr:sp macro="" textlink="">
      <xdr:nvSpPr>
        <xdr:cNvPr id="375" name="テキスト ボックス 374"/>
        <xdr:cNvSpPr txBox="1"/>
      </xdr:nvSpPr>
      <xdr:spPr>
        <a:xfrm>
          <a:off x="6705111" y="100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162423</xdr:rowOff>
    </xdr:from>
    <xdr:to>
      <xdr:col>15</xdr:col>
      <xdr:colOff>180975</xdr:colOff>
      <xdr:row>77</xdr:row>
      <xdr:rowOff>43345</xdr:rowOff>
    </xdr:to>
    <xdr:cxnSp macro="">
      <xdr:nvCxnSpPr>
        <xdr:cNvPr id="402" name="直線コネクタ 401"/>
        <xdr:cNvCxnSpPr/>
      </xdr:nvCxnSpPr>
      <xdr:spPr>
        <a:xfrm>
          <a:off x="9639300" y="13192623"/>
          <a:ext cx="8382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33218</xdr:rowOff>
    </xdr:from>
    <xdr:to>
      <xdr:col>14</xdr:col>
      <xdr:colOff>28575</xdr:colOff>
      <xdr:row>76</xdr:row>
      <xdr:rowOff>162423</xdr:rowOff>
    </xdr:to>
    <xdr:cxnSp macro="">
      <xdr:nvCxnSpPr>
        <xdr:cNvPr id="405" name="直線コネクタ 404"/>
        <xdr:cNvCxnSpPr/>
      </xdr:nvCxnSpPr>
      <xdr:spPr>
        <a:xfrm>
          <a:off x="8750300" y="13063418"/>
          <a:ext cx="889000" cy="1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163995</xdr:rowOff>
    </xdr:from>
    <xdr:to>
      <xdr:col>15</xdr:col>
      <xdr:colOff>231775</xdr:colOff>
      <xdr:row>77</xdr:row>
      <xdr:rowOff>94145</xdr:rowOff>
    </xdr:to>
    <xdr:sp macro="" textlink="">
      <xdr:nvSpPr>
        <xdr:cNvPr id="415" name="円/楕円 414"/>
        <xdr:cNvSpPr/>
      </xdr:nvSpPr>
      <xdr:spPr>
        <a:xfrm>
          <a:off x="10426700" y="131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142422</xdr:rowOff>
    </xdr:from>
    <xdr:ext cx="534377" cy="259045"/>
    <xdr:sp macro="" textlink="">
      <xdr:nvSpPr>
        <xdr:cNvPr id="416" name="普通建設事業費 （ うち新規整備　）該当値テキスト"/>
        <xdr:cNvSpPr txBox="1"/>
      </xdr:nvSpPr>
      <xdr:spPr>
        <a:xfrm>
          <a:off x="10528300" y="131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111623</xdr:rowOff>
    </xdr:from>
    <xdr:to>
      <xdr:col>14</xdr:col>
      <xdr:colOff>79375</xdr:colOff>
      <xdr:row>77</xdr:row>
      <xdr:rowOff>41773</xdr:rowOff>
    </xdr:to>
    <xdr:sp macro="" textlink="">
      <xdr:nvSpPr>
        <xdr:cNvPr id="417" name="円/楕円 416"/>
        <xdr:cNvSpPr/>
      </xdr:nvSpPr>
      <xdr:spPr>
        <a:xfrm>
          <a:off x="9588500" y="131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32900</xdr:rowOff>
    </xdr:from>
    <xdr:ext cx="534377" cy="259045"/>
    <xdr:sp macro="" textlink="">
      <xdr:nvSpPr>
        <xdr:cNvPr id="418" name="テキスト ボックス 417"/>
        <xdr:cNvSpPr txBox="1"/>
      </xdr:nvSpPr>
      <xdr:spPr>
        <a:xfrm>
          <a:off x="9372111" y="132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153868</xdr:rowOff>
    </xdr:from>
    <xdr:to>
      <xdr:col>12</xdr:col>
      <xdr:colOff>561975</xdr:colOff>
      <xdr:row>76</xdr:row>
      <xdr:rowOff>84018</xdr:rowOff>
    </xdr:to>
    <xdr:sp macro="" textlink="">
      <xdr:nvSpPr>
        <xdr:cNvPr id="419" name="円/楕円 418"/>
        <xdr:cNvSpPr/>
      </xdr:nvSpPr>
      <xdr:spPr>
        <a:xfrm>
          <a:off x="8699500" y="130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100545</xdr:rowOff>
    </xdr:from>
    <xdr:ext cx="534377" cy="259045"/>
    <xdr:sp macro="" textlink="">
      <xdr:nvSpPr>
        <xdr:cNvPr id="420" name="テキスト ボックス 419"/>
        <xdr:cNvSpPr txBox="1"/>
      </xdr:nvSpPr>
      <xdr:spPr>
        <a:xfrm>
          <a:off x="8483111" y="12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82028</xdr:rowOff>
    </xdr:from>
    <xdr:to>
      <xdr:col>15</xdr:col>
      <xdr:colOff>180975</xdr:colOff>
      <xdr:row>98</xdr:row>
      <xdr:rowOff>102994</xdr:rowOff>
    </xdr:to>
    <xdr:cxnSp macro="">
      <xdr:nvCxnSpPr>
        <xdr:cNvPr id="452" name="直線コネクタ 451"/>
        <xdr:cNvCxnSpPr/>
      </xdr:nvCxnSpPr>
      <xdr:spPr>
        <a:xfrm flipV="1">
          <a:off x="9639300" y="16884128"/>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97377</xdr:rowOff>
    </xdr:from>
    <xdr:to>
      <xdr:col>14</xdr:col>
      <xdr:colOff>28575</xdr:colOff>
      <xdr:row>98</xdr:row>
      <xdr:rowOff>102994</xdr:rowOff>
    </xdr:to>
    <xdr:cxnSp macro="">
      <xdr:nvCxnSpPr>
        <xdr:cNvPr id="455" name="直線コネクタ 454"/>
        <xdr:cNvCxnSpPr/>
      </xdr:nvCxnSpPr>
      <xdr:spPr>
        <a:xfrm>
          <a:off x="8750300" y="16899477"/>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31228</xdr:rowOff>
    </xdr:from>
    <xdr:to>
      <xdr:col>15</xdr:col>
      <xdr:colOff>231775</xdr:colOff>
      <xdr:row>98</xdr:row>
      <xdr:rowOff>132828</xdr:rowOff>
    </xdr:to>
    <xdr:sp macro="" textlink="">
      <xdr:nvSpPr>
        <xdr:cNvPr id="465" name="円/楕円 464"/>
        <xdr:cNvSpPr/>
      </xdr:nvSpPr>
      <xdr:spPr>
        <a:xfrm>
          <a:off x="10426700" y="168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9655</xdr:rowOff>
    </xdr:from>
    <xdr:ext cx="534377" cy="259045"/>
    <xdr:sp macro="" textlink="">
      <xdr:nvSpPr>
        <xdr:cNvPr id="466" name="普通建設事業費 （ うち更新整備　）該当値テキスト"/>
        <xdr:cNvSpPr txBox="1"/>
      </xdr:nvSpPr>
      <xdr:spPr>
        <a:xfrm>
          <a:off x="10528300" y="168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52194</xdr:rowOff>
    </xdr:from>
    <xdr:to>
      <xdr:col>14</xdr:col>
      <xdr:colOff>79375</xdr:colOff>
      <xdr:row>98</xdr:row>
      <xdr:rowOff>153794</xdr:rowOff>
    </xdr:to>
    <xdr:sp macro="" textlink="">
      <xdr:nvSpPr>
        <xdr:cNvPr id="467" name="円/楕円 466"/>
        <xdr:cNvSpPr/>
      </xdr:nvSpPr>
      <xdr:spPr>
        <a:xfrm>
          <a:off x="9588500" y="168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144921</xdr:rowOff>
    </xdr:from>
    <xdr:ext cx="534377" cy="259045"/>
    <xdr:sp macro="" textlink="">
      <xdr:nvSpPr>
        <xdr:cNvPr id="468" name="テキスト ボックス 467"/>
        <xdr:cNvSpPr txBox="1"/>
      </xdr:nvSpPr>
      <xdr:spPr>
        <a:xfrm>
          <a:off x="9372111" y="169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46577</xdr:rowOff>
    </xdr:from>
    <xdr:to>
      <xdr:col>12</xdr:col>
      <xdr:colOff>561975</xdr:colOff>
      <xdr:row>98</xdr:row>
      <xdr:rowOff>148177</xdr:rowOff>
    </xdr:to>
    <xdr:sp macro="" textlink="">
      <xdr:nvSpPr>
        <xdr:cNvPr id="469" name="円/楕円 468"/>
        <xdr:cNvSpPr/>
      </xdr:nvSpPr>
      <xdr:spPr>
        <a:xfrm>
          <a:off x="8699500" y="168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139304</xdr:rowOff>
    </xdr:from>
    <xdr:ext cx="534377" cy="259045"/>
    <xdr:sp macro="" textlink="">
      <xdr:nvSpPr>
        <xdr:cNvPr id="470" name="テキスト ボックス 469"/>
        <xdr:cNvSpPr txBox="1"/>
      </xdr:nvSpPr>
      <xdr:spPr>
        <a:xfrm>
          <a:off x="8483111" y="169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83236</xdr:rowOff>
    </xdr:from>
    <xdr:to>
      <xdr:col>23</xdr:col>
      <xdr:colOff>517525</xdr:colOff>
      <xdr:row>39</xdr:row>
      <xdr:rowOff>85718</xdr:rowOff>
    </xdr:to>
    <xdr:cxnSp macro="">
      <xdr:nvCxnSpPr>
        <xdr:cNvPr id="501" name="直線コネクタ 500"/>
        <xdr:cNvCxnSpPr/>
      </xdr:nvCxnSpPr>
      <xdr:spPr>
        <a:xfrm flipV="1">
          <a:off x="15481300" y="676978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59723</xdr:rowOff>
    </xdr:from>
    <xdr:to>
      <xdr:col>22</xdr:col>
      <xdr:colOff>365125</xdr:colOff>
      <xdr:row>39</xdr:row>
      <xdr:rowOff>85718</xdr:rowOff>
    </xdr:to>
    <xdr:cxnSp macro="">
      <xdr:nvCxnSpPr>
        <xdr:cNvPr id="504" name="直線コネクタ 503"/>
        <xdr:cNvCxnSpPr/>
      </xdr:nvCxnSpPr>
      <xdr:spPr>
        <a:xfrm>
          <a:off x="14592300" y="6746273"/>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31311</xdr:rowOff>
    </xdr:from>
    <xdr:to>
      <xdr:col>21</xdr:col>
      <xdr:colOff>161925</xdr:colOff>
      <xdr:row>39</xdr:row>
      <xdr:rowOff>59723</xdr:rowOff>
    </xdr:to>
    <xdr:cxnSp macro="">
      <xdr:nvCxnSpPr>
        <xdr:cNvPr id="507" name="直線コネクタ 506"/>
        <xdr:cNvCxnSpPr/>
      </xdr:nvCxnSpPr>
      <xdr:spPr>
        <a:xfrm>
          <a:off x="13703300" y="671786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9" name="テキスト ボックス 508"/>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31311</xdr:rowOff>
    </xdr:from>
    <xdr:to>
      <xdr:col>19</xdr:col>
      <xdr:colOff>644525</xdr:colOff>
      <xdr:row>39</xdr:row>
      <xdr:rowOff>70989</xdr:rowOff>
    </xdr:to>
    <xdr:cxnSp macro="">
      <xdr:nvCxnSpPr>
        <xdr:cNvPr id="510" name="直線コネクタ 509"/>
        <xdr:cNvCxnSpPr/>
      </xdr:nvCxnSpPr>
      <xdr:spPr>
        <a:xfrm flipV="1">
          <a:off x="12814300" y="6717861"/>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32436</xdr:rowOff>
    </xdr:from>
    <xdr:to>
      <xdr:col>23</xdr:col>
      <xdr:colOff>568325</xdr:colOff>
      <xdr:row>39</xdr:row>
      <xdr:rowOff>134036</xdr:rowOff>
    </xdr:to>
    <xdr:sp macro="" textlink="">
      <xdr:nvSpPr>
        <xdr:cNvPr id="520" name="円/楕円 519"/>
        <xdr:cNvSpPr/>
      </xdr:nvSpPr>
      <xdr:spPr>
        <a:xfrm>
          <a:off x="16268700" y="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1"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34918</xdr:rowOff>
    </xdr:from>
    <xdr:to>
      <xdr:col>22</xdr:col>
      <xdr:colOff>415925</xdr:colOff>
      <xdr:row>39</xdr:row>
      <xdr:rowOff>136518</xdr:rowOff>
    </xdr:to>
    <xdr:sp macro="" textlink="">
      <xdr:nvSpPr>
        <xdr:cNvPr id="522" name="円/楕円 521"/>
        <xdr:cNvSpPr/>
      </xdr:nvSpPr>
      <xdr:spPr>
        <a:xfrm>
          <a:off x="15430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127645</xdr:rowOff>
    </xdr:from>
    <xdr:ext cx="378565" cy="259045"/>
    <xdr:sp macro="" textlink="">
      <xdr:nvSpPr>
        <xdr:cNvPr id="523" name="テキスト ボックス 522"/>
        <xdr:cNvSpPr txBox="1"/>
      </xdr:nvSpPr>
      <xdr:spPr>
        <a:xfrm>
          <a:off x="15292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8923</xdr:rowOff>
    </xdr:from>
    <xdr:to>
      <xdr:col>21</xdr:col>
      <xdr:colOff>212725</xdr:colOff>
      <xdr:row>39</xdr:row>
      <xdr:rowOff>110523</xdr:rowOff>
    </xdr:to>
    <xdr:sp macro="" textlink="">
      <xdr:nvSpPr>
        <xdr:cNvPr id="524" name="円/楕円 523"/>
        <xdr:cNvSpPr/>
      </xdr:nvSpPr>
      <xdr:spPr>
        <a:xfrm>
          <a:off x="14541500" y="66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127050</xdr:rowOff>
    </xdr:from>
    <xdr:ext cx="469744" cy="259045"/>
    <xdr:sp macro="" textlink="">
      <xdr:nvSpPr>
        <xdr:cNvPr id="525" name="テキスト ボックス 524"/>
        <xdr:cNvSpPr txBox="1"/>
      </xdr:nvSpPr>
      <xdr:spPr>
        <a:xfrm>
          <a:off x="14357427" y="64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151961</xdr:rowOff>
    </xdr:from>
    <xdr:to>
      <xdr:col>20</xdr:col>
      <xdr:colOff>9525</xdr:colOff>
      <xdr:row>39</xdr:row>
      <xdr:rowOff>82111</xdr:rowOff>
    </xdr:to>
    <xdr:sp macro="" textlink="">
      <xdr:nvSpPr>
        <xdr:cNvPr id="526" name="円/楕円 525"/>
        <xdr:cNvSpPr/>
      </xdr:nvSpPr>
      <xdr:spPr>
        <a:xfrm>
          <a:off x="13652500" y="66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98638</xdr:rowOff>
    </xdr:from>
    <xdr:ext cx="469744" cy="259045"/>
    <xdr:sp macro="" textlink="">
      <xdr:nvSpPr>
        <xdr:cNvPr id="527" name="テキスト ボックス 526"/>
        <xdr:cNvSpPr txBox="1"/>
      </xdr:nvSpPr>
      <xdr:spPr>
        <a:xfrm>
          <a:off x="13468427" y="64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20189</xdr:rowOff>
    </xdr:from>
    <xdr:to>
      <xdr:col>18</xdr:col>
      <xdr:colOff>492125</xdr:colOff>
      <xdr:row>39</xdr:row>
      <xdr:rowOff>121789</xdr:rowOff>
    </xdr:to>
    <xdr:sp macro="" textlink="">
      <xdr:nvSpPr>
        <xdr:cNvPr id="528" name="円/楕円 527"/>
        <xdr:cNvSpPr/>
      </xdr:nvSpPr>
      <xdr:spPr>
        <a:xfrm>
          <a:off x="12763500" y="67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112916</xdr:rowOff>
    </xdr:from>
    <xdr:ext cx="378565" cy="259045"/>
    <xdr:sp macro="" textlink="">
      <xdr:nvSpPr>
        <xdr:cNvPr id="529" name="テキスト ボックス 528"/>
        <xdr:cNvSpPr txBox="1"/>
      </xdr:nvSpPr>
      <xdr:spPr>
        <a:xfrm>
          <a:off x="12625017" y="6799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60245</xdr:rowOff>
    </xdr:from>
    <xdr:to>
      <xdr:col>23</xdr:col>
      <xdr:colOff>517525</xdr:colOff>
      <xdr:row>75</xdr:row>
      <xdr:rowOff>70663</xdr:rowOff>
    </xdr:to>
    <xdr:cxnSp macro="">
      <xdr:nvCxnSpPr>
        <xdr:cNvPr id="610" name="直線コネクタ 609"/>
        <xdr:cNvCxnSpPr/>
      </xdr:nvCxnSpPr>
      <xdr:spPr>
        <a:xfrm flipV="1">
          <a:off x="15481300" y="12918995"/>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156028</xdr:rowOff>
    </xdr:from>
    <xdr:to>
      <xdr:col>22</xdr:col>
      <xdr:colOff>365125</xdr:colOff>
      <xdr:row>75</xdr:row>
      <xdr:rowOff>70663</xdr:rowOff>
    </xdr:to>
    <xdr:cxnSp macro="">
      <xdr:nvCxnSpPr>
        <xdr:cNvPr id="613" name="直線コネクタ 612"/>
        <xdr:cNvCxnSpPr/>
      </xdr:nvCxnSpPr>
      <xdr:spPr>
        <a:xfrm>
          <a:off x="14592300" y="12843328"/>
          <a:ext cx="889000" cy="8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156028</xdr:rowOff>
    </xdr:from>
    <xdr:to>
      <xdr:col>21</xdr:col>
      <xdr:colOff>161925</xdr:colOff>
      <xdr:row>74</xdr:row>
      <xdr:rowOff>159555</xdr:rowOff>
    </xdr:to>
    <xdr:cxnSp macro="">
      <xdr:nvCxnSpPr>
        <xdr:cNvPr id="616" name="直線コネクタ 615"/>
        <xdr:cNvCxnSpPr/>
      </xdr:nvCxnSpPr>
      <xdr:spPr>
        <a:xfrm flipV="1">
          <a:off x="13703300" y="1284332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127519</xdr:rowOff>
    </xdr:from>
    <xdr:to>
      <xdr:col>19</xdr:col>
      <xdr:colOff>644525</xdr:colOff>
      <xdr:row>74</xdr:row>
      <xdr:rowOff>159555</xdr:rowOff>
    </xdr:to>
    <xdr:cxnSp macro="">
      <xdr:nvCxnSpPr>
        <xdr:cNvPr id="619" name="直線コネクタ 618"/>
        <xdr:cNvCxnSpPr/>
      </xdr:nvCxnSpPr>
      <xdr:spPr>
        <a:xfrm>
          <a:off x="12814300" y="12814819"/>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9445</xdr:rowOff>
    </xdr:from>
    <xdr:to>
      <xdr:col>23</xdr:col>
      <xdr:colOff>568325</xdr:colOff>
      <xdr:row>75</xdr:row>
      <xdr:rowOff>111045</xdr:rowOff>
    </xdr:to>
    <xdr:sp macro="" textlink="">
      <xdr:nvSpPr>
        <xdr:cNvPr id="629" name="円/楕円 628"/>
        <xdr:cNvSpPr/>
      </xdr:nvSpPr>
      <xdr:spPr>
        <a:xfrm>
          <a:off x="16268700" y="128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159322</xdr:rowOff>
    </xdr:from>
    <xdr:ext cx="534377" cy="259045"/>
    <xdr:sp macro="" textlink="">
      <xdr:nvSpPr>
        <xdr:cNvPr id="630" name="公債費該当値テキスト"/>
        <xdr:cNvSpPr txBox="1"/>
      </xdr:nvSpPr>
      <xdr:spPr>
        <a:xfrm>
          <a:off x="16370300" y="128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19863</xdr:rowOff>
    </xdr:from>
    <xdr:to>
      <xdr:col>22</xdr:col>
      <xdr:colOff>415925</xdr:colOff>
      <xdr:row>75</xdr:row>
      <xdr:rowOff>121463</xdr:rowOff>
    </xdr:to>
    <xdr:sp macro="" textlink="">
      <xdr:nvSpPr>
        <xdr:cNvPr id="631" name="円/楕円 630"/>
        <xdr:cNvSpPr/>
      </xdr:nvSpPr>
      <xdr:spPr>
        <a:xfrm>
          <a:off x="15430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112589</xdr:rowOff>
    </xdr:from>
    <xdr:ext cx="534377" cy="259045"/>
    <xdr:sp macro="" textlink="">
      <xdr:nvSpPr>
        <xdr:cNvPr id="632" name="テキスト ボックス 631"/>
        <xdr:cNvSpPr txBox="1"/>
      </xdr:nvSpPr>
      <xdr:spPr>
        <a:xfrm>
          <a:off x="15214111" y="12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105228</xdr:rowOff>
    </xdr:from>
    <xdr:to>
      <xdr:col>21</xdr:col>
      <xdr:colOff>212725</xdr:colOff>
      <xdr:row>75</xdr:row>
      <xdr:rowOff>35378</xdr:rowOff>
    </xdr:to>
    <xdr:sp macro="" textlink="">
      <xdr:nvSpPr>
        <xdr:cNvPr id="633" name="円/楕円 632"/>
        <xdr:cNvSpPr/>
      </xdr:nvSpPr>
      <xdr:spPr>
        <a:xfrm>
          <a:off x="14541500" y="12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26505</xdr:rowOff>
    </xdr:from>
    <xdr:ext cx="534377" cy="259045"/>
    <xdr:sp macro="" textlink="">
      <xdr:nvSpPr>
        <xdr:cNvPr id="634" name="テキスト ボックス 633"/>
        <xdr:cNvSpPr txBox="1"/>
      </xdr:nvSpPr>
      <xdr:spPr>
        <a:xfrm>
          <a:off x="14325111" y="12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108755</xdr:rowOff>
    </xdr:from>
    <xdr:to>
      <xdr:col>20</xdr:col>
      <xdr:colOff>9525</xdr:colOff>
      <xdr:row>75</xdr:row>
      <xdr:rowOff>38905</xdr:rowOff>
    </xdr:to>
    <xdr:sp macro="" textlink="">
      <xdr:nvSpPr>
        <xdr:cNvPr id="635" name="円/楕円 634"/>
        <xdr:cNvSpPr/>
      </xdr:nvSpPr>
      <xdr:spPr>
        <a:xfrm>
          <a:off x="13652500" y="12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30032</xdr:rowOff>
    </xdr:from>
    <xdr:ext cx="534377" cy="259045"/>
    <xdr:sp macro="" textlink="">
      <xdr:nvSpPr>
        <xdr:cNvPr id="636" name="テキスト ボックス 635"/>
        <xdr:cNvSpPr txBox="1"/>
      </xdr:nvSpPr>
      <xdr:spPr>
        <a:xfrm>
          <a:off x="13436111" y="12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76719</xdr:rowOff>
    </xdr:from>
    <xdr:to>
      <xdr:col>18</xdr:col>
      <xdr:colOff>492125</xdr:colOff>
      <xdr:row>75</xdr:row>
      <xdr:rowOff>6869</xdr:rowOff>
    </xdr:to>
    <xdr:sp macro="" textlink="">
      <xdr:nvSpPr>
        <xdr:cNvPr id="637" name="円/楕円 636"/>
        <xdr:cNvSpPr/>
      </xdr:nvSpPr>
      <xdr:spPr>
        <a:xfrm>
          <a:off x="12763500" y="12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169446</xdr:rowOff>
    </xdr:from>
    <xdr:ext cx="534377" cy="259045"/>
    <xdr:sp macro="" textlink="">
      <xdr:nvSpPr>
        <xdr:cNvPr id="638" name="テキスト ボックス 637"/>
        <xdr:cNvSpPr txBox="1"/>
      </xdr:nvSpPr>
      <xdr:spPr>
        <a:xfrm>
          <a:off x="12547111" y="128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55164</xdr:rowOff>
    </xdr:from>
    <xdr:to>
      <xdr:col>23</xdr:col>
      <xdr:colOff>517525</xdr:colOff>
      <xdr:row>98</xdr:row>
      <xdr:rowOff>119262</xdr:rowOff>
    </xdr:to>
    <xdr:cxnSp macro="">
      <xdr:nvCxnSpPr>
        <xdr:cNvPr id="665" name="直線コネクタ 664"/>
        <xdr:cNvCxnSpPr/>
      </xdr:nvCxnSpPr>
      <xdr:spPr>
        <a:xfrm>
          <a:off x="15481300" y="16857264"/>
          <a:ext cx="8382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5511</xdr:rowOff>
    </xdr:from>
    <xdr:to>
      <xdr:col>22</xdr:col>
      <xdr:colOff>365125</xdr:colOff>
      <xdr:row>98</xdr:row>
      <xdr:rowOff>55164</xdr:rowOff>
    </xdr:to>
    <xdr:cxnSp macro="">
      <xdr:nvCxnSpPr>
        <xdr:cNvPr id="668" name="直線コネクタ 667"/>
        <xdr:cNvCxnSpPr/>
      </xdr:nvCxnSpPr>
      <xdr:spPr>
        <a:xfrm>
          <a:off x="14592300" y="16807611"/>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83465</xdr:rowOff>
    </xdr:from>
    <xdr:to>
      <xdr:col>21</xdr:col>
      <xdr:colOff>161925</xdr:colOff>
      <xdr:row>98</xdr:row>
      <xdr:rowOff>5511</xdr:rowOff>
    </xdr:to>
    <xdr:cxnSp macro="">
      <xdr:nvCxnSpPr>
        <xdr:cNvPr id="671" name="直線コネクタ 670"/>
        <xdr:cNvCxnSpPr/>
      </xdr:nvCxnSpPr>
      <xdr:spPr>
        <a:xfrm>
          <a:off x="13703300" y="16714115"/>
          <a:ext cx="889000" cy="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83465</xdr:rowOff>
    </xdr:from>
    <xdr:to>
      <xdr:col>19</xdr:col>
      <xdr:colOff>644525</xdr:colOff>
      <xdr:row>98</xdr:row>
      <xdr:rowOff>97227</xdr:rowOff>
    </xdr:to>
    <xdr:cxnSp macro="">
      <xdr:nvCxnSpPr>
        <xdr:cNvPr id="674" name="直線コネクタ 673"/>
        <xdr:cNvCxnSpPr/>
      </xdr:nvCxnSpPr>
      <xdr:spPr>
        <a:xfrm flipV="1">
          <a:off x="12814300" y="16714115"/>
          <a:ext cx="889000" cy="18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68462</xdr:rowOff>
    </xdr:from>
    <xdr:to>
      <xdr:col>23</xdr:col>
      <xdr:colOff>568325</xdr:colOff>
      <xdr:row>98</xdr:row>
      <xdr:rowOff>170062</xdr:rowOff>
    </xdr:to>
    <xdr:sp macro="" textlink="">
      <xdr:nvSpPr>
        <xdr:cNvPr id="684" name="円/楕円 683"/>
        <xdr:cNvSpPr/>
      </xdr:nvSpPr>
      <xdr:spPr>
        <a:xfrm>
          <a:off x="162687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154839</xdr:rowOff>
    </xdr:from>
    <xdr:ext cx="378565" cy="259045"/>
    <xdr:sp macro="" textlink="">
      <xdr:nvSpPr>
        <xdr:cNvPr id="685" name="積立金該当値テキスト"/>
        <xdr:cNvSpPr txBox="1"/>
      </xdr:nvSpPr>
      <xdr:spPr>
        <a:xfrm>
          <a:off x="16370300" y="16785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4364</xdr:rowOff>
    </xdr:from>
    <xdr:to>
      <xdr:col>22</xdr:col>
      <xdr:colOff>415925</xdr:colOff>
      <xdr:row>98</xdr:row>
      <xdr:rowOff>105964</xdr:rowOff>
    </xdr:to>
    <xdr:sp macro="" textlink="">
      <xdr:nvSpPr>
        <xdr:cNvPr id="686" name="円/楕円 685"/>
        <xdr:cNvSpPr/>
      </xdr:nvSpPr>
      <xdr:spPr>
        <a:xfrm>
          <a:off x="15430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97091</xdr:rowOff>
    </xdr:from>
    <xdr:ext cx="469744" cy="259045"/>
    <xdr:sp macro="" textlink="">
      <xdr:nvSpPr>
        <xdr:cNvPr id="687" name="テキスト ボックス 686"/>
        <xdr:cNvSpPr txBox="1"/>
      </xdr:nvSpPr>
      <xdr:spPr>
        <a:xfrm>
          <a:off x="15246427"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126161</xdr:rowOff>
    </xdr:from>
    <xdr:to>
      <xdr:col>21</xdr:col>
      <xdr:colOff>212725</xdr:colOff>
      <xdr:row>98</xdr:row>
      <xdr:rowOff>56311</xdr:rowOff>
    </xdr:to>
    <xdr:sp macro="" textlink="">
      <xdr:nvSpPr>
        <xdr:cNvPr id="688" name="円/楕円 687"/>
        <xdr:cNvSpPr/>
      </xdr:nvSpPr>
      <xdr:spPr>
        <a:xfrm>
          <a:off x="14541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47438</xdr:rowOff>
    </xdr:from>
    <xdr:ext cx="469744" cy="259045"/>
    <xdr:sp macro="" textlink="">
      <xdr:nvSpPr>
        <xdr:cNvPr id="689" name="テキスト ボックス 688"/>
        <xdr:cNvSpPr txBox="1"/>
      </xdr:nvSpPr>
      <xdr:spPr>
        <a:xfrm>
          <a:off x="14357427" y="168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32665</xdr:rowOff>
    </xdr:from>
    <xdr:to>
      <xdr:col>20</xdr:col>
      <xdr:colOff>9525</xdr:colOff>
      <xdr:row>97</xdr:row>
      <xdr:rowOff>134265</xdr:rowOff>
    </xdr:to>
    <xdr:sp macro="" textlink="">
      <xdr:nvSpPr>
        <xdr:cNvPr id="690" name="円/楕円 689"/>
        <xdr:cNvSpPr/>
      </xdr:nvSpPr>
      <xdr:spPr>
        <a:xfrm>
          <a:off x="13652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125392</xdr:rowOff>
    </xdr:from>
    <xdr:ext cx="469744" cy="259045"/>
    <xdr:sp macro="" textlink="">
      <xdr:nvSpPr>
        <xdr:cNvPr id="691" name="テキスト ボックス 690"/>
        <xdr:cNvSpPr txBox="1"/>
      </xdr:nvSpPr>
      <xdr:spPr>
        <a:xfrm>
          <a:off x="13468427" y="167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46427</xdr:rowOff>
    </xdr:from>
    <xdr:to>
      <xdr:col>18</xdr:col>
      <xdr:colOff>492125</xdr:colOff>
      <xdr:row>98</xdr:row>
      <xdr:rowOff>148027</xdr:rowOff>
    </xdr:to>
    <xdr:sp macro="" textlink="">
      <xdr:nvSpPr>
        <xdr:cNvPr id="692" name="円/楕円 691"/>
        <xdr:cNvSpPr/>
      </xdr:nvSpPr>
      <xdr:spPr>
        <a:xfrm>
          <a:off x="12763500" y="168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139154</xdr:rowOff>
    </xdr:from>
    <xdr:ext cx="378565" cy="259045"/>
    <xdr:sp macro="" textlink="">
      <xdr:nvSpPr>
        <xdr:cNvPr id="693" name="テキスト ボックス 692"/>
        <xdr:cNvSpPr txBox="1"/>
      </xdr:nvSpPr>
      <xdr:spPr>
        <a:xfrm>
          <a:off x="12625017" y="169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167949</xdr:rowOff>
    </xdr:from>
    <xdr:to>
      <xdr:col>32</xdr:col>
      <xdr:colOff>187325</xdr:colOff>
      <xdr:row>39</xdr:row>
      <xdr:rowOff>13807</xdr:rowOff>
    </xdr:to>
    <xdr:cxnSp macro="">
      <xdr:nvCxnSpPr>
        <xdr:cNvPr id="724" name="直線コネクタ 723"/>
        <xdr:cNvCxnSpPr/>
      </xdr:nvCxnSpPr>
      <xdr:spPr>
        <a:xfrm>
          <a:off x="21323300" y="6683049"/>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167949</xdr:rowOff>
    </xdr:from>
    <xdr:to>
      <xdr:col>31</xdr:col>
      <xdr:colOff>34925</xdr:colOff>
      <xdr:row>39</xdr:row>
      <xdr:rowOff>65078</xdr:rowOff>
    </xdr:to>
    <xdr:cxnSp macro="">
      <xdr:nvCxnSpPr>
        <xdr:cNvPr id="727" name="直線コネクタ 726"/>
        <xdr:cNvCxnSpPr/>
      </xdr:nvCxnSpPr>
      <xdr:spPr>
        <a:xfrm flipV="1">
          <a:off x="20434300" y="6683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167622</xdr:rowOff>
    </xdr:from>
    <xdr:to>
      <xdr:col>29</xdr:col>
      <xdr:colOff>517525</xdr:colOff>
      <xdr:row>39</xdr:row>
      <xdr:rowOff>65078</xdr:rowOff>
    </xdr:to>
    <xdr:cxnSp macro="">
      <xdr:nvCxnSpPr>
        <xdr:cNvPr id="730" name="直線コネクタ 729"/>
        <xdr:cNvCxnSpPr/>
      </xdr:nvCxnSpPr>
      <xdr:spPr>
        <a:xfrm>
          <a:off x="19545300" y="6682722"/>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167622</xdr:rowOff>
    </xdr:from>
    <xdr:to>
      <xdr:col>28</xdr:col>
      <xdr:colOff>314325</xdr:colOff>
      <xdr:row>39</xdr:row>
      <xdr:rowOff>43688</xdr:rowOff>
    </xdr:to>
    <xdr:cxnSp macro="">
      <xdr:nvCxnSpPr>
        <xdr:cNvPr id="733" name="直線コネクタ 732"/>
        <xdr:cNvCxnSpPr/>
      </xdr:nvCxnSpPr>
      <xdr:spPr>
        <a:xfrm flipV="1">
          <a:off x="18656300" y="6682722"/>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134457</xdr:rowOff>
    </xdr:from>
    <xdr:to>
      <xdr:col>32</xdr:col>
      <xdr:colOff>238125</xdr:colOff>
      <xdr:row>39</xdr:row>
      <xdr:rowOff>64607</xdr:rowOff>
    </xdr:to>
    <xdr:sp macro="" textlink="">
      <xdr:nvSpPr>
        <xdr:cNvPr id="743" name="円/楕円 742"/>
        <xdr:cNvSpPr/>
      </xdr:nvSpPr>
      <xdr:spPr>
        <a:xfrm>
          <a:off x="22110700" y="6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49384</xdr:rowOff>
    </xdr:from>
    <xdr:ext cx="378565" cy="259045"/>
    <xdr:sp macro="" textlink="">
      <xdr:nvSpPr>
        <xdr:cNvPr id="744" name="投資及び出資金該当値テキスト"/>
        <xdr:cNvSpPr txBox="1"/>
      </xdr:nvSpPr>
      <xdr:spPr>
        <a:xfrm>
          <a:off x="22212300" y="656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117149</xdr:rowOff>
    </xdr:from>
    <xdr:to>
      <xdr:col>31</xdr:col>
      <xdr:colOff>85725</xdr:colOff>
      <xdr:row>39</xdr:row>
      <xdr:rowOff>47299</xdr:rowOff>
    </xdr:to>
    <xdr:sp macro="" textlink="">
      <xdr:nvSpPr>
        <xdr:cNvPr id="745" name="円/楕円 744"/>
        <xdr:cNvSpPr/>
      </xdr:nvSpPr>
      <xdr:spPr>
        <a:xfrm>
          <a:off x="212725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38426</xdr:rowOff>
    </xdr:from>
    <xdr:ext cx="378565" cy="259045"/>
    <xdr:sp macro="" textlink="">
      <xdr:nvSpPr>
        <xdr:cNvPr id="746" name="テキスト ボックス 745"/>
        <xdr:cNvSpPr txBox="1"/>
      </xdr:nvSpPr>
      <xdr:spPr>
        <a:xfrm>
          <a:off x="21134017" y="672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14278</xdr:rowOff>
    </xdr:from>
    <xdr:to>
      <xdr:col>29</xdr:col>
      <xdr:colOff>568325</xdr:colOff>
      <xdr:row>39</xdr:row>
      <xdr:rowOff>115878</xdr:rowOff>
    </xdr:to>
    <xdr:sp macro="" textlink="">
      <xdr:nvSpPr>
        <xdr:cNvPr id="747" name="円/楕円 746"/>
        <xdr:cNvSpPr/>
      </xdr:nvSpPr>
      <xdr:spPr>
        <a:xfrm>
          <a:off x="20383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107005</xdr:rowOff>
    </xdr:from>
    <xdr:ext cx="378565" cy="259045"/>
    <xdr:sp macro="" textlink="">
      <xdr:nvSpPr>
        <xdr:cNvPr id="748" name="テキスト ボックス 747"/>
        <xdr:cNvSpPr txBox="1"/>
      </xdr:nvSpPr>
      <xdr:spPr>
        <a:xfrm>
          <a:off x="20245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116822</xdr:rowOff>
    </xdr:from>
    <xdr:to>
      <xdr:col>28</xdr:col>
      <xdr:colOff>365125</xdr:colOff>
      <xdr:row>39</xdr:row>
      <xdr:rowOff>46972</xdr:rowOff>
    </xdr:to>
    <xdr:sp macro="" textlink="">
      <xdr:nvSpPr>
        <xdr:cNvPr id="749" name="円/楕円 748"/>
        <xdr:cNvSpPr/>
      </xdr:nvSpPr>
      <xdr:spPr>
        <a:xfrm>
          <a:off x="19494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38099</xdr:rowOff>
    </xdr:from>
    <xdr:ext cx="378565" cy="259045"/>
    <xdr:sp macro="" textlink="">
      <xdr:nvSpPr>
        <xdr:cNvPr id="750" name="テキスト ボックス 749"/>
        <xdr:cNvSpPr txBox="1"/>
      </xdr:nvSpPr>
      <xdr:spPr>
        <a:xfrm>
          <a:off x="19356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164338</xdr:rowOff>
    </xdr:from>
    <xdr:to>
      <xdr:col>27</xdr:col>
      <xdr:colOff>161925</xdr:colOff>
      <xdr:row>39</xdr:row>
      <xdr:rowOff>94488</xdr:rowOff>
    </xdr:to>
    <xdr:sp macro="" textlink="">
      <xdr:nvSpPr>
        <xdr:cNvPr id="751" name="円/楕円 750"/>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85615</xdr:rowOff>
    </xdr:from>
    <xdr:ext cx="378565" cy="259045"/>
    <xdr:sp macro="" textlink="">
      <xdr:nvSpPr>
        <xdr:cNvPr id="752" name="テキスト ボックス 751"/>
        <xdr:cNvSpPr txBox="1"/>
      </xdr:nvSpPr>
      <xdr:spPr>
        <a:xfrm>
          <a:off x="18467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92184</xdr:rowOff>
    </xdr:from>
    <xdr:to>
      <xdr:col>32</xdr:col>
      <xdr:colOff>187325</xdr:colOff>
      <xdr:row>59</xdr:row>
      <xdr:rowOff>92543</xdr:rowOff>
    </xdr:to>
    <xdr:cxnSp macro="">
      <xdr:nvCxnSpPr>
        <xdr:cNvPr id="783" name="直線コネクタ 782"/>
        <xdr:cNvCxnSpPr/>
      </xdr:nvCxnSpPr>
      <xdr:spPr>
        <a:xfrm>
          <a:off x="21323300" y="10207734"/>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92184</xdr:rowOff>
    </xdr:from>
    <xdr:to>
      <xdr:col>31</xdr:col>
      <xdr:colOff>34925</xdr:colOff>
      <xdr:row>59</xdr:row>
      <xdr:rowOff>92739</xdr:rowOff>
    </xdr:to>
    <xdr:cxnSp macro="">
      <xdr:nvCxnSpPr>
        <xdr:cNvPr id="786" name="直線コネクタ 785"/>
        <xdr:cNvCxnSpPr/>
      </xdr:nvCxnSpPr>
      <xdr:spPr>
        <a:xfrm flipV="1">
          <a:off x="20434300" y="1020773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80199</xdr:rowOff>
    </xdr:from>
    <xdr:to>
      <xdr:col>29</xdr:col>
      <xdr:colOff>517525</xdr:colOff>
      <xdr:row>59</xdr:row>
      <xdr:rowOff>92739</xdr:rowOff>
    </xdr:to>
    <xdr:cxnSp macro="">
      <xdr:nvCxnSpPr>
        <xdr:cNvPr id="789" name="直線コネクタ 788"/>
        <xdr:cNvCxnSpPr/>
      </xdr:nvCxnSpPr>
      <xdr:spPr>
        <a:xfrm>
          <a:off x="19545300" y="10195749"/>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64948</xdr:rowOff>
    </xdr:from>
    <xdr:to>
      <xdr:col>28</xdr:col>
      <xdr:colOff>314325</xdr:colOff>
      <xdr:row>59</xdr:row>
      <xdr:rowOff>80199</xdr:rowOff>
    </xdr:to>
    <xdr:cxnSp macro="">
      <xdr:nvCxnSpPr>
        <xdr:cNvPr id="792" name="直線コネクタ 791"/>
        <xdr:cNvCxnSpPr/>
      </xdr:nvCxnSpPr>
      <xdr:spPr>
        <a:xfrm>
          <a:off x="18656300" y="10180498"/>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41743</xdr:rowOff>
    </xdr:from>
    <xdr:to>
      <xdr:col>32</xdr:col>
      <xdr:colOff>238125</xdr:colOff>
      <xdr:row>59</xdr:row>
      <xdr:rowOff>143343</xdr:rowOff>
    </xdr:to>
    <xdr:sp macro="" textlink="">
      <xdr:nvSpPr>
        <xdr:cNvPr id="802" name="円/楕円 801"/>
        <xdr:cNvSpPr/>
      </xdr:nvSpPr>
      <xdr:spPr>
        <a:xfrm>
          <a:off x="22110700" y="10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128120</xdr:rowOff>
    </xdr:from>
    <xdr:ext cx="378565" cy="259045"/>
    <xdr:sp macro="" textlink="">
      <xdr:nvSpPr>
        <xdr:cNvPr id="803" name="貸付金該当値テキスト"/>
        <xdr:cNvSpPr txBox="1"/>
      </xdr:nvSpPr>
      <xdr:spPr>
        <a:xfrm>
          <a:off x="22212300" y="1007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41384</xdr:rowOff>
    </xdr:from>
    <xdr:to>
      <xdr:col>31</xdr:col>
      <xdr:colOff>85725</xdr:colOff>
      <xdr:row>59</xdr:row>
      <xdr:rowOff>142984</xdr:rowOff>
    </xdr:to>
    <xdr:sp macro="" textlink="">
      <xdr:nvSpPr>
        <xdr:cNvPr id="804" name="円/楕円 803"/>
        <xdr:cNvSpPr/>
      </xdr:nvSpPr>
      <xdr:spPr>
        <a:xfrm>
          <a:off x="21272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134111</xdr:rowOff>
    </xdr:from>
    <xdr:ext cx="378565" cy="259045"/>
    <xdr:sp macro="" textlink="">
      <xdr:nvSpPr>
        <xdr:cNvPr id="805" name="テキスト ボックス 804"/>
        <xdr:cNvSpPr txBox="1"/>
      </xdr:nvSpPr>
      <xdr:spPr>
        <a:xfrm>
          <a:off x="21134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41939</xdr:rowOff>
    </xdr:from>
    <xdr:to>
      <xdr:col>29</xdr:col>
      <xdr:colOff>568325</xdr:colOff>
      <xdr:row>59</xdr:row>
      <xdr:rowOff>143539</xdr:rowOff>
    </xdr:to>
    <xdr:sp macro="" textlink="">
      <xdr:nvSpPr>
        <xdr:cNvPr id="806" name="円/楕円 805"/>
        <xdr:cNvSpPr/>
      </xdr:nvSpPr>
      <xdr:spPr>
        <a:xfrm>
          <a:off x="20383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134666</xdr:rowOff>
    </xdr:from>
    <xdr:ext cx="378565" cy="259045"/>
    <xdr:sp macro="" textlink="">
      <xdr:nvSpPr>
        <xdr:cNvPr id="807" name="テキスト ボックス 806"/>
        <xdr:cNvSpPr txBox="1"/>
      </xdr:nvSpPr>
      <xdr:spPr>
        <a:xfrm>
          <a:off x="20245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29399</xdr:rowOff>
    </xdr:from>
    <xdr:to>
      <xdr:col>28</xdr:col>
      <xdr:colOff>365125</xdr:colOff>
      <xdr:row>59</xdr:row>
      <xdr:rowOff>130999</xdr:rowOff>
    </xdr:to>
    <xdr:sp macro="" textlink="">
      <xdr:nvSpPr>
        <xdr:cNvPr id="808" name="円/楕円 807"/>
        <xdr:cNvSpPr/>
      </xdr:nvSpPr>
      <xdr:spPr>
        <a:xfrm>
          <a:off x="19494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122126</xdr:rowOff>
    </xdr:from>
    <xdr:ext cx="378565" cy="259045"/>
    <xdr:sp macro="" textlink="">
      <xdr:nvSpPr>
        <xdr:cNvPr id="809" name="テキスト ボックス 808"/>
        <xdr:cNvSpPr txBox="1"/>
      </xdr:nvSpPr>
      <xdr:spPr>
        <a:xfrm>
          <a:off x="19356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14148</xdr:rowOff>
    </xdr:from>
    <xdr:to>
      <xdr:col>27</xdr:col>
      <xdr:colOff>161925</xdr:colOff>
      <xdr:row>59</xdr:row>
      <xdr:rowOff>115748</xdr:rowOff>
    </xdr:to>
    <xdr:sp macro="" textlink="">
      <xdr:nvSpPr>
        <xdr:cNvPr id="810" name="円/楕円 809"/>
        <xdr:cNvSpPr/>
      </xdr:nvSpPr>
      <xdr:spPr>
        <a:xfrm>
          <a:off x="18605500" y="101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106875</xdr:rowOff>
    </xdr:from>
    <xdr:ext cx="469744" cy="259045"/>
    <xdr:sp macro="" textlink="">
      <xdr:nvSpPr>
        <xdr:cNvPr id="811" name="テキスト ボックス 810"/>
        <xdr:cNvSpPr txBox="1"/>
      </xdr:nvSpPr>
      <xdr:spPr>
        <a:xfrm>
          <a:off x="18421427" y="102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112692</xdr:rowOff>
    </xdr:from>
    <xdr:to>
      <xdr:col>32</xdr:col>
      <xdr:colOff>187325</xdr:colOff>
      <xdr:row>77</xdr:row>
      <xdr:rowOff>139798</xdr:rowOff>
    </xdr:to>
    <xdr:cxnSp macro="">
      <xdr:nvCxnSpPr>
        <xdr:cNvPr id="843" name="直線コネクタ 842"/>
        <xdr:cNvCxnSpPr/>
      </xdr:nvCxnSpPr>
      <xdr:spPr>
        <a:xfrm>
          <a:off x="21323300" y="13314342"/>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112692</xdr:rowOff>
    </xdr:from>
    <xdr:to>
      <xdr:col>31</xdr:col>
      <xdr:colOff>34925</xdr:colOff>
      <xdr:row>78</xdr:row>
      <xdr:rowOff>10117</xdr:rowOff>
    </xdr:to>
    <xdr:cxnSp macro="">
      <xdr:nvCxnSpPr>
        <xdr:cNvPr id="846" name="直線コネクタ 845"/>
        <xdr:cNvCxnSpPr/>
      </xdr:nvCxnSpPr>
      <xdr:spPr>
        <a:xfrm flipV="1">
          <a:off x="20434300" y="13314342"/>
          <a:ext cx="889000" cy="6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10117</xdr:rowOff>
    </xdr:from>
    <xdr:to>
      <xdr:col>29</xdr:col>
      <xdr:colOff>517525</xdr:colOff>
      <xdr:row>78</xdr:row>
      <xdr:rowOff>55249</xdr:rowOff>
    </xdr:to>
    <xdr:cxnSp macro="">
      <xdr:nvCxnSpPr>
        <xdr:cNvPr id="849" name="直線コネクタ 848"/>
        <xdr:cNvCxnSpPr/>
      </xdr:nvCxnSpPr>
      <xdr:spPr>
        <a:xfrm flipV="1">
          <a:off x="19545300" y="1338321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55249</xdr:rowOff>
    </xdr:from>
    <xdr:to>
      <xdr:col>28</xdr:col>
      <xdr:colOff>314325</xdr:colOff>
      <xdr:row>78</xdr:row>
      <xdr:rowOff>124285</xdr:rowOff>
    </xdr:to>
    <xdr:cxnSp macro="">
      <xdr:nvCxnSpPr>
        <xdr:cNvPr id="852" name="直線コネクタ 851"/>
        <xdr:cNvCxnSpPr/>
      </xdr:nvCxnSpPr>
      <xdr:spPr>
        <a:xfrm flipV="1">
          <a:off x="18656300" y="1342834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88998</xdr:rowOff>
    </xdr:from>
    <xdr:to>
      <xdr:col>32</xdr:col>
      <xdr:colOff>238125</xdr:colOff>
      <xdr:row>78</xdr:row>
      <xdr:rowOff>19148</xdr:rowOff>
    </xdr:to>
    <xdr:sp macro="" textlink="">
      <xdr:nvSpPr>
        <xdr:cNvPr id="862" name="円/楕円 861"/>
        <xdr:cNvSpPr/>
      </xdr:nvSpPr>
      <xdr:spPr>
        <a:xfrm>
          <a:off x="22110700" y="132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67425</xdr:rowOff>
    </xdr:from>
    <xdr:ext cx="534377" cy="259045"/>
    <xdr:sp macro="" textlink="">
      <xdr:nvSpPr>
        <xdr:cNvPr id="863" name="繰出金該当値テキスト"/>
        <xdr:cNvSpPr txBox="1"/>
      </xdr:nvSpPr>
      <xdr:spPr>
        <a:xfrm>
          <a:off x="22212300" y="13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61892</xdr:rowOff>
    </xdr:from>
    <xdr:to>
      <xdr:col>31</xdr:col>
      <xdr:colOff>85725</xdr:colOff>
      <xdr:row>77</xdr:row>
      <xdr:rowOff>163492</xdr:rowOff>
    </xdr:to>
    <xdr:sp macro="" textlink="">
      <xdr:nvSpPr>
        <xdr:cNvPr id="864" name="円/楕円 863"/>
        <xdr:cNvSpPr/>
      </xdr:nvSpPr>
      <xdr:spPr>
        <a:xfrm>
          <a:off x="21272500" y="13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154619</xdr:rowOff>
    </xdr:from>
    <xdr:ext cx="534377" cy="259045"/>
    <xdr:sp macro="" textlink="">
      <xdr:nvSpPr>
        <xdr:cNvPr id="865" name="テキスト ボックス 864"/>
        <xdr:cNvSpPr txBox="1"/>
      </xdr:nvSpPr>
      <xdr:spPr>
        <a:xfrm>
          <a:off x="21056111" y="133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130767</xdr:rowOff>
    </xdr:from>
    <xdr:to>
      <xdr:col>29</xdr:col>
      <xdr:colOff>568325</xdr:colOff>
      <xdr:row>78</xdr:row>
      <xdr:rowOff>60917</xdr:rowOff>
    </xdr:to>
    <xdr:sp macro="" textlink="">
      <xdr:nvSpPr>
        <xdr:cNvPr id="866" name="円/楕円 865"/>
        <xdr:cNvSpPr/>
      </xdr:nvSpPr>
      <xdr:spPr>
        <a:xfrm>
          <a:off x="203835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52044</xdr:rowOff>
    </xdr:from>
    <xdr:ext cx="534377" cy="259045"/>
    <xdr:sp macro="" textlink="">
      <xdr:nvSpPr>
        <xdr:cNvPr id="867" name="テキスト ボックス 866"/>
        <xdr:cNvSpPr txBox="1"/>
      </xdr:nvSpPr>
      <xdr:spPr>
        <a:xfrm>
          <a:off x="20167111" y="134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4449</xdr:rowOff>
    </xdr:from>
    <xdr:to>
      <xdr:col>28</xdr:col>
      <xdr:colOff>365125</xdr:colOff>
      <xdr:row>78</xdr:row>
      <xdr:rowOff>106049</xdr:rowOff>
    </xdr:to>
    <xdr:sp macro="" textlink="">
      <xdr:nvSpPr>
        <xdr:cNvPr id="868" name="円/楕円 867"/>
        <xdr:cNvSpPr/>
      </xdr:nvSpPr>
      <xdr:spPr>
        <a:xfrm>
          <a:off x="19494500" y="13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97176</xdr:rowOff>
    </xdr:from>
    <xdr:ext cx="534377" cy="259045"/>
    <xdr:sp macro="" textlink="">
      <xdr:nvSpPr>
        <xdr:cNvPr id="869" name="テキスト ボックス 868"/>
        <xdr:cNvSpPr txBox="1"/>
      </xdr:nvSpPr>
      <xdr:spPr>
        <a:xfrm>
          <a:off x="19278111" y="13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73485</xdr:rowOff>
    </xdr:from>
    <xdr:to>
      <xdr:col>27</xdr:col>
      <xdr:colOff>161925</xdr:colOff>
      <xdr:row>79</xdr:row>
      <xdr:rowOff>3635</xdr:rowOff>
    </xdr:to>
    <xdr:sp macro="" textlink="">
      <xdr:nvSpPr>
        <xdr:cNvPr id="870" name="円/楕円 869"/>
        <xdr:cNvSpPr/>
      </xdr:nvSpPr>
      <xdr:spPr>
        <a:xfrm>
          <a:off x="18605500" y="134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166212</xdr:rowOff>
    </xdr:from>
    <xdr:ext cx="534377" cy="259045"/>
    <xdr:sp macro="" textlink="">
      <xdr:nvSpPr>
        <xdr:cNvPr id="871" name="テキスト ボックス 870"/>
        <xdr:cNvSpPr txBox="1"/>
      </xdr:nvSpPr>
      <xdr:spPr>
        <a:xfrm>
          <a:off x="18389111" y="135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335,849</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主要な構成項目である扶助費は、民間保育所児童運営費、子ども医療費助成、障害福祉サービス費、年金生活者等支援臨時福祉給付金支給費等の増により住民一人当たり対前年度比</a:t>
          </a:r>
          <a:r>
            <a:rPr kumimoji="1" lang="en-US" altLang="ja-JP" sz="1100">
              <a:solidFill>
                <a:schemeClr val="dk1"/>
              </a:solidFill>
              <a:effectLst/>
              <a:latin typeface="+mn-lt"/>
              <a:ea typeface="+mn-ea"/>
              <a:cs typeface="+mn-cs"/>
            </a:rPr>
            <a:t>4,923</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97,290</a:t>
          </a:r>
          <a:r>
            <a:rPr kumimoji="1" lang="ja-JP" altLang="ja-JP" sz="1100">
              <a:solidFill>
                <a:schemeClr val="dk1"/>
              </a:solidFill>
              <a:effectLst/>
              <a:latin typeface="+mn-lt"/>
              <a:ea typeface="+mn-ea"/>
              <a:cs typeface="+mn-cs"/>
            </a:rPr>
            <a:t>円となったが、類似団体平均を下回っている。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最終処分場整備や道の駅整備などが減となった一方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市庁舎隣接国有地取得、防災行政無線デジタル化、市民センター整備事業について増となり、</a:t>
          </a:r>
          <a:r>
            <a:rPr kumimoji="1" lang="ja-JP" altLang="ja-JP" sz="1100">
              <a:solidFill>
                <a:schemeClr val="dk1"/>
              </a:solidFill>
              <a:effectLst/>
              <a:latin typeface="+mn-lt"/>
              <a:ea typeface="+mn-ea"/>
              <a:cs typeface="+mn-cs"/>
            </a:rPr>
            <a:t>住民一人当たり対前年度比</a:t>
          </a:r>
          <a:r>
            <a:rPr kumimoji="1" lang="en-US" altLang="ja-JP" sz="1100">
              <a:solidFill>
                <a:schemeClr val="dk1"/>
              </a:solidFill>
              <a:effectLst/>
              <a:latin typeface="+mn-lt"/>
              <a:ea typeface="+mn-ea"/>
              <a:cs typeface="+mn-cs"/>
            </a:rPr>
            <a:t>1,387</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33,568</a:t>
          </a:r>
          <a:r>
            <a:rPr kumimoji="1" lang="ja-JP" altLang="ja-JP" sz="1100">
              <a:solidFill>
                <a:schemeClr val="dk1"/>
              </a:solidFill>
              <a:effectLst/>
              <a:latin typeface="+mn-lt"/>
              <a:ea typeface="+mn-ea"/>
              <a:cs typeface="+mn-cs"/>
            </a:rPr>
            <a:t>円となり、類似団体平均を下回っている。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扶助費については、</a:t>
          </a:r>
          <a:r>
            <a:rPr kumimoji="1" lang="ja-JP" altLang="ja-JP" sz="1100">
              <a:solidFill>
                <a:schemeClr val="dk1"/>
              </a:solidFill>
              <a:effectLst/>
              <a:latin typeface="+mn-lt"/>
              <a:ea typeface="+mn-ea"/>
              <a:cs typeface="+mn-cs"/>
            </a:rPr>
            <a:t>少子高齢化が進み、今後とも、扶助費の増加が避けられないことから、市単独制度に基づく扶助費について、抑制に努める。普通建設事業費については、今後も一層の事業の選択と集中を行う。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342,532
338,546
464.51
117,589,171
115,039,029
874,958
67,748,264
116,761,972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26489</xdr:rowOff>
    </xdr:from>
    <xdr:to>
      <xdr:col>6</xdr:col>
      <xdr:colOff>511175</xdr:colOff>
      <xdr:row>34</xdr:row>
      <xdr:rowOff>158206</xdr:rowOff>
    </xdr:to>
    <xdr:cxnSp macro="">
      <xdr:nvCxnSpPr>
        <xdr:cNvPr id="63" name="直線コネクタ 62"/>
        <xdr:cNvCxnSpPr/>
      </xdr:nvCxnSpPr>
      <xdr:spPr>
        <a:xfrm>
          <a:off x="3797300" y="5855789"/>
          <a:ext cx="8382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26489</xdr:rowOff>
    </xdr:from>
    <xdr:to>
      <xdr:col>5</xdr:col>
      <xdr:colOff>358775</xdr:colOff>
      <xdr:row>34</xdr:row>
      <xdr:rowOff>136434</xdr:rowOff>
    </xdr:to>
    <xdr:cxnSp macro="">
      <xdr:nvCxnSpPr>
        <xdr:cNvPr id="66" name="直線コネクタ 65"/>
        <xdr:cNvCxnSpPr/>
      </xdr:nvCxnSpPr>
      <xdr:spPr>
        <a:xfrm flipV="1">
          <a:off x="2908300" y="585578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136434</xdr:rowOff>
    </xdr:from>
    <xdr:to>
      <xdr:col>4</xdr:col>
      <xdr:colOff>155575</xdr:colOff>
      <xdr:row>35</xdr:row>
      <xdr:rowOff>28122</xdr:rowOff>
    </xdr:to>
    <xdr:cxnSp macro="">
      <xdr:nvCxnSpPr>
        <xdr:cNvPr id="69" name="直線コネクタ 68"/>
        <xdr:cNvCxnSpPr/>
      </xdr:nvCxnSpPr>
      <xdr:spPr>
        <a:xfrm flipV="1">
          <a:off x="2019300" y="5965734"/>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9616</xdr:rowOff>
    </xdr:from>
    <xdr:to>
      <xdr:col>2</xdr:col>
      <xdr:colOff>638175</xdr:colOff>
      <xdr:row>35</xdr:row>
      <xdr:rowOff>28122</xdr:rowOff>
    </xdr:to>
    <xdr:cxnSp macro="">
      <xdr:nvCxnSpPr>
        <xdr:cNvPr id="72" name="直線コネクタ 71"/>
        <xdr:cNvCxnSpPr/>
      </xdr:nvCxnSpPr>
      <xdr:spPr>
        <a:xfrm>
          <a:off x="1130300" y="6010366"/>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107406</xdr:rowOff>
    </xdr:from>
    <xdr:to>
      <xdr:col>6</xdr:col>
      <xdr:colOff>561975</xdr:colOff>
      <xdr:row>35</xdr:row>
      <xdr:rowOff>37556</xdr:rowOff>
    </xdr:to>
    <xdr:sp macro="" textlink="">
      <xdr:nvSpPr>
        <xdr:cNvPr id="82" name="円/楕円 81"/>
        <xdr:cNvSpPr/>
      </xdr:nvSpPr>
      <xdr:spPr>
        <a:xfrm>
          <a:off x="45847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130283</xdr:rowOff>
    </xdr:from>
    <xdr:ext cx="469744" cy="259045"/>
    <xdr:sp macro="" textlink="">
      <xdr:nvSpPr>
        <xdr:cNvPr id="83" name="議会費該当値テキスト"/>
        <xdr:cNvSpPr txBox="1"/>
      </xdr:nvSpPr>
      <xdr:spPr>
        <a:xfrm>
          <a:off x="4686300" y="578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147139</xdr:rowOff>
    </xdr:from>
    <xdr:to>
      <xdr:col>5</xdr:col>
      <xdr:colOff>409575</xdr:colOff>
      <xdr:row>34</xdr:row>
      <xdr:rowOff>77289</xdr:rowOff>
    </xdr:to>
    <xdr:sp macro="" textlink="">
      <xdr:nvSpPr>
        <xdr:cNvPr id="84" name="円/楕円 83"/>
        <xdr:cNvSpPr/>
      </xdr:nvSpPr>
      <xdr:spPr>
        <a:xfrm>
          <a:off x="3746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93816</xdr:rowOff>
    </xdr:from>
    <xdr:ext cx="469744" cy="259045"/>
    <xdr:sp macro="" textlink="">
      <xdr:nvSpPr>
        <xdr:cNvPr id="85" name="テキスト ボックス 84"/>
        <xdr:cNvSpPr txBox="1"/>
      </xdr:nvSpPr>
      <xdr:spPr>
        <a:xfrm>
          <a:off x="3562427"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85634</xdr:rowOff>
    </xdr:from>
    <xdr:to>
      <xdr:col>4</xdr:col>
      <xdr:colOff>206375</xdr:colOff>
      <xdr:row>35</xdr:row>
      <xdr:rowOff>15784</xdr:rowOff>
    </xdr:to>
    <xdr:sp macro="" textlink="">
      <xdr:nvSpPr>
        <xdr:cNvPr id="86" name="円/楕円 85"/>
        <xdr:cNvSpPr/>
      </xdr:nvSpPr>
      <xdr:spPr>
        <a:xfrm>
          <a:off x="2857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32311</xdr:rowOff>
    </xdr:from>
    <xdr:ext cx="469744" cy="259045"/>
    <xdr:sp macro="" textlink="">
      <xdr:nvSpPr>
        <xdr:cNvPr id="87" name="テキスト ボックス 86"/>
        <xdr:cNvSpPr txBox="1"/>
      </xdr:nvSpPr>
      <xdr:spPr>
        <a:xfrm>
          <a:off x="2673427"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148772</xdr:rowOff>
    </xdr:from>
    <xdr:to>
      <xdr:col>3</xdr:col>
      <xdr:colOff>3175</xdr:colOff>
      <xdr:row>35</xdr:row>
      <xdr:rowOff>78922</xdr:rowOff>
    </xdr:to>
    <xdr:sp macro="" textlink="">
      <xdr:nvSpPr>
        <xdr:cNvPr id="88" name="円/楕円 87"/>
        <xdr:cNvSpPr/>
      </xdr:nvSpPr>
      <xdr:spPr>
        <a:xfrm>
          <a:off x="1968500" y="5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70049</xdr:rowOff>
    </xdr:from>
    <xdr:ext cx="469744" cy="259045"/>
    <xdr:sp macro="" textlink="">
      <xdr:nvSpPr>
        <xdr:cNvPr id="89" name="テキスト ボックス 88"/>
        <xdr:cNvSpPr txBox="1"/>
      </xdr:nvSpPr>
      <xdr:spPr>
        <a:xfrm>
          <a:off x="1784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130266</xdr:rowOff>
    </xdr:from>
    <xdr:to>
      <xdr:col>1</xdr:col>
      <xdr:colOff>485775</xdr:colOff>
      <xdr:row>35</xdr:row>
      <xdr:rowOff>60416</xdr:rowOff>
    </xdr:to>
    <xdr:sp macro="" textlink="">
      <xdr:nvSpPr>
        <xdr:cNvPr id="90" name="円/楕円 89"/>
        <xdr:cNvSpPr/>
      </xdr:nvSpPr>
      <xdr:spPr>
        <a:xfrm>
          <a:off x="1079500" y="59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51543</xdr:rowOff>
    </xdr:from>
    <xdr:ext cx="469744" cy="259045"/>
    <xdr:sp macro="" textlink="">
      <xdr:nvSpPr>
        <xdr:cNvPr id="91" name="テキスト ボックス 90"/>
        <xdr:cNvSpPr txBox="1"/>
      </xdr:nvSpPr>
      <xdr:spPr>
        <a:xfrm>
          <a:off x="895427" y="60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77096</xdr:rowOff>
    </xdr:from>
    <xdr:to>
      <xdr:col>6</xdr:col>
      <xdr:colOff>511175</xdr:colOff>
      <xdr:row>57</xdr:row>
      <xdr:rowOff>82321</xdr:rowOff>
    </xdr:to>
    <xdr:cxnSp macro="">
      <xdr:nvCxnSpPr>
        <xdr:cNvPr id="123" name="直線コネクタ 122"/>
        <xdr:cNvCxnSpPr/>
      </xdr:nvCxnSpPr>
      <xdr:spPr>
        <a:xfrm flipV="1">
          <a:off x="3797300" y="984974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82321</xdr:rowOff>
    </xdr:from>
    <xdr:to>
      <xdr:col>5</xdr:col>
      <xdr:colOff>358775</xdr:colOff>
      <xdr:row>58</xdr:row>
      <xdr:rowOff>8451</xdr:rowOff>
    </xdr:to>
    <xdr:cxnSp macro="">
      <xdr:nvCxnSpPr>
        <xdr:cNvPr id="126" name="直線コネクタ 125"/>
        <xdr:cNvCxnSpPr/>
      </xdr:nvCxnSpPr>
      <xdr:spPr>
        <a:xfrm flipV="1">
          <a:off x="2908300" y="9854971"/>
          <a:ext cx="8890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67397</xdr:rowOff>
    </xdr:from>
    <xdr:to>
      <xdr:col>4</xdr:col>
      <xdr:colOff>155575</xdr:colOff>
      <xdr:row>58</xdr:row>
      <xdr:rowOff>8451</xdr:rowOff>
    </xdr:to>
    <xdr:cxnSp macro="">
      <xdr:nvCxnSpPr>
        <xdr:cNvPr id="129" name="直線コネクタ 128"/>
        <xdr:cNvCxnSpPr/>
      </xdr:nvCxnSpPr>
      <xdr:spPr>
        <a:xfrm>
          <a:off x="2019300" y="9497147"/>
          <a:ext cx="889000" cy="4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67397</xdr:rowOff>
    </xdr:from>
    <xdr:to>
      <xdr:col>2</xdr:col>
      <xdr:colOff>638175</xdr:colOff>
      <xdr:row>58</xdr:row>
      <xdr:rowOff>83040</xdr:rowOff>
    </xdr:to>
    <xdr:cxnSp macro="">
      <xdr:nvCxnSpPr>
        <xdr:cNvPr id="132" name="直線コネクタ 131"/>
        <xdr:cNvCxnSpPr/>
      </xdr:nvCxnSpPr>
      <xdr:spPr>
        <a:xfrm flipV="1">
          <a:off x="1130300" y="9497147"/>
          <a:ext cx="889000" cy="5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26296</xdr:rowOff>
    </xdr:from>
    <xdr:to>
      <xdr:col>6</xdr:col>
      <xdr:colOff>561975</xdr:colOff>
      <xdr:row>57</xdr:row>
      <xdr:rowOff>127896</xdr:rowOff>
    </xdr:to>
    <xdr:sp macro="" textlink="">
      <xdr:nvSpPr>
        <xdr:cNvPr id="142" name="円/楕円 141"/>
        <xdr:cNvSpPr/>
      </xdr:nvSpPr>
      <xdr:spPr>
        <a:xfrm>
          <a:off x="4584700" y="97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4723</xdr:rowOff>
    </xdr:from>
    <xdr:ext cx="534377" cy="259045"/>
    <xdr:sp macro="" textlink="">
      <xdr:nvSpPr>
        <xdr:cNvPr id="143" name="総務費該当値テキスト"/>
        <xdr:cNvSpPr txBox="1"/>
      </xdr:nvSpPr>
      <xdr:spPr>
        <a:xfrm>
          <a:off x="4686300" y="97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31521</xdr:rowOff>
    </xdr:from>
    <xdr:to>
      <xdr:col>5</xdr:col>
      <xdr:colOff>409575</xdr:colOff>
      <xdr:row>57</xdr:row>
      <xdr:rowOff>133121</xdr:rowOff>
    </xdr:to>
    <xdr:sp macro="" textlink="">
      <xdr:nvSpPr>
        <xdr:cNvPr id="144" name="円/楕円 143"/>
        <xdr:cNvSpPr/>
      </xdr:nvSpPr>
      <xdr:spPr>
        <a:xfrm>
          <a:off x="3746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124248</xdr:rowOff>
    </xdr:from>
    <xdr:ext cx="534377" cy="259045"/>
    <xdr:sp macro="" textlink="">
      <xdr:nvSpPr>
        <xdr:cNvPr id="145" name="テキスト ボックス 144"/>
        <xdr:cNvSpPr txBox="1"/>
      </xdr:nvSpPr>
      <xdr:spPr>
        <a:xfrm>
          <a:off x="3530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129101</xdr:rowOff>
    </xdr:from>
    <xdr:to>
      <xdr:col>4</xdr:col>
      <xdr:colOff>206375</xdr:colOff>
      <xdr:row>58</xdr:row>
      <xdr:rowOff>59251</xdr:rowOff>
    </xdr:to>
    <xdr:sp macro="" textlink="">
      <xdr:nvSpPr>
        <xdr:cNvPr id="146" name="円/楕円 145"/>
        <xdr:cNvSpPr/>
      </xdr:nvSpPr>
      <xdr:spPr>
        <a:xfrm>
          <a:off x="2857500" y="9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50378</xdr:rowOff>
    </xdr:from>
    <xdr:ext cx="534377" cy="259045"/>
    <xdr:sp macro="" textlink="">
      <xdr:nvSpPr>
        <xdr:cNvPr id="147" name="テキスト ボックス 146"/>
        <xdr:cNvSpPr txBox="1"/>
      </xdr:nvSpPr>
      <xdr:spPr>
        <a:xfrm>
          <a:off x="2641111" y="99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16597</xdr:rowOff>
    </xdr:from>
    <xdr:to>
      <xdr:col>3</xdr:col>
      <xdr:colOff>3175</xdr:colOff>
      <xdr:row>55</xdr:row>
      <xdr:rowOff>118197</xdr:rowOff>
    </xdr:to>
    <xdr:sp macro="" textlink="">
      <xdr:nvSpPr>
        <xdr:cNvPr id="148" name="円/楕円 147"/>
        <xdr:cNvSpPr/>
      </xdr:nvSpPr>
      <xdr:spPr>
        <a:xfrm>
          <a:off x="1968500" y="94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134724</xdr:rowOff>
    </xdr:from>
    <xdr:ext cx="534377" cy="259045"/>
    <xdr:sp macro="" textlink="">
      <xdr:nvSpPr>
        <xdr:cNvPr id="149" name="テキスト ボックス 148"/>
        <xdr:cNvSpPr txBox="1"/>
      </xdr:nvSpPr>
      <xdr:spPr>
        <a:xfrm>
          <a:off x="1752111" y="92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32240</xdr:rowOff>
    </xdr:from>
    <xdr:to>
      <xdr:col>1</xdr:col>
      <xdr:colOff>485775</xdr:colOff>
      <xdr:row>58</xdr:row>
      <xdr:rowOff>133840</xdr:rowOff>
    </xdr:to>
    <xdr:sp macro="" textlink="">
      <xdr:nvSpPr>
        <xdr:cNvPr id="150" name="円/楕円 149"/>
        <xdr:cNvSpPr/>
      </xdr:nvSpPr>
      <xdr:spPr>
        <a:xfrm>
          <a:off x="1079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124967</xdr:rowOff>
    </xdr:from>
    <xdr:ext cx="534377" cy="259045"/>
    <xdr:sp macro="" textlink="">
      <xdr:nvSpPr>
        <xdr:cNvPr id="151" name="テキスト ボックス 150"/>
        <xdr:cNvSpPr txBox="1"/>
      </xdr:nvSpPr>
      <xdr:spPr>
        <a:xfrm>
          <a:off x="863111" y="10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43090</xdr:rowOff>
    </xdr:from>
    <xdr:to>
      <xdr:col>6</xdr:col>
      <xdr:colOff>511175</xdr:colOff>
      <xdr:row>77</xdr:row>
      <xdr:rowOff>105257</xdr:rowOff>
    </xdr:to>
    <xdr:cxnSp macro="">
      <xdr:nvCxnSpPr>
        <xdr:cNvPr id="181" name="直線コネクタ 180"/>
        <xdr:cNvCxnSpPr/>
      </xdr:nvCxnSpPr>
      <xdr:spPr>
        <a:xfrm flipV="1">
          <a:off x="3797300" y="13244740"/>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95148</xdr:rowOff>
    </xdr:from>
    <xdr:to>
      <xdr:col>5</xdr:col>
      <xdr:colOff>358775</xdr:colOff>
      <xdr:row>77</xdr:row>
      <xdr:rowOff>105257</xdr:rowOff>
    </xdr:to>
    <xdr:cxnSp macro="">
      <xdr:nvCxnSpPr>
        <xdr:cNvPr id="184" name="直線コネクタ 183"/>
        <xdr:cNvCxnSpPr/>
      </xdr:nvCxnSpPr>
      <xdr:spPr>
        <a:xfrm>
          <a:off x="2908300" y="13296798"/>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95148</xdr:rowOff>
    </xdr:from>
    <xdr:to>
      <xdr:col>4</xdr:col>
      <xdr:colOff>155575</xdr:colOff>
      <xdr:row>78</xdr:row>
      <xdr:rowOff>134404</xdr:rowOff>
    </xdr:to>
    <xdr:cxnSp macro="">
      <xdr:nvCxnSpPr>
        <xdr:cNvPr id="187" name="直線コネクタ 186"/>
        <xdr:cNvCxnSpPr/>
      </xdr:nvCxnSpPr>
      <xdr:spPr>
        <a:xfrm flipV="1">
          <a:off x="2019300" y="13296798"/>
          <a:ext cx="889000" cy="2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134404</xdr:rowOff>
    </xdr:from>
    <xdr:to>
      <xdr:col>2</xdr:col>
      <xdr:colOff>638175</xdr:colOff>
      <xdr:row>79</xdr:row>
      <xdr:rowOff>21755</xdr:rowOff>
    </xdr:to>
    <xdr:cxnSp macro="">
      <xdr:nvCxnSpPr>
        <xdr:cNvPr id="190" name="直線コネクタ 189"/>
        <xdr:cNvCxnSpPr/>
      </xdr:nvCxnSpPr>
      <xdr:spPr>
        <a:xfrm flipV="1">
          <a:off x="1130300" y="13507504"/>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163740</xdr:rowOff>
    </xdr:from>
    <xdr:to>
      <xdr:col>6</xdr:col>
      <xdr:colOff>561975</xdr:colOff>
      <xdr:row>77</xdr:row>
      <xdr:rowOff>93890</xdr:rowOff>
    </xdr:to>
    <xdr:sp macro="" textlink="">
      <xdr:nvSpPr>
        <xdr:cNvPr id="200" name="円/楕円 199"/>
        <xdr:cNvSpPr/>
      </xdr:nvSpPr>
      <xdr:spPr>
        <a:xfrm>
          <a:off x="45847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142167</xdr:rowOff>
    </xdr:from>
    <xdr:ext cx="599010" cy="259045"/>
    <xdr:sp macro="" textlink="">
      <xdr:nvSpPr>
        <xdr:cNvPr id="201" name="民生費該当値テキスト"/>
        <xdr:cNvSpPr txBox="1"/>
      </xdr:nvSpPr>
      <xdr:spPr>
        <a:xfrm>
          <a:off x="4686300" y="131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54457</xdr:rowOff>
    </xdr:from>
    <xdr:to>
      <xdr:col>5</xdr:col>
      <xdr:colOff>409575</xdr:colOff>
      <xdr:row>77</xdr:row>
      <xdr:rowOff>156057</xdr:rowOff>
    </xdr:to>
    <xdr:sp macro="" textlink="">
      <xdr:nvSpPr>
        <xdr:cNvPr id="202" name="円/楕円 201"/>
        <xdr:cNvSpPr/>
      </xdr:nvSpPr>
      <xdr:spPr>
        <a:xfrm>
          <a:off x="3746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147184</xdr:rowOff>
    </xdr:from>
    <xdr:ext cx="599010" cy="259045"/>
    <xdr:sp macro="" textlink="">
      <xdr:nvSpPr>
        <xdr:cNvPr id="203" name="テキスト ボックス 202"/>
        <xdr:cNvSpPr txBox="1"/>
      </xdr:nvSpPr>
      <xdr:spPr>
        <a:xfrm>
          <a:off x="3497794"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44348</xdr:rowOff>
    </xdr:from>
    <xdr:to>
      <xdr:col>4</xdr:col>
      <xdr:colOff>206375</xdr:colOff>
      <xdr:row>77</xdr:row>
      <xdr:rowOff>145948</xdr:rowOff>
    </xdr:to>
    <xdr:sp macro="" textlink="">
      <xdr:nvSpPr>
        <xdr:cNvPr id="204" name="円/楕円 203"/>
        <xdr:cNvSpPr/>
      </xdr:nvSpPr>
      <xdr:spPr>
        <a:xfrm>
          <a:off x="2857500" y="132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137075</xdr:rowOff>
    </xdr:from>
    <xdr:ext cx="599010" cy="259045"/>
    <xdr:sp macro="" textlink="">
      <xdr:nvSpPr>
        <xdr:cNvPr id="205" name="テキスト ボックス 204"/>
        <xdr:cNvSpPr txBox="1"/>
      </xdr:nvSpPr>
      <xdr:spPr>
        <a:xfrm>
          <a:off x="2608794" y="13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83604</xdr:rowOff>
    </xdr:from>
    <xdr:to>
      <xdr:col>3</xdr:col>
      <xdr:colOff>3175</xdr:colOff>
      <xdr:row>79</xdr:row>
      <xdr:rowOff>13754</xdr:rowOff>
    </xdr:to>
    <xdr:sp macro="" textlink="">
      <xdr:nvSpPr>
        <xdr:cNvPr id="206" name="円/楕円 205"/>
        <xdr:cNvSpPr/>
      </xdr:nvSpPr>
      <xdr:spPr>
        <a:xfrm>
          <a:off x="1968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4881</xdr:rowOff>
    </xdr:from>
    <xdr:ext cx="599010" cy="259045"/>
    <xdr:sp macro="" textlink="">
      <xdr:nvSpPr>
        <xdr:cNvPr id="207" name="テキスト ボックス 206"/>
        <xdr:cNvSpPr txBox="1"/>
      </xdr:nvSpPr>
      <xdr:spPr>
        <a:xfrm>
          <a:off x="1719794" y="135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142405</xdr:rowOff>
    </xdr:from>
    <xdr:to>
      <xdr:col>1</xdr:col>
      <xdr:colOff>485775</xdr:colOff>
      <xdr:row>79</xdr:row>
      <xdr:rowOff>72555</xdr:rowOff>
    </xdr:to>
    <xdr:sp macro="" textlink="">
      <xdr:nvSpPr>
        <xdr:cNvPr id="208" name="円/楕円 207"/>
        <xdr:cNvSpPr/>
      </xdr:nvSpPr>
      <xdr:spPr>
        <a:xfrm>
          <a:off x="1079500" y="135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63682</xdr:rowOff>
    </xdr:from>
    <xdr:ext cx="599010" cy="259045"/>
    <xdr:sp macro="" textlink="">
      <xdr:nvSpPr>
        <xdr:cNvPr id="209" name="テキスト ボックス 208"/>
        <xdr:cNvSpPr txBox="1"/>
      </xdr:nvSpPr>
      <xdr:spPr>
        <a:xfrm>
          <a:off x="830794" y="136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87922</xdr:rowOff>
    </xdr:from>
    <xdr:to>
      <xdr:col>6</xdr:col>
      <xdr:colOff>511175</xdr:colOff>
      <xdr:row>96</xdr:row>
      <xdr:rowOff>136065</xdr:rowOff>
    </xdr:to>
    <xdr:cxnSp macro="">
      <xdr:nvCxnSpPr>
        <xdr:cNvPr id="237" name="直線コネクタ 236"/>
        <xdr:cNvCxnSpPr/>
      </xdr:nvCxnSpPr>
      <xdr:spPr>
        <a:xfrm flipV="1">
          <a:off x="3797300" y="16547122"/>
          <a:ext cx="8382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104953</xdr:rowOff>
    </xdr:from>
    <xdr:to>
      <xdr:col>5</xdr:col>
      <xdr:colOff>358775</xdr:colOff>
      <xdr:row>96</xdr:row>
      <xdr:rowOff>136065</xdr:rowOff>
    </xdr:to>
    <xdr:cxnSp macro="">
      <xdr:nvCxnSpPr>
        <xdr:cNvPr id="240" name="直線コネクタ 239"/>
        <xdr:cNvCxnSpPr/>
      </xdr:nvCxnSpPr>
      <xdr:spPr>
        <a:xfrm>
          <a:off x="2908300" y="1656415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104953</xdr:rowOff>
    </xdr:from>
    <xdr:to>
      <xdr:col>4</xdr:col>
      <xdr:colOff>155575</xdr:colOff>
      <xdr:row>97</xdr:row>
      <xdr:rowOff>32716</xdr:rowOff>
    </xdr:to>
    <xdr:cxnSp macro="">
      <xdr:nvCxnSpPr>
        <xdr:cNvPr id="243" name="直線コネクタ 242"/>
        <xdr:cNvCxnSpPr/>
      </xdr:nvCxnSpPr>
      <xdr:spPr>
        <a:xfrm flipV="1">
          <a:off x="2019300" y="1656415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32716</xdr:rowOff>
    </xdr:from>
    <xdr:to>
      <xdr:col>2</xdr:col>
      <xdr:colOff>638175</xdr:colOff>
      <xdr:row>97</xdr:row>
      <xdr:rowOff>82778</xdr:rowOff>
    </xdr:to>
    <xdr:cxnSp macro="">
      <xdr:nvCxnSpPr>
        <xdr:cNvPr id="246" name="直線コネクタ 245"/>
        <xdr:cNvCxnSpPr/>
      </xdr:nvCxnSpPr>
      <xdr:spPr>
        <a:xfrm flipV="1">
          <a:off x="1130300" y="16663366"/>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37122</xdr:rowOff>
    </xdr:from>
    <xdr:to>
      <xdr:col>6</xdr:col>
      <xdr:colOff>561975</xdr:colOff>
      <xdr:row>96</xdr:row>
      <xdr:rowOff>138722</xdr:rowOff>
    </xdr:to>
    <xdr:sp macro="" textlink="">
      <xdr:nvSpPr>
        <xdr:cNvPr id="256" name="円/楕円 255"/>
        <xdr:cNvSpPr/>
      </xdr:nvSpPr>
      <xdr:spPr>
        <a:xfrm>
          <a:off x="45847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59999</xdr:rowOff>
    </xdr:from>
    <xdr:ext cx="534377" cy="259045"/>
    <xdr:sp macro="" textlink="">
      <xdr:nvSpPr>
        <xdr:cNvPr id="257" name="衛生費該当値テキスト"/>
        <xdr:cNvSpPr txBox="1"/>
      </xdr:nvSpPr>
      <xdr:spPr>
        <a:xfrm>
          <a:off x="4686300"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85265</xdr:rowOff>
    </xdr:from>
    <xdr:to>
      <xdr:col>5</xdr:col>
      <xdr:colOff>409575</xdr:colOff>
      <xdr:row>97</xdr:row>
      <xdr:rowOff>15415</xdr:rowOff>
    </xdr:to>
    <xdr:sp macro="" textlink="">
      <xdr:nvSpPr>
        <xdr:cNvPr id="258" name="円/楕円 257"/>
        <xdr:cNvSpPr/>
      </xdr:nvSpPr>
      <xdr:spPr>
        <a:xfrm>
          <a:off x="3746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31942</xdr:rowOff>
    </xdr:from>
    <xdr:ext cx="534377" cy="259045"/>
    <xdr:sp macro="" textlink="">
      <xdr:nvSpPr>
        <xdr:cNvPr id="259" name="テキスト ボックス 258"/>
        <xdr:cNvSpPr txBox="1"/>
      </xdr:nvSpPr>
      <xdr:spPr>
        <a:xfrm>
          <a:off x="3530111" y="163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54153</xdr:rowOff>
    </xdr:from>
    <xdr:to>
      <xdr:col>4</xdr:col>
      <xdr:colOff>206375</xdr:colOff>
      <xdr:row>96</xdr:row>
      <xdr:rowOff>155753</xdr:rowOff>
    </xdr:to>
    <xdr:sp macro="" textlink="">
      <xdr:nvSpPr>
        <xdr:cNvPr id="260" name="円/楕円 259"/>
        <xdr:cNvSpPr/>
      </xdr:nvSpPr>
      <xdr:spPr>
        <a:xfrm>
          <a:off x="2857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830</xdr:rowOff>
    </xdr:from>
    <xdr:ext cx="534377" cy="259045"/>
    <xdr:sp macro="" textlink="">
      <xdr:nvSpPr>
        <xdr:cNvPr id="261" name="テキスト ボックス 260"/>
        <xdr:cNvSpPr txBox="1"/>
      </xdr:nvSpPr>
      <xdr:spPr>
        <a:xfrm>
          <a:off x="2641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153366</xdr:rowOff>
    </xdr:from>
    <xdr:to>
      <xdr:col>3</xdr:col>
      <xdr:colOff>3175</xdr:colOff>
      <xdr:row>97</xdr:row>
      <xdr:rowOff>83516</xdr:rowOff>
    </xdr:to>
    <xdr:sp macro="" textlink="">
      <xdr:nvSpPr>
        <xdr:cNvPr id="262" name="円/楕円 261"/>
        <xdr:cNvSpPr/>
      </xdr:nvSpPr>
      <xdr:spPr>
        <a:xfrm>
          <a:off x="19685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100043</xdr:rowOff>
    </xdr:from>
    <xdr:ext cx="534377" cy="259045"/>
    <xdr:sp macro="" textlink="">
      <xdr:nvSpPr>
        <xdr:cNvPr id="263" name="テキスト ボックス 262"/>
        <xdr:cNvSpPr txBox="1"/>
      </xdr:nvSpPr>
      <xdr:spPr>
        <a:xfrm>
          <a:off x="1752111" y="163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31978</xdr:rowOff>
    </xdr:from>
    <xdr:to>
      <xdr:col>1</xdr:col>
      <xdr:colOff>485775</xdr:colOff>
      <xdr:row>97</xdr:row>
      <xdr:rowOff>133578</xdr:rowOff>
    </xdr:to>
    <xdr:sp macro="" textlink="">
      <xdr:nvSpPr>
        <xdr:cNvPr id="264" name="円/楕円 263"/>
        <xdr:cNvSpPr/>
      </xdr:nvSpPr>
      <xdr:spPr>
        <a:xfrm>
          <a:off x="1079500" y="166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124705</xdr:rowOff>
    </xdr:from>
    <xdr:ext cx="534377" cy="259045"/>
    <xdr:sp macro="" textlink="">
      <xdr:nvSpPr>
        <xdr:cNvPr id="265" name="テキスト ボックス 264"/>
        <xdr:cNvSpPr txBox="1"/>
      </xdr:nvSpPr>
      <xdr:spPr>
        <a:xfrm>
          <a:off x="863111" y="167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24943</xdr:rowOff>
    </xdr:from>
    <xdr:to>
      <xdr:col>15</xdr:col>
      <xdr:colOff>180975</xdr:colOff>
      <xdr:row>38</xdr:row>
      <xdr:rowOff>33172</xdr:rowOff>
    </xdr:to>
    <xdr:cxnSp macro="">
      <xdr:nvCxnSpPr>
        <xdr:cNvPr id="292" name="直線コネクタ 291"/>
        <xdr:cNvCxnSpPr/>
      </xdr:nvCxnSpPr>
      <xdr:spPr>
        <a:xfrm>
          <a:off x="9639300" y="654004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15342</xdr:rowOff>
    </xdr:from>
    <xdr:to>
      <xdr:col>14</xdr:col>
      <xdr:colOff>28575</xdr:colOff>
      <xdr:row>38</xdr:row>
      <xdr:rowOff>24943</xdr:rowOff>
    </xdr:to>
    <xdr:cxnSp macro="">
      <xdr:nvCxnSpPr>
        <xdr:cNvPr id="295" name="直線コネクタ 294"/>
        <xdr:cNvCxnSpPr/>
      </xdr:nvCxnSpPr>
      <xdr:spPr>
        <a:xfrm>
          <a:off x="8750300" y="65304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164846</xdr:rowOff>
    </xdr:from>
    <xdr:to>
      <xdr:col>12</xdr:col>
      <xdr:colOff>511175</xdr:colOff>
      <xdr:row>38</xdr:row>
      <xdr:rowOff>15342</xdr:rowOff>
    </xdr:to>
    <xdr:cxnSp macro="">
      <xdr:nvCxnSpPr>
        <xdr:cNvPr id="298" name="直線コネクタ 297"/>
        <xdr:cNvCxnSpPr/>
      </xdr:nvCxnSpPr>
      <xdr:spPr>
        <a:xfrm>
          <a:off x="7861300" y="6337046"/>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154331</xdr:rowOff>
    </xdr:from>
    <xdr:to>
      <xdr:col>11</xdr:col>
      <xdr:colOff>307975</xdr:colOff>
      <xdr:row>36</xdr:row>
      <xdr:rowOff>164846</xdr:rowOff>
    </xdr:to>
    <xdr:cxnSp macro="">
      <xdr:nvCxnSpPr>
        <xdr:cNvPr id="301" name="直線コネクタ 300"/>
        <xdr:cNvCxnSpPr/>
      </xdr:nvCxnSpPr>
      <xdr:spPr>
        <a:xfrm>
          <a:off x="6972300" y="632653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153822</xdr:rowOff>
    </xdr:from>
    <xdr:to>
      <xdr:col>15</xdr:col>
      <xdr:colOff>231775</xdr:colOff>
      <xdr:row>38</xdr:row>
      <xdr:rowOff>83972</xdr:rowOff>
    </xdr:to>
    <xdr:sp macro="" textlink="">
      <xdr:nvSpPr>
        <xdr:cNvPr id="311" name="円/楕円 310"/>
        <xdr:cNvSpPr/>
      </xdr:nvSpPr>
      <xdr:spPr>
        <a:xfrm>
          <a:off x="10426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68749</xdr:rowOff>
    </xdr:from>
    <xdr:ext cx="378565" cy="259045"/>
    <xdr:sp macro="" textlink="">
      <xdr:nvSpPr>
        <xdr:cNvPr id="312" name="労働費該当値テキスト"/>
        <xdr:cNvSpPr txBox="1"/>
      </xdr:nvSpPr>
      <xdr:spPr>
        <a:xfrm>
          <a:off x="10528300" y="641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145593</xdr:rowOff>
    </xdr:from>
    <xdr:to>
      <xdr:col>14</xdr:col>
      <xdr:colOff>79375</xdr:colOff>
      <xdr:row>38</xdr:row>
      <xdr:rowOff>75743</xdr:rowOff>
    </xdr:to>
    <xdr:sp macro="" textlink="">
      <xdr:nvSpPr>
        <xdr:cNvPr id="313" name="円/楕円 312"/>
        <xdr:cNvSpPr/>
      </xdr:nvSpPr>
      <xdr:spPr>
        <a:xfrm>
          <a:off x="9588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66870</xdr:rowOff>
    </xdr:from>
    <xdr:ext cx="378565" cy="259045"/>
    <xdr:sp macro="" textlink="">
      <xdr:nvSpPr>
        <xdr:cNvPr id="314" name="テキスト ボックス 313"/>
        <xdr:cNvSpPr txBox="1"/>
      </xdr:nvSpPr>
      <xdr:spPr>
        <a:xfrm>
          <a:off x="9450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135992</xdr:rowOff>
    </xdr:from>
    <xdr:to>
      <xdr:col>12</xdr:col>
      <xdr:colOff>561975</xdr:colOff>
      <xdr:row>38</xdr:row>
      <xdr:rowOff>66142</xdr:rowOff>
    </xdr:to>
    <xdr:sp macro="" textlink="">
      <xdr:nvSpPr>
        <xdr:cNvPr id="315" name="円/楕円 314"/>
        <xdr:cNvSpPr/>
      </xdr:nvSpPr>
      <xdr:spPr>
        <a:xfrm>
          <a:off x="8699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57269</xdr:rowOff>
    </xdr:from>
    <xdr:ext cx="378565" cy="259045"/>
    <xdr:sp macro="" textlink="">
      <xdr:nvSpPr>
        <xdr:cNvPr id="316" name="テキスト ボックス 315"/>
        <xdr:cNvSpPr txBox="1"/>
      </xdr:nvSpPr>
      <xdr:spPr>
        <a:xfrm>
          <a:off x="8561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114046</xdr:rowOff>
    </xdr:from>
    <xdr:to>
      <xdr:col>11</xdr:col>
      <xdr:colOff>358775</xdr:colOff>
      <xdr:row>37</xdr:row>
      <xdr:rowOff>44196</xdr:rowOff>
    </xdr:to>
    <xdr:sp macro="" textlink="">
      <xdr:nvSpPr>
        <xdr:cNvPr id="317" name="円/楕円 316"/>
        <xdr:cNvSpPr/>
      </xdr:nvSpPr>
      <xdr:spPr>
        <a:xfrm>
          <a:off x="7810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35323</xdr:rowOff>
    </xdr:from>
    <xdr:ext cx="378565" cy="259045"/>
    <xdr:sp macro="" textlink="">
      <xdr:nvSpPr>
        <xdr:cNvPr id="318" name="テキスト ボックス 317"/>
        <xdr:cNvSpPr txBox="1"/>
      </xdr:nvSpPr>
      <xdr:spPr>
        <a:xfrm>
          <a:off x="7672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103531</xdr:rowOff>
    </xdr:from>
    <xdr:to>
      <xdr:col>10</xdr:col>
      <xdr:colOff>155575</xdr:colOff>
      <xdr:row>37</xdr:row>
      <xdr:rowOff>33681</xdr:rowOff>
    </xdr:to>
    <xdr:sp macro="" textlink="">
      <xdr:nvSpPr>
        <xdr:cNvPr id="319" name="円/楕円 318"/>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24808</xdr:rowOff>
    </xdr:from>
    <xdr:ext cx="378565" cy="259045"/>
    <xdr:sp macro="" textlink="">
      <xdr:nvSpPr>
        <xdr:cNvPr id="320" name="テキスト ボックス 319"/>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23658</xdr:rowOff>
    </xdr:from>
    <xdr:to>
      <xdr:col>15</xdr:col>
      <xdr:colOff>180975</xdr:colOff>
      <xdr:row>58</xdr:row>
      <xdr:rowOff>49022</xdr:rowOff>
    </xdr:to>
    <xdr:cxnSp macro="">
      <xdr:nvCxnSpPr>
        <xdr:cNvPr id="351" name="直線コネクタ 350"/>
        <xdr:cNvCxnSpPr/>
      </xdr:nvCxnSpPr>
      <xdr:spPr>
        <a:xfrm>
          <a:off x="9639300" y="9967758"/>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23658</xdr:rowOff>
    </xdr:from>
    <xdr:to>
      <xdr:col>14</xdr:col>
      <xdr:colOff>28575</xdr:colOff>
      <xdr:row>58</xdr:row>
      <xdr:rowOff>38354</xdr:rowOff>
    </xdr:to>
    <xdr:cxnSp macro="">
      <xdr:nvCxnSpPr>
        <xdr:cNvPr id="354" name="直線コネクタ 353"/>
        <xdr:cNvCxnSpPr/>
      </xdr:nvCxnSpPr>
      <xdr:spPr>
        <a:xfrm flipV="1">
          <a:off x="8750300" y="99677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10378</xdr:rowOff>
    </xdr:from>
    <xdr:to>
      <xdr:col>12</xdr:col>
      <xdr:colOff>511175</xdr:colOff>
      <xdr:row>58</xdr:row>
      <xdr:rowOff>38354</xdr:rowOff>
    </xdr:to>
    <xdr:cxnSp macro="">
      <xdr:nvCxnSpPr>
        <xdr:cNvPr id="357" name="直線コネクタ 356"/>
        <xdr:cNvCxnSpPr/>
      </xdr:nvCxnSpPr>
      <xdr:spPr>
        <a:xfrm>
          <a:off x="7861300" y="9954478"/>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128053</xdr:rowOff>
    </xdr:from>
    <xdr:to>
      <xdr:col>11</xdr:col>
      <xdr:colOff>307975</xdr:colOff>
      <xdr:row>58</xdr:row>
      <xdr:rowOff>10378</xdr:rowOff>
    </xdr:to>
    <xdr:cxnSp macro="">
      <xdr:nvCxnSpPr>
        <xdr:cNvPr id="360" name="直線コネクタ 359"/>
        <xdr:cNvCxnSpPr/>
      </xdr:nvCxnSpPr>
      <xdr:spPr>
        <a:xfrm>
          <a:off x="6972300" y="9900703"/>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169672</xdr:rowOff>
    </xdr:from>
    <xdr:to>
      <xdr:col>15</xdr:col>
      <xdr:colOff>231775</xdr:colOff>
      <xdr:row>58</xdr:row>
      <xdr:rowOff>99822</xdr:rowOff>
    </xdr:to>
    <xdr:sp macro="" textlink="">
      <xdr:nvSpPr>
        <xdr:cNvPr id="370" name="円/楕円 369"/>
        <xdr:cNvSpPr/>
      </xdr:nvSpPr>
      <xdr:spPr>
        <a:xfrm>
          <a:off x="10426700" y="9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148099</xdr:rowOff>
    </xdr:from>
    <xdr:ext cx="469744" cy="259045"/>
    <xdr:sp macro="" textlink="">
      <xdr:nvSpPr>
        <xdr:cNvPr id="371" name="農林水産業費該当値テキスト"/>
        <xdr:cNvSpPr txBox="1"/>
      </xdr:nvSpPr>
      <xdr:spPr>
        <a:xfrm>
          <a:off x="10528300" y="992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144308</xdr:rowOff>
    </xdr:from>
    <xdr:to>
      <xdr:col>14</xdr:col>
      <xdr:colOff>79375</xdr:colOff>
      <xdr:row>58</xdr:row>
      <xdr:rowOff>74458</xdr:rowOff>
    </xdr:to>
    <xdr:sp macro="" textlink="">
      <xdr:nvSpPr>
        <xdr:cNvPr id="372" name="円/楕円 371"/>
        <xdr:cNvSpPr/>
      </xdr:nvSpPr>
      <xdr:spPr>
        <a:xfrm>
          <a:off x="9588500" y="9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65585</xdr:rowOff>
    </xdr:from>
    <xdr:ext cx="469744" cy="259045"/>
    <xdr:sp macro="" textlink="">
      <xdr:nvSpPr>
        <xdr:cNvPr id="373" name="テキスト ボックス 372"/>
        <xdr:cNvSpPr txBox="1"/>
      </xdr:nvSpPr>
      <xdr:spPr>
        <a:xfrm>
          <a:off x="9404427" y="100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159004</xdr:rowOff>
    </xdr:from>
    <xdr:to>
      <xdr:col>12</xdr:col>
      <xdr:colOff>561975</xdr:colOff>
      <xdr:row>58</xdr:row>
      <xdr:rowOff>89154</xdr:rowOff>
    </xdr:to>
    <xdr:sp macro="" textlink="">
      <xdr:nvSpPr>
        <xdr:cNvPr id="374" name="円/楕円 373"/>
        <xdr:cNvSpPr/>
      </xdr:nvSpPr>
      <xdr:spPr>
        <a:xfrm>
          <a:off x="8699500" y="99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80281</xdr:rowOff>
    </xdr:from>
    <xdr:ext cx="469744" cy="259045"/>
    <xdr:sp macro="" textlink="">
      <xdr:nvSpPr>
        <xdr:cNvPr id="375" name="テキスト ボックス 374"/>
        <xdr:cNvSpPr txBox="1"/>
      </xdr:nvSpPr>
      <xdr:spPr>
        <a:xfrm>
          <a:off x="8515427" y="1002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131028</xdr:rowOff>
    </xdr:from>
    <xdr:to>
      <xdr:col>11</xdr:col>
      <xdr:colOff>358775</xdr:colOff>
      <xdr:row>58</xdr:row>
      <xdr:rowOff>61178</xdr:rowOff>
    </xdr:to>
    <xdr:sp macro="" textlink="">
      <xdr:nvSpPr>
        <xdr:cNvPr id="376" name="円/楕円 375"/>
        <xdr:cNvSpPr/>
      </xdr:nvSpPr>
      <xdr:spPr>
        <a:xfrm>
          <a:off x="7810500" y="99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52305</xdr:rowOff>
    </xdr:from>
    <xdr:ext cx="469744" cy="259045"/>
    <xdr:sp macro="" textlink="">
      <xdr:nvSpPr>
        <xdr:cNvPr id="377" name="テキスト ボックス 376"/>
        <xdr:cNvSpPr txBox="1"/>
      </xdr:nvSpPr>
      <xdr:spPr>
        <a:xfrm>
          <a:off x="7626427" y="999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77253</xdr:rowOff>
    </xdr:from>
    <xdr:to>
      <xdr:col>10</xdr:col>
      <xdr:colOff>155575</xdr:colOff>
      <xdr:row>58</xdr:row>
      <xdr:rowOff>7403</xdr:rowOff>
    </xdr:to>
    <xdr:sp macro="" textlink="">
      <xdr:nvSpPr>
        <xdr:cNvPr id="378" name="円/楕円 377"/>
        <xdr:cNvSpPr/>
      </xdr:nvSpPr>
      <xdr:spPr>
        <a:xfrm>
          <a:off x="6921500" y="98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169980</xdr:rowOff>
    </xdr:from>
    <xdr:ext cx="469744" cy="259045"/>
    <xdr:sp macro="" textlink="">
      <xdr:nvSpPr>
        <xdr:cNvPr id="379" name="テキスト ボックス 378"/>
        <xdr:cNvSpPr txBox="1"/>
      </xdr:nvSpPr>
      <xdr:spPr>
        <a:xfrm>
          <a:off x="6737427" y="99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60993</xdr:rowOff>
    </xdr:from>
    <xdr:to>
      <xdr:col>15</xdr:col>
      <xdr:colOff>180975</xdr:colOff>
      <xdr:row>78</xdr:row>
      <xdr:rowOff>69703</xdr:rowOff>
    </xdr:to>
    <xdr:cxnSp macro="">
      <xdr:nvCxnSpPr>
        <xdr:cNvPr id="406" name="直線コネクタ 405"/>
        <xdr:cNvCxnSpPr/>
      </xdr:nvCxnSpPr>
      <xdr:spPr>
        <a:xfrm>
          <a:off x="9639300" y="13434093"/>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60993</xdr:rowOff>
    </xdr:from>
    <xdr:to>
      <xdr:col>14</xdr:col>
      <xdr:colOff>28575</xdr:colOff>
      <xdr:row>78</xdr:row>
      <xdr:rowOff>76927</xdr:rowOff>
    </xdr:to>
    <xdr:cxnSp macro="">
      <xdr:nvCxnSpPr>
        <xdr:cNvPr id="409" name="直線コネクタ 408"/>
        <xdr:cNvCxnSpPr/>
      </xdr:nvCxnSpPr>
      <xdr:spPr>
        <a:xfrm flipV="1">
          <a:off x="8750300" y="1343409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76149</xdr:rowOff>
    </xdr:from>
    <xdr:to>
      <xdr:col>12</xdr:col>
      <xdr:colOff>511175</xdr:colOff>
      <xdr:row>78</xdr:row>
      <xdr:rowOff>76927</xdr:rowOff>
    </xdr:to>
    <xdr:cxnSp macro="">
      <xdr:nvCxnSpPr>
        <xdr:cNvPr id="412" name="直線コネクタ 411"/>
        <xdr:cNvCxnSpPr/>
      </xdr:nvCxnSpPr>
      <xdr:spPr>
        <a:xfrm>
          <a:off x="7861300" y="13449249"/>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76149</xdr:rowOff>
    </xdr:from>
    <xdr:to>
      <xdr:col>11</xdr:col>
      <xdr:colOff>307975</xdr:colOff>
      <xdr:row>78</xdr:row>
      <xdr:rowOff>77612</xdr:rowOff>
    </xdr:to>
    <xdr:cxnSp macro="">
      <xdr:nvCxnSpPr>
        <xdr:cNvPr id="415" name="直線コネクタ 414"/>
        <xdr:cNvCxnSpPr/>
      </xdr:nvCxnSpPr>
      <xdr:spPr>
        <a:xfrm flipV="1">
          <a:off x="6972300" y="1344924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18903</xdr:rowOff>
    </xdr:from>
    <xdr:to>
      <xdr:col>15</xdr:col>
      <xdr:colOff>231775</xdr:colOff>
      <xdr:row>78</xdr:row>
      <xdr:rowOff>120503</xdr:rowOff>
    </xdr:to>
    <xdr:sp macro="" textlink="">
      <xdr:nvSpPr>
        <xdr:cNvPr id="425" name="円/楕円 424"/>
        <xdr:cNvSpPr/>
      </xdr:nvSpPr>
      <xdr:spPr>
        <a:xfrm>
          <a:off x="104267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105280</xdr:rowOff>
    </xdr:from>
    <xdr:ext cx="469744" cy="259045"/>
    <xdr:sp macro="" textlink="">
      <xdr:nvSpPr>
        <xdr:cNvPr id="426" name="商工費該当値テキスト"/>
        <xdr:cNvSpPr txBox="1"/>
      </xdr:nvSpPr>
      <xdr:spPr>
        <a:xfrm>
          <a:off x="10528300" y="133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10193</xdr:rowOff>
    </xdr:from>
    <xdr:to>
      <xdr:col>14</xdr:col>
      <xdr:colOff>79375</xdr:colOff>
      <xdr:row>78</xdr:row>
      <xdr:rowOff>111793</xdr:rowOff>
    </xdr:to>
    <xdr:sp macro="" textlink="">
      <xdr:nvSpPr>
        <xdr:cNvPr id="427" name="円/楕円 426"/>
        <xdr:cNvSpPr/>
      </xdr:nvSpPr>
      <xdr:spPr>
        <a:xfrm>
          <a:off x="9588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102920</xdr:rowOff>
    </xdr:from>
    <xdr:ext cx="469744" cy="259045"/>
    <xdr:sp macro="" textlink="">
      <xdr:nvSpPr>
        <xdr:cNvPr id="428" name="テキスト ボックス 427"/>
        <xdr:cNvSpPr txBox="1"/>
      </xdr:nvSpPr>
      <xdr:spPr>
        <a:xfrm>
          <a:off x="9404427"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26127</xdr:rowOff>
    </xdr:from>
    <xdr:to>
      <xdr:col>12</xdr:col>
      <xdr:colOff>561975</xdr:colOff>
      <xdr:row>78</xdr:row>
      <xdr:rowOff>127727</xdr:rowOff>
    </xdr:to>
    <xdr:sp macro="" textlink="">
      <xdr:nvSpPr>
        <xdr:cNvPr id="429" name="円/楕円 428"/>
        <xdr:cNvSpPr/>
      </xdr:nvSpPr>
      <xdr:spPr>
        <a:xfrm>
          <a:off x="86995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118854</xdr:rowOff>
    </xdr:from>
    <xdr:ext cx="469744" cy="259045"/>
    <xdr:sp macro="" textlink="">
      <xdr:nvSpPr>
        <xdr:cNvPr id="430" name="テキスト ボックス 429"/>
        <xdr:cNvSpPr txBox="1"/>
      </xdr:nvSpPr>
      <xdr:spPr>
        <a:xfrm>
          <a:off x="8515427" y="134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25349</xdr:rowOff>
    </xdr:from>
    <xdr:to>
      <xdr:col>11</xdr:col>
      <xdr:colOff>358775</xdr:colOff>
      <xdr:row>78</xdr:row>
      <xdr:rowOff>126949</xdr:rowOff>
    </xdr:to>
    <xdr:sp macro="" textlink="">
      <xdr:nvSpPr>
        <xdr:cNvPr id="431" name="円/楕円 430"/>
        <xdr:cNvSpPr/>
      </xdr:nvSpPr>
      <xdr:spPr>
        <a:xfrm>
          <a:off x="7810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118076</xdr:rowOff>
    </xdr:from>
    <xdr:ext cx="469744" cy="259045"/>
    <xdr:sp macro="" textlink="">
      <xdr:nvSpPr>
        <xdr:cNvPr id="432" name="テキスト ボックス 431"/>
        <xdr:cNvSpPr txBox="1"/>
      </xdr:nvSpPr>
      <xdr:spPr>
        <a:xfrm>
          <a:off x="7626427"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26812</xdr:rowOff>
    </xdr:from>
    <xdr:to>
      <xdr:col>10</xdr:col>
      <xdr:colOff>155575</xdr:colOff>
      <xdr:row>78</xdr:row>
      <xdr:rowOff>128412</xdr:rowOff>
    </xdr:to>
    <xdr:sp macro="" textlink="">
      <xdr:nvSpPr>
        <xdr:cNvPr id="433" name="円/楕円 432"/>
        <xdr:cNvSpPr/>
      </xdr:nvSpPr>
      <xdr:spPr>
        <a:xfrm>
          <a:off x="6921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119539</xdr:rowOff>
    </xdr:from>
    <xdr:ext cx="469744" cy="259045"/>
    <xdr:sp macro="" textlink="">
      <xdr:nvSpPr>
        <xdr:cNvPr id="434" name="テキスト ボックス 433"/>
        <xdr:cNvSpPr txBox="1"/>
      </xdr:nvSpPr>
      <xdr:spPr>
        <a:xfrm>
          <a:off x="6737427" y="134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166903</xdr:rowOff>
    </xdr:from>
    <xdr:to>
      <xdr:col>15</xdr:col>
      <xdr:colOff>180975</xdr:colOff>
      <xdr:row>98</xdr:row>
      <xdr:rowOff>10007</xdr:rowOff>
    </xdr:to>
    <xdr:cxnSp macro="">
      <xdr:nvCxnSpPr>
        <xdr:cNvPr id="464" name="直線コネクタ 463"/>
        <xdr:cNvCxnSpPr/>
      </xdr:nvCxnSpPr>
      <xdr:spPr>
        <a:xfrm>
          <a:off x="9639300" y="16626103"/>
          <a:ext cx="8382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166903</xdr:rowOff>
    </xdr:from>
    <xdr:to>
      <xdr:col>14</xdr:col>
      <xdr:colOff>28575</xdr:colOff>
      <xdr:row>97</xdr:row>
      <xdr:rowOff>83102</xdr:rowOff>
    </xdr:to>
    <xdr:cxnSp macro="">
      <xdr:nvCxnSpPr>
        <xdr:cNvPr id="467" name="直線コネクタ 466"/>
        <xdr:cNvCxnSpPr/>
      </xdr:nvCxnSpPr>
      <xdr:spPr>
        <a:xfrm flipV="1">
          <a:off x="8750300" y="16626103"/>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143814</xdr:rowOff>
    </xdr:from>
    <xdr:to>
      <xdr:col>12</xdr:col>
      <xdr:colOff>511175</xdr:colOff>
      <xdr:row>97</xdr:row>
      <xdr:rowOff>83102</xdr:rowOff>
    </xdr:to>
    <xdr:cxnSp macro="">
      <xdr:nvCxnSpPr>
        <xdr:cNvPr id="470" name="直線コネクタ 469"/>
        <xdr:cNvCxnSpPr/>
      </xdr:nvCxnSpPr>
      <xdr:spPr>
        <a:xfrm>
          <a:off x="7861300" y="16603014"/>
          <a:ext cx="889000" cy="1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143814</xdr:rowOff>
    </xdr:from>
    <xdr:to>
      <xdr:col>11</xdr:col>
      <xdr:colOff>307975</xdr:colOff>
      <xdr:row>97</xdr:row>
      <xdr:rowOff>236</xdr:rowOff>
    </xdr:to>
    <xdr:cxnSp macro="">
      <xdr:nvCxnSpPr>
        <xdr:cNvPr id="473" name="直線コネクタ 472"/>
        <xdr:cNvCxnSpPr/>
      </xdr:nvCxnSpPr>
      <xdr:spPr>
        <a:xfrm flipV="1">
          <a:off x="6972300" y="16603014"/>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130657</xdr:rowOff>
    </xdr:from>
    <xdr:to>
      <xdr:col>15</xdr:col>
      <xdr:colOff>231775</xdr:colOff>
      <xdr:row>98</xdr:row>
      <xdr:rowOff>60807</xdr:rowOff>
    </xdr:to>
    <xdr:sp macro="" textlink="">
      <xdr:nvSpPr>
        <xdr:cNvPr id="483" name="円/楕円 482"/>
        <xdr:cNvSpPr/>
      </xdr:nvSpPr>
      <xdr:spPr>
        <a:xfrm>
          <a:off x="104267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109084</xdr:rowOff>
    </xdr:from>
    <xdr:ext cx="534377" cy="259045"/>
    <xdr:sp macro="" textlink="">
      <xdr:nvSpPr>
        <xdr:cNvPr id="484" name="土木費該当値テキスト"/>
        <xdr:cNvSpPr txBox="1"/>
      </xdr:nvSpPr>
      <xdr:spPr>
        <a:xfrm>
          <a:off x="10528300" y="167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116103</xdr:rowOff>
    </xdr:from>
    <xdr:to>
      <xdr:col>14</xdr:col>
      <xdr:colOff>79375</xdr:colOff>
      <xdr:row>97</xdr:row>
      <xdr:rowOff>46253</xdr:rowOff>
    </xdr:to>
    <xdr:sp macro="" textlink="">
      <xdr:nvSpPr>
        <xdr:cNvPr id="485" name="円/楕円 484"/>
        <xdr:cNvSpPr/>
      </xdr:nvSpPr>
      <xdr:spPr>
        <a:xfrm>
          <a:off x="958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37380</xdr:rowOff>
    </xdr:from>
    <xdr:ext cx="534377" cy="259045"/>
    <xdr:sp macro="" textlink="">
      <xdr:nvSpPr>
        <xdr:cNvPr id="486" name="テキスト ボックス 485"/>
        <xdr:cNvSpPr txBox="1"/>
      </xdr:nvSpPr>
      <xdr:spPr>
        <a:xfrm>
          <a:off x="9372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32302</xdr:rowOff>
    </xdr:from>
    <xdr:to>
      <xdr:col>12</xdr:col>
      <xdr:colOff>561975</xdr:colOff>
      <xdr:row>97</xdr:row>
      <xdr:rowOff>133902</xdr:rowOff>
    </xdr:to>
    <xdr:sp macro="" textlink="">
      <xdr:nvSpPr>
        <xdr:cNvPr id="487" name="円/楕円 486"/>
        <xdr:cNvSpPr/>
      </xdr:nvSpPr>
      <xdr:spPr>
        <a:xfrm>
          <a:off x="8699500" y="166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125029</xdr:rowOff>
    </xdr:from>
    <xdr:ext cx="534377" cy="259045"/>
    <xdr:sp macro="" textlink="">
      <xdr:nvSpPr>
        <xdr:cNvPr id="488" name="テキスト ボックス 487"/>
        <xdr:cNvSpPr txBox="1"/>
      </xdr:nvSpPr>
      <xdr:spPr>
        <a:xfrm>
          <a:off x="8483111" y="167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93014</xdr:rowOff>
    </xdr:from>
    <xdr:to>
      <xdr:col>11</xdr:col>
      <xdr:colOff>358775</xdr:colOff>
      <xdr:row>97</xdr:row>
      <xdr:rowOff>23164</xdr:rowOff>
    </xdr:to>
    <xdr:sp macro="" textlink="">
      <xdr:nvSpPr>
        <xdr:cNvPr id="489" name="円/楕円 488"/>
        <xdr:cNvSpPr/>
      </xdr:nvSpPr>
      <xdr:spPr>
        <a:xfrm>
          <a:off x="78105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14291</xdr:rowOff>
    </xdr:from>
    <xdr:ext cx="534377" cy="259045"/>
    <xdr:sp macro="" textlink="">
      <xdr:nvSpPr>
        <xdr:cNvPr id="490" name="テキスト ボックス 489"/>
        <xdr:cNvSpPr txBox="1"/>
      </xdr:nvSpPr>
      <xdr:spPr>
        <a:xfrm>
          <a:off x="7594111" y="166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120886</xdr:rowOff>
    </xdr:from>
    <xdr:to>
      <xdr:col>10</xdr:col>
      <xdr:colOff>155575</xdr:colOff>
      <xdr:row>97</xdr:row>
      <xdr:rowOff>51036</xdr:rowOff>
    </xdr:to>
    <xdr:sp macro="" textlink="">
      <xdr:nvSpPr>
        <xdr:cNvPr id="491" name="円/楕円 490"/>
        <xdr:cNvSpPr/>
      </xdr:nvSpPr>
      <xdr:spPr>
        <a:xfrm>
          <a:off x="6921500" y="165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42163</xdr:rowOff>
    </xdr:from>
    <xdr:ext cx="534377" cy="259045"/>
    <xdr:sp macro="" textlink="">
      <xdr:nvSpPr>
        <xdr:cNvPr id="492" name="テキスト ボックス 491"/>
        <xdr:cNvSpPr txBox="1"/>
      </xdr:nvSpPr>
      <xdr:spPr>
        <a:xfrm>
          <a:off x="6705111" y="166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155702</xdr:rowOff>
    </xdr:from>
    <xdr:to>
      <xdr:col>23</xdr:col>
      <xdr:colOff>517525</xdr:colOff>
      <xdr:row>37</xdr:row>
      <xdr:rowOff>49893</xdr:rowOff>
    </xdr:to>
    <xdr:cxnSp macro="">
      <xdr:nvCxnSpPr>
        <xdr:cNvPr id="524" name="直線コネクタ 523"/>
        <xdr:cNvCxnSpPr/>
      </xdr:nvCxnSpPr>
      <xdr:spPr>
        <a:xfrm flipV="1">
          <a:off x="15481300" y="6156452"/>
          <a:ext cx="8382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129903</xdr:rowOff>
    </xdr:from>
    <xdr:to>
      <xdr:col>22</xdr:col>
      <xdr:colOff>365125</xdr:colOff>
      <xdr:row>37</xdr:row>
      <xdr:rowOff>49893</xdr:rowOff>
    </xdr:to>
    <xdr:cxnSp macro="">
      <xdr:nvCxnSpPr>
        <xdr:cNvPr id="527" name="直線コネクタ 526"/>
        <xdr:cNvCxnSpPr/>
      </xdr:nvCxnSpPr>
      <xdr:spPr>
        <a:xfrm>
          <a:off x="14592300" y="6130653"/>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129903</xdr:rowOff>
    </xdr:from>
    <xdr:to>
      <xdr:col>21</xdr:col>
      <xdr:colOff>161925</xdr:colOff>
      <xdr:row>37</xdr:row>
      <xdr:rowOff>56588</xdr:rowOff>
    </xdr:to>
    <xdr:cxnSp macro="">
      <xdr:nvCxnSpPr>
        <xdr:cNvPr id="530" name="直線コネクタ 529"/>
        <xdr:cNvCxnSpPr/>
      </xdr:nvCxnSpPr>
      <xdr:spPr>
        <a:xfrm flipV="1">
          <a:off x="13703300" y="6130653"/>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153089</xdr:rowOff>
    </xdr:from>
    <xdr:to>
      <xdr:col>19</xdr:col>
      <xdr:colOff>644525</xdr:colOff>
      <xdr:row>37</xdr:row>
      <xdr:rowOff>56588</xdr:rowOff>
    </xdr:to>
    <xdr:cxnSp macro="">
      <xdr:nvCxnSpPr>
        <xdr:cNvPr id="533" name="直線コネクタ 532"/>
        <xdr:cNvCxnSpPr/>
      </xdr:nvCxnSpPr>
      <xdr:spPr>
        <a:xfrm>
          <a:off x="12814300" y="6325289"/>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104902</xdr:rowOff>
    </xdr:from>
    <xdr:to>
      <xdr:col>23</xdr:col>
      <xdr:colOff>568325</xdr:colOff>
      <xdr:row>36</xdr:row>
      <xdr:rowOff>35052</xdr:rowOff>
    </xdr:to>
    <xdr:sp macro="" textlink="">
      <xdr:nvSpPr>
        <xdr:cNvPr id="543" name="円/楕円 542"/>
        <xdr:cNvSpPr/>
      </xdr:nvSpPr>
      <xdr:spPr>
        <a:xfrm>
          <a:off x="16268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127779</xdr:rowOff>
    </xdr:from>
    <xdr:ext cx="534377" cy="259045"/>
    <xdr:sp macro="" textlink="">
      <xdr:nvSpPr>
        <xdr:cNvPr id="544" name="消防費該当値テキスト"/>
        <xdr:cNvSpPr txBox="1"/>
      </xdr:nvSpPr>
      <xdr:spPr>
        <a:xfrm>
          <a:off x="16370300"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170543</xdr:rowOff>
    </xdr:from>
    <xdr:to>
      <xdr:col>22</xdr:col>
      <xdr:colOff>415925</xdr:colOff>
      <xdr:row>37</xdr:row>
      <xdr:rowOff>100693</xdr:rowOff>
    </xdr:to>
    <xdr:sp macro="" textlink="">
      <xdr:nvSpPr>
        <xdr:cNvPr id="545" name="円/楕円 544"/>
        <xdr:cNvSpPr/>
      </xdr:nvSpPr>
      <xdr:spPr>
        <a:xfrm>
          <a:off x="15430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91820</xdr:rowOff>
    </xdr:from>
    <xdr:ext cx="534377" cy="259045"/>
    <xdr:sp macro="" textlink="">
      <xdr:nvSpPr>
        <xdr:cNvPr id="546" name="テキスト ボックス 545"/>
        <xdr:cNvSpPr txBox="1"/>
      </xdr:nvSpPr>
      <xdr:spPr>
        <a:xfrm>
          <a:off x="15214111" y="64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79103</xdr:rowOff>
    </xdr:from>
    <xdr:to>
      <xdr:col>21</xdr:col>
      <xdr:colOff>212725</xdr:colOff>
      <xdr:row>36</xdr:row>
      <xdr:rowOff>9253</xdr:rowOff>
    </xdr:to>
    <xdr:sp macro="" textlink="">
      <xdr:nvSpPr>
        <xdr:cNvPr id="547" name="円/楕円 546"/>
        <xdr:cNvSpPr/>
      </xdr:nvSpPr>
      <xdr:spPr>
        <a:xfrm>
          <a:off x="14541500" y="60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380</xdr:rowOff>
    </xdr:from>
    <xdr:ext cx="534377" cy="259045"/>
    <xdr:sp macro="" textlink="">
      <xdr:nvSpPr>
        <xdr:cNvPr id="548" name="テキスト ボックス 547"/>
        <xdr:cNvSpPr txBox="1"/>
      </xdr:nvSpPr>
      <xdr:spPr>
        <a:xfrm>
          <a:off x="14325111" y="61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5788</xdr:rowOff>
    </xdr:from>
    <xdr:to>
      <xdr:col>20</xdr:col>
      <xdr:colOff>9525</xdr:colOff>
      <xdr:row>37</xdr:row>
      <xdr:rowOff>107388</xdr:rowOff>
    </xdr:to>
    <xdr:sp macro="" textlink="">
      <xdr:nvSpPr>
        <xdr:cNvPr id="549" name="円/楕円 548"/>
        <xdr:cNvSpPr/>
      </xdr:nvSpPr>
      <xdr:spPr>
        <a:xfrm>
          <a:off x="13652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98515</xdr:rowOff>
    </xdr:from>
    <xdr:ext cx="534377" cy="259045"/>
    <xdr:sp macro="" textlink="">
      <xdr:nvSpPr>
        <xdr:cNvPr id="550" name="テキスト ボックス 549"/>
        <xdr:cNvSpPr txBox="1"/>
      </xdr:nvSpPr>
      <xdr:spPr>
        <a:xfrm>
          <a:off x="13436111" y="64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102289</xdr:rowOff>
    </xdr:from>
    <xdr:to>
      <xdr:col>18</xdr:col>
      <xdr:colOff>492125</xdr:colOff>
      <xdr:row>37</xdr:row>
      <xdr:rowOff>32439</xdr:rowOff>
    </xdr:to>
    <xdr:sp macro="" textlink="">
      <xdr:nvSpPr>
        <xdr:cNvPr id="551" name="円/楕円 550"/>
        <xdr:cNvSpPr/>
      </xdr:nvSpPr>
      <xdr:spPr>
        <a:xfrm>
          <a:off x="12763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23566</xdr:rowOff>
    </xdr:from>
    <xdr:ext cx="534377" cy="259045"/>
    <xdr:sp macro="" textlink="">
      <xdr:nvSpPr>
        <xdr:cNvPr id="552" name="テキスト ボックス 551"/>
        <xdr:cNvSpPr txBox="1"/>
      </xdr:nvSpPr>
      <xdr:spPr>
        <a:xfrm>
          <a:off x="12547111" y="63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77772</xdr:rowOff>
    </xdr:from>
    <xdr:to>
      <xdr:col>23</xdr:col>
      <xdr:colOff>517525</xdr:colOff>
      <xdr:row>56</xdr:row>
      <xdr:rowOff>93225</xdr:rowOff>
    </xdr:to>
    <xdr:cxnSp macro="">
      <xdr:nvCxnSpPr>
        <xdr:cNvPr id="580" name="直線コネクタ 579"/>
        <xdr:cNvCxnSpPr/>
      </xdr:nvCxnSpPr>
      <xdr:spPr>
        <a:xfrm flipV="1">
          <a:off x="15481300" y="9678972"/>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90300</xdr:rowOff>
    </xdr:from>
    <xdr:to>
      <xdr:col>22</xdr:col>
      <xdr:colOff>365125</xdr:colOff>
      <xdr:row>56</xdr:row>
      <xdr:rowOff>93225</xdr:rowOff>
    </xdr:to>
    <xdr:cxnSp macro="">
      <xdr:nvCxnSpPr>
        <xdr:cNvPr id="583" name="直線コネクタ 582"/>
        <xdr:cNvCxnSpPr/>
      </xdr:nvCxnSpPr>
      <xdr:spPr>
        <a:xfrm>
          <a:off x="14592300" y="9691500"/>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90300</xdr:rowOff>
    </xdr:from>
    <xdr:to>
      <xdr:col>21</xdr:col>
      <xdr:colOff>161925</xdr:colOff>
      <xdr:row>57</xdr:row>
      <xdr:rowOff>16325</xdr:rowOff>
    </xdr:to>
    <xdr:cxnSp macro="">
      <xdr:nvCxnSpPr>
        <xdr:cNvPr id="586" name="直線コネクタ 585"/>
        <xdr:cNvCxnSpPr/>
      </xdr:nvCxnSpPr>
      <xdr:spPr>
        <a:xfrm flipV="1">
          <a:off x="13703300" y="9691500"/>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16325</xdr:rowOff>
    </xdr:from>
    <xdr:to>
      <xdr:col>19</xdr:col>
      <xdr:colOff>644525</xdr:colOff>
      <xdr:row>57</xdr:row>
      <xdr:rowOff>140912</xdr:rowOff>
    </xdr:to>
    <xdr:cxnSp macro="">
      <xdr:nvCxnSpPr>
        <xdr:cNvPr id="589" name="直線コネクタ 588"/>
        <xdr:cNvCxnSpPr/>
      </xdr:nvCxnSpPr>
      <xdr:spPr>
        <a:xfrm flipV="1">
          <a:off x="12814300" y="9788975"/>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26972</xdr:rowOff>
    </xdr:from>
    <xdr:to>
      <xdr:col>23</xdr:col>
      <xdr:colOff>568325</xdr:colOff>
      <xdr:row>56</xdr:row>
      <xdr:rowOff>128572</xdr:rowOff>
    </xdr:to>
    <xdr:sp macro="" textlink="">
      <xdr:nvSpPr>
        <xdr:cNvPr id="599" name="円/楕円 598"/>
        <xdr:cNvSpPr/>
      </xdr:nvSpPr>
      <xdr:spPr>
        <a:xfrm>
          <a:off x="16268700" y="9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5399</xdr:rowOff>
    </xdr:from>
    <xdr:ext cx="534377" cy="259045"/>
    <xdr:sp macro="" textlink="">
      <xdr:nvSpPr>
        <xdr:cNvPr id="600" name="教育費該当値テキスト"/>
        <xdr:cNvSpPr txBox="1"/>
      </xdr:nvSpPr>
      <xdr:spPr>
        <a:xfrm>
          <a:off x="16370300" y="96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42425</xdr:rowOff>
    </xdr:from>
    <xdr:to>
      <xdr:col>22</xdr:col>
      <xdr:colOff>415925</xdr:colOff>
      <xdr:row>56</xdr:row>
      <xdr:rowOff>144025</xdr:rowOff>
    </xdr:to>
    <xdr:sp macro="" textlink="">
      <xdr:nvSpPr>
        <xdr:cNvPr id="601" name="円/楕円 600"/>
        <xdr:cNvSpPr/>
      </xdr:nvSpPr>
      <xdr:spPr>
        <a:xfrm>
          <a:off x="15430500" y="96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135152</xdr:rowOff>
    </xdr:from>
    <xdr:ext cx="534377" cy="259045"/>
    <xdr:sp macro="" textlink="">
      <xdr:nvSpPr>
        <xdr:cNvPr id="602" name="テキスト ボックス 601"/>
        <xdr:cNvSpPr txBox="1"/>
      </xdr:nvSpPr>
      <xdr:spPr>
        <a:xfrm>
          <a:off x="15214111" y="97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39500</xdr:rowOff>
    </xdr:from>
    <xdr:to>
      <xdr:col>21</xdr:col>
      <xdr:colOff>212725</xdr:colOff>
      <xdr:row>56</xdr:row>
      <xdr:rowOff>141100</xdr:rowOff>
    </xdr:to>
    <xdr:sp macro="" textlink="">
      <xdr:nvSpPr>
        <xdr:cNvPr id="603" name="円/楕円 602"/>
        <xdr:cNvSpPr/>
      </xdr:nvSpPr>
      <xdr:spPr>
        <a:xfrm>
          <a:off x="14541500" y="9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132227</xdr:rowOff>
    </xdr:from>
    <xdr:ext cx="534377" cy="259045"/>
    <xdr:sp macro="" textlink="">
      <xdr:nvSpPr>
        <xdr:cNvPr id="604" name="テキスト ボックス 603"/>
        <xdr:cNvSpPr txBox="1"/>
      </xdr:nvSpPr>
      <xdr:spPr>
        <a:xfrm>
          <a:off x="14325111" y="97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136975</xdr:rowOff>
    </xdr:from>
    <xdr:to>
      <xdr:col>20</xdr:col>
      <xdr:colOff>9525</xdr:colOff>
      <xdr:row>57</xdr:row>
      <xdr:rowOff>67125</xdr:rowOff>
    </xdr:to>
    <xdr:sp macro="" textlink="">
      <xdr:nvSpPr>
        <xdr:cNvPr id="605" name="円/楕円 604"/>
        <xdr:cNvSpPr/>
      </xdr:nvSpPr>
      <xdr:spPr>
        <a:xfrm>
          <a:off x="13652500" y="97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58252</xdr:rowOff>
    </xdr:from>
    <xdr:ext cx="534377" cy="259045"/>
    <xdr:sp macro="" textlink="">
      <xdr:nvSpPr>
        <xdr:cNvPr id="606" name="テキスト ボックス 605"/>
        <xdr:cNvSpPr txBox="1"/>
      </xdr:nvSpPr>
      <xdr:spPr>
        <a:xfrm>
          <a:off x="13436111" y="98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90112</xdr:rowOff>
    </xdr:from>
    <xdr:to>
      <xdr:col>18</xdr:col>
      <xdr:colOff>492125</xdr:colOff>
      <xdr:row>58</xdr:row>
      <xdr:rowOff>20262</xdr:rowOff>
    </xdr:to>
    <xdr:sp macro="" textlink="">
      <xdr:nvSpPr>
        <xdr:cNvPr id="607" name="円/楕円 606"/>
        <xdr:cNvSpPr/>
      </xdr:nvSpPr>
      <xdr:spPr>
        <a:xfrm>
          <a:off x="12763500" y="98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11389</xdr:rowOff>
    </xdr:from>
    <xdr:ext cx="534377" cy="259045"/>
    <xdr:sp macro="" textlink="">
      <xdr:nvSpPr>
        <xdr:cNvPr id="608" name="テキスト ボックス 607"/>
        <xdr:cNvSpPr txBox="1"/>
      </xdr:nvSpPr>
      <xdr:spPr>
        <a:xfrm>
          <a:off x="12547111" y="99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83235</xdr:rowOff>
    </xdr:from>
    <xdr:to>
      <xdr:col>23</xdr:col>
      <xdr:colOff>517525</xdr:colOff>
      <xdr:row>79</xdr:row>
      <xdr:rowOff>85717</xdr:rowOff>
    </xdr:to>
    <xdr:cxnSp macro="">
      <xdr:nvCxnSpPr>
        <xdr:cNvPr id="639" name="直線コネクタ 638"/>
        <xdr:cNvCxnSpPr/>
      </xdr:nvCxnSpPr>
      <xdr:spPr>
        <a:xfrm flipV="1">
          <a:off x="15481300" y="13627785"/>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59722</xdr:rowOff>
    </xdr:from>
    <xdr:to>
      <xdr:col>22</xdr:col>
      <xdr:colOff>365125</xdr:colOff>
      <xdr:row>79</xdr:row>
      <xdr:rowOff>85717</xdr:rowOff>
    </xdr:to>
    <xdr:cxnSp macro="">
      <xdr:nvCxnSpPr>
        <xdr:cNvPr id="642" name="直線コネクタ 641"/>
        <xdr:cNvCxnSpPr/>
      </xdr:nvCxnSpPr>
      <xdr:spPr>
        <a:xfrm>
          <a:off x="14592300" y="13604272"/>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31311</xdr:rowOff>
    </xdr:from>
    <xdr:to>
      <xdr:col>21</xdr:col>
      <xdr:colOff>161925</xdr:colOff>
      <xdr:row>79</xdr:row>
      <xdr:rowOff>59722</xdr:rowOff>
    </xdr:to>
    <xdr:cxnSp macro="">
      <xdr:nvCxnSpPr>
        <xdr:cNvPr id="645" name="直線コネクタ 644"/>
        <xdr:cNvCxnSpPr/>
      </xdr:nvCxnSpPr>
      <xdr:spPr>
        <a:xfrm>
          <a:off x="13703300" y="1357586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7" name="テキスト ボックス 646"/>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31311</xdr:rowOff>
    </xdr:from>
    <xdr:to>
      <xdr:col>19</xdr:col>
      <xdr:colOff>644525</xdr:colOff>
      <xdr:row>79</xdr:row>
      <xdr:rowOff>70989</xdr:rowOff>
    </xdr:to>
    <xdr:cxnSp macro="">
      <xdr:nvCxnSpPr>
        <xdr:cNvPr id="648" name="直線コネクタ 647"/>
        <xdr:cNvCxnSpPr/>
      </xdr:nvCxnSpPr>
      <xdr:spPr>
        <a:xfrm flipV="1">
          <a:off x="12814300" y="13575861"/>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32435</xdr:rowOff>
    </xdr:from>
    <xdr:to>
      <xdr:col>23</xdr:col>
      <xdr:colOff>568325</xdr:colOff>
      <xdr:row>79</xdr:row>
      <xdr:rowOff>134035</xdr:rowOff>
    </xdr:to>
    <xdr:sp macro="" textlink="">
      <xdr:nvSpPr>
        <xdr:cNvPr id="658" name="円/楕円 657"/>
        <xdr:cNvSpPr/>
      </xdr:nvSpPr>
      <xdr:spPr>
        <a:xfrm>
          <a:off x="16268700" y="13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153312</xdr:rowOff>
    </xdr:from>
    <xdr:ext cx="378565" cy="259045"/>
    <xdr:sp macro="" textlink="">
      <xdr:nvSpPr>
        <xdr:cNvPr id="659" name="災害復旧費該当値テキスト"/>
        <xdr:cNvSpPr txBox="1"/>
      </xdr:nvSpPr>
      <xdr:spPr>
        <a:xfrm>
          <a:off x="16370300" y="1352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34917</xdr:rowOff>
    </xdr:from>
    <xdr:to>
      <xdr:col>22</xdr:col>
      <xdr:colOff>415925</xdr:colOff>
      <xdr:row>79</xdr:row>
      <xdr:rowOff>136517</xdr:rowOff>
    </xdr:to>
    <xdr:sp macro="" textlink="">
      <xdr:nvSpPr>
        <xdr:cNvPr id="660" name="円/楕円 659"/>
        <xdr:cNvSpPr/>
      </xdr:nvSpPr>
      <xdr:spPr>
        <a:xfrm>
          <a:off x="15430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127644</xdr:rowOff>
    </xdr:from>
    <xdr:ext cx="378565" cy="259045"/>
    <xdr:sp macro="" textlink="">
      <xdr:nvSpPr>
        <xdr:cNvPr id="661" name="テキスト ボックス 660"/>
        <xdr:cNvSpPr txBox="1"/>
      </xdr:nvSpPr>
      <xdr:spPr>
        <a:xfrm>
          <a:off x="15292017" y="136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8922</xdr:rowOff>
    </xdr:from>
    <xdr:to>
      <xdr:col>21</xdr:col>
      <xdr:colOff>212725</xdr:colOff>
      <xdr:row>79</xdr:row>
      <xdr:rowOff>110522</xdr:rowOff>
    </xdr:to>
    <xdr:sp macro="" textlink="">
      <xdr:nvSpPr>
        <xdr:cNvPr id="662" name="円/楕円 661"/>
        <xdr:cNvSpPr/>
      </xdr:nvSpPr>
      <xdr:spPr>
        <a:xfrm>
          <a:off x="14541500" y="13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127049</xdr:rowOff>
    </xdr:from>
    <xdr:ext cx="469744" cy="259045"/>
    <xdr:sp macro="" textlink="">
      <xdr:nvSpPr>
        <xdr:cNvPr id="663" name="テキスト ボックス 662"/>
        <xdr:cNvSpPr txBox="1"/>
      </xdr:nvSpPr>
      <xdr:spPr>
        <a:xfrm>
          <a:off x="14357427"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151961</xdr:rowOff>
    </xdr:from>
    <xdr:to>
      <xdr:col>20</xdr:col>
      <xdr:colOff>9525</xdr:colOff>
      <xdr:row>79</xdr:row>
      <xdr:rowOff>82111</xdr:rowOff>
    </xdr:to>
    <xdr:sp macro="" textlink="">
      <xdr:nvSpPr>
        <xdr:cNvPr id="664" name="円/楕円 663"/>
        <xdr:cNvSpPr/>
      </xdr:nvSpPr>
      <xdr:spPr>
        <a:xfrm>
          <a:off x="13652500" y="13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98638</xdr:rowOff>
    </xdr:from>
    <xdr:ext cx="469744" cy="259045"/>
    <xdr:sp macro="" textlink="">
      <xdr:nvSpPr>
        <xdr:cNvPr id="665" name="テキスト ボックス 664"/>
        <xdr:cNvSpPr txBox="1"/>
      </xdr:nvSpPr>
      <xdr:spPr>
        <a:xfrm>
          <a:off x="13468427" y="133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20189</xdr:rowOff>
    </xdr:from>
    <xdr:to>
      <xdr:col>18</xdr:col>
      <xdr:colOff>492125</xdr:colOff>
      <xdr:row>79</xdr:row>
      <xdr:rowOff>121789</xdr:rowOff>
    </xdr:to>
    <xdr:sp macro="" textlink="">
      <xdr:nvSpPr>
        <xdr:cNvPr id="666" name="円/楕円 665"/>
        <xdr:cNvSpPr/>
      </xdr:nvSpPr>
      <xdr:spPr>
        <a:xfrm>
          <a:off x="12763500" y="135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112916</xdr:rowOff>
    </xdr:from>
    <xdr:ext cx="378565" cy="259045"/>
    <xdr:sp macro="" textlink="">
      <xdr:nvSpPr>
        <xdr:cNvPr id="667" name="テキスト ボックス 666"/>
        <xdr:cNvSpPr txBox="1"/>
      </xdr:nvSpPr>
      <xdr:spPr>
        <a:xfrm>
          <a:off x="12625017" y="1365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60246</xdr:rowOff>
    </xdr:from>
    <xdr:to>
      <xdr:col>23</xdr:col>
      <xdr:colOff>517525</xdr:colOff>
      <xdr:row>95</xdr:row>
      <xdr:rowOff>70662</xdr:rowOff>
    </xdr:to>
    <xdr:cxnSp macro="">
      <xdr:nvCxnSpPr>
        <xdr:cNvPr id="699" name="直線コネクタ 698"/>
        <xdr:cNvCxnSpPr/>
      </xdr:nvCxnSpPr>
      <xdr:spPr>
        <a:xfrm flipV="1">
          <a:off x="15481300" y="16347996"/>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156029</xdr:rowOff>
    </xdr:from>
    <xdr:to>
      <xdr:col>22</xdr:col>
      <xdr:colOff>365125</xdr:colOff>
      <xdr:row>95</xdr:row>
      <xdr:rowOff>70662</xdr:rowOff>
    </xdr:to>
    <xdr:cxnSp macro="">
      <xdr:nvCxnSpPr>
        <xdr:cNvPr id="702" name="直線コネクタ 701"/>
        <xdr:cNvCxnSpPr/>
      </xdr:nvCxnSpPr>
      <xdr:spPr>
        <a:xfrm>
          <a:off x="14592300" y="16272329"/>
          <a:ext cx="8890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156029</xdr:rowOff>
    </xdr:from>
    <xdr:to>
      <xdr:col>21</xdr:col>
      <xdr:colOff>161925</xdr:colOff>
      <xdr:row>94</xdr:row>
      <xdr:rowOff>159556</xdr:rowOff>
    </xdr:to>
    <xdr:cxnSp macro="">
      <xdr:nvCxnSpPr>
        <xdr:cNvPr id="705" name="直線コネクタ 704"/>
        <xdr:cNvCxnSpPr/>
      </xdr:nvCxnSpPr>
      <xdr:spPr>
        <a:xfrm flipV="1">
          <a:off x="13703300" y="16272329"/>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127519</xdr:rowOff>
    </xdr:from>
    <xdr:to>
      <xdr:col>19</xdr:col>
      <xdr:colOff>644525</xdr:colOff>
      <xdr:row>94</xdr:row>
      <xdr:rowOff>159556</xdr:rowOff>
    </xdr:to>
    <xdr:cxnSp macro="">
      <xdr:nvCxnSpPr>
        <xdr:cNvPr id="708" name="直線コネクタ 707"/>
        <xdr:cNvCxnSpPr/>
      </xdr:nvCxnSpPr>
      <xdr:spPr>
        <a:xfrm>
          <a:off x="12814300" y="16243819"/>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9446</xdr:rowOff>
    </xdr:from>
    <xdr:to>
      <xdr:col>23</xdr:col>
      <xdr:colOff>568325</xdr:colOff>
      <xdr:row>95</xdr:row>
      <xdr:rowOff>111046</xdr:rowOff>
    </xdr:to>
    <xdr:sp macro="" textlink="">
      <xdr:nvSpPr>
        <xdr:cNvPr id="718" name="円/楕円 717"/>
        <xdr:cNvSpPr/>
      </xdr:nvSpPr>
      <xdr:spPr>
        <a:xfrm>
          <a:off x="16268700" y="162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159323</xdr:rowOff>
    </xdr:from>
    <xdr:ext cx="534377" cy="259045"/>
    <xdr:sp macro="" textlink="">
      <xdr:nvSpPr>
        <xdr:cNvPr id="719" name="公債費該当値テキスト"/>
        <xdr:cNvSpPr txBox="1"/>
      </xdr:nvSpPr>
      <xdr:spPr>
        <a:xfrm>
          <a:off x="16370300" y="162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19862</xdr:rowOff>
    </xdr:from>
    <xdr:to>
      <xdr:col>22</xdr:col>
      <xdr:colOff>415925</xdr:colOff>
      <xdr:row>95</xdr:row>
      <xdr:rowOff>121462</xdr:rowOff>
    </xdr:to>
    <xdr:sp macro="" textlink="">
      <xdr:nvSpPr>
        <xdr:cNvPr id="720" name="円/楕円 719"/>
        <xdr:cNvSpPr/>
      </xdr:nvSpPr>
      <xdr:spPr>
        <a:xfrm>
          <a:off x="15430500" y="163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112589</xdr:rowOff>
    </xdr:from>
    <xdr:ext cx="534377" cy="259045"/>
    <xdr:sp macro="" textlink="">
      <xdr:nvSpPr>
        <xdr:cNvPr id="721" name="テキスト ボックス 720"/>
        <xdr:cNvSpPr txBox="1"/>
      </xdr:nvSpPr>
      <xdr:spPr>
        <a:xfrm>
          <a:off x="15214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105229</xdr:rowOff>
    </xdr:from>
    <xdr:to>
      <xdr:col>21</xdr:col>
      <xdr:colOff>212725</xdr:colOff>
      <xdr:row>95</xdr:row>
      <xdr:rowOff>35379</xdr:rowOff>
    </xdr:to>
    <xdr:sp macro="" textlink="">
      <xdr:nvSpPr>
        <xdr:cNvPr id="722" name="円/楕円 721"/>
        <xdr:cNvSpPr/>
      </xdr:nvSpPr>
      <xdr:spPr>
        <a:xfrm>
          <a:off x="14541500" y="1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26506</xdr:rowOff>
    </xdr:from>
    <xdr:ext cx="534377" cy="259045"/>
    <xdr:sp macro="" textlink="">
      <xdr:nvSpPr>
        <xdr:cNvPr id="723" name="テキスト ボックス 722"/>
        <xdr:cNvSpPr txBox="1"/>
      </xdr:nvSpPr>
      <xdr:spPr>
        <a:xfrm>
          <a:off x="14325111" y="1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108756</xdr:rowOff>
    </xdr:from>
    <xdr:to>
      <xdr:col>20</xdr:col>
      <xdr:colOff>9525</xdr:colOff>
      <xdr:row>95</xdr:row>
      <xdr:rowOff>38906</xdr:rowOff>
    </xdr:to>
    <xdr:sp macro="" textlink="">
      <xdr:nvSpPr>
        <xdr:cNvPr id="724" name="円/楕円 723"/>
        <xdr:cNvSpPr/>
      </xdr:nvSpPr>
      <xdr:spPr>
        <a:xfrm>
          <a:off x="13652500" y="16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30033</xdr:rowOff>
    </xdr:from>
    <xdr:ext cx="534377" cy="259045"/>
    <xdr:sp macro="" textlink="">
      <xdr:nvSpPr>
        <xdr:cNvPr id="725" name="テキスト ボックス 724"/>
        <xdr:cNvSpPr txBox="1"/>
      </xdr:nvSpPr>
      <xdr:spPr>
        <a:xfrm>
          <a:off x="13436111" y="163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76719</xdr:rowOff>
    </xdr:from>
    <xdr:to>
      <xdr:col>18</xdr:col>
      <xdr:colOff>492125</xdr:colOff>
      <xdr:row>95</xdr:row>
      <xdr:rowOff>6869</xdr:rowOff>
    </xdr:to>
    <xdr:sp macro="" textlink="">
      <xdr:nvSpPr>
        <xdr:cNvPr id="726" name="円/楕円 725"/>
        <xdr:cNvSpPr/>
      </xdr:nvSpPr>
      <xdr:spPr>
        <a:xfrm>
          <a:off x="12763500" y="161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169446</xdr:rowOff>
    </xdr:from>
    <xdr:ext cx="534377" cy="259045"/>
    <xdr:sp macro="" textlink="">
      <xdr:nvSpPr>
        <xdr:cNvPr id="727" name="テキスト ボックス 726"/>
        <xdr:cNvSpPr txBox="1"/>
      </xdr:nvSpPr>
      <xdr:spPr>
        <a:xfrm>
          <a:off x="12547111" y="162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91694</xdr:rowOff>
    </xdr:from>
    <xdr:to>
      <xdr:col>32</xdr:col>
      <xdr:colOff>187325</xdr:colOff>
      <xdr:row>39</xdr:row>
      <xdr:rowOff>93001</xdr:rowOff>
    </xdr:to>
    <xdr:cxnSp macro="">
      <xdr:nvCxnSpPr>
        <xdr:cNvPr id="758" name="直線コネクタ 757"/>
        <xdr:cNvCxnSpPr/>
      </xdr:nvCxnSpPr>
      <xdr:spPr>
        <a:xfrm>
          <a:off x="21323300" y="677824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91694</xdr:rowOff>
    </xdr:from>
    <xdr:to>
      <xdr:col>31</xdr:col>
      <xdr:colOff>34925</xdr:colOff>
      <xdr:row>39</xdr:row>
      <xdr:rowOff>91694</xdr:rowOff>
    </xdr:to>
    <xdr:cxnSp macro="">
      <xdr:nvCxnSpPr>
        <xdr:cNvPr id="761" name="直線コネクタ 760"/>
        <xdr:cNvCxnSpPr/>
      </xdr:nvCxnSpPr>
      <xdr:spPr>
        <a:xfrm>
          <a:off x="20434300" y="6778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91041</xdr:rowOff>
    </xdr:from>
    <xdr:to>
      <xdr:col>29</xdr:col>
      <xdr:colOff>517525</xdr:colOff>
      <xdr:row>39</xdr:row>
      <xdr:rowOff>91694</xdr:rowOff>
    </xdr:to>
    <xdr:cxnSp macro="">
      <xdr:nvCxnSpPr>
        <xdr:cNvPr id="764" name="直線コネクタ 763"/>
        <xdr:cNvCxnSpPr/>
      </xdr:nvCxnSpPr>
      <xdr:spPr>
        <a:xfrm>
          <a:off x="19545300" y="677759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91041</xdr:rowOff>
    </xdr:from>
    <xdr:to>
      <xdr:col>28</xdr:col>
      <xdr:colOff>314325</xdr:colOff>
      <xdr:row>39</xdr:row>
      <xdr:rowOff>91041</xdr:rowOff>
    </xdr:to>
    <xdr:cxnSp macro="">
      <xdr:nvCxnSpPr>
        <xdr:cNvPr id="767" name="直線コネクタ 766"/>
        <xdr:cNvCxnSpPr/>
      </xdr:nvCxnSpPr>
      <xdr:spPr>
        <a:xfrm>
          <a:off x="18656300" y="677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42201</xdr:rowOff>
    </xdr:from>
    <xdr:to>
      <xdr:col>32</xdr:col>
      <xdr:colOff>238125</xdr:colOff>
      <xdr:row>39</xdr:row>
      <xdr:rowOff>143801</xdr:rowOff>
    </xdr:to>
    <xdr:sp macro="" textlink="">
      <xdr:nvSpPr>
        <xdr:cNvPr id="777" name="円/楕円 776"/>
        <xdr:cNvSpPr/>
      </xdr:nvSpPr>
      <xdr:spPr>
        <a:xfrm>
          <a:off x="22110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128578</xdr:rowOff>
    </xdr:from>
    <xdr:ext cx="313932" cy="259045"/>
    <xdr:sp macro="" textlink="">
      <xdr:nvSpPr>
        <xdr:cNvPr id="778" name="諸支出金該当値テキスト"/>
        <xdr:cNvSpPr txBox="1"/>
      </xdr:nvSpPr>
      <xdr:spPr>
        <a:xfrm>
          <a:off x="22212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40894</xdr:rowOff>
    </xdr:from>
    <xdr:to>
      <xdr:col>31</xdr:col>
      <xdr:colOff>85725</xdr:colOff>
      <xdr:row>39</xdr:row>
      <xdr:rowOff>142494</xdr:rowOff>
    </xdr:to>
    <xdr:sp macro="" textlink="">
      <xdr:nvSpPr>
        <xdr:cNvPr id="779" name="円/楕円 778"/>
        <xdr:cNvSpPr/>
      </xdr:nvSpPr>
      <xdr:spPr>
        <a:xfrm>
          <a:off x="21272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133621</xdr:rowOff>
    </xdr:from>
    <xdr:ext cx="313932" cy="259045"/>
    <xdr:sp macro="" textlink="">
      <xdr:nvSpPr>
        <xdr:cNvPr id="780" name="テキスト ボックス 779"/>
        <xdr:cNvSpPr txBox="1"/>
      </xdr:nvSpPr>
      <xdr:spPr>
        <a:xfrm>
          <a:off x="21166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40894</xdr:rowOff>
    </xdr:from>
    <xdr:to>
      <xdr:col>29</xdr:col>
      <xdr:colOff>568325</xdr:colOff>
      <xdr:row>39</xdr:row>
      <xdr:rowOff>142494</xdr:rowOff>
    </xdr:to>
    <xdr:sp macro="" textlink="">
      <xdr:nvSpPr>
        <xdr:cNvPr id="781" name="円/楕円 780"/>
        <xdr:cNvSpPr/>
      </xdr:nvSpPr>
      <xdr:spPr>
        <a:xfrm>
          <a:off x="20383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133621</xdr:rowOff>
    </xdr:from>
    <xdr:ext cx="313932" cy="259045"/>
    <xdr:sp macro="" textlink="">
      <xdr:nvSpPr>
        <xdr:cNvPr id="782" name="テキスト ボックス 781"/>
        <xdr:cNvSpPr txBox="1"/>
      </xdr:nvSpPr>
      <xdr:spPr>
        <a:xfrm>
          <a:off x="20277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40241</xdr:rowOff>
    </xdr:from>
    <xdr:to>
      <xdr:col>28</xdr:col>
      <xdr:colOff>365125</xdr:colOff>
      <xdr:row>39</xdr:row>
      <xdr:rowOff>141841</xdr:rowOff>
    </xdr:to>
    <xdr:sp macro="" textlink="">
      <xdr:nvSpPr>
        <xdr:cNvPr id="783" name="円/楕円 782"/>
        <xdr:cNvSpPr/>
      </xdr:nvSpPr>
      <xdr:spPr>
        <a:xfrm>
          <a:off x="19494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132968</xdr:rowOff>
    </xdr:from>
    <xdr:ext cx="313932" cy="259045"/>
    <xdr:sp macro="" textlink="">
      <xdr:nvSpPr>
        <xdr:cNvPr id="784" name="テキスト ボックス 783"/>
        <xdr:cNvSpPr txBox="1"/>
      </xdr:nvSpPr>
      <xdr:spPr>
        <a:xfrm>
          <a:off x="19388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40241</xdr:rowOff>
    </xdr:from>
    <xdr:to>
      <xdr:col>27</xdr:col>
      <xdr:colOff>161925</xdr:colOff>
      <xdr:row>39</xdr:row>
      <xdr:rowOff>141841</xdr:rowOff>
    </xdr:to>
    <xdr:sp macro="" textlink="">
      <xdr:nvSpPr>
        <xdr:cNvPr id="785" name="円/楕円 784"/>
        <xdr:cNvSpPr/>
      </xdr:nvSpPr>
      <xdr:spPr>
        <a:xfrm>
          <a:off x="18605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132968</xdr:rowOff>
    </xdr:from>
    <xdr:ext cx="313932" cy="259045"/>
    <xdr:sp macro="" textlink="">
      <xdr:nvSpPr>
        <xdr:cNvPr id="786" name="テキスト ボックス 785"/>
        <xdr:cNvSpPr txBox="1"/>
      </xdr:nvSpPr>
      <xdr:spPr>
        <a:xfrm>
          <a:off x="18499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民間保育施設整備補助、国民健康保険事業特別会計繰出金などが減となった一方で、年金生活者等支援臨時福祉</a:t>
          </a:r>
          <a:r>
            <a:rPr kumimoji="1" lang="ja-JP" altLang="ja-JP" sz="1100">
              <a:solidFill>
                <a:schemeClr val="dk1"/>
              </a:solidFill>
              <a:effectLst/>
              <a:latin typeface="+mn-lt"/>
              <a:ea typeface="+mn-ea"/>
              <a:cs typeface="+mn-cs"/>
            </a:rPr>
            <a:t>給付金</a:t>
          </a:r>
          <a:r>
            <a:rPr kumimoji="1" lang="ja-JP" altLang="en-US" sz="1100">
              <a:solidFill>
                <a:schemeClr val="dk1"/>
              </a:solidFill>
              <a:effectLst/>
              <a:latin typeface="+mn-lt"/>
              <a:ea typeface="+mn-ea"/>
              <a:cs typeface="+mn-cs"/>
            </a:rPr>
            <a:t>、障害福祉サービス費、民間保育所児童運営費などの増に</a:t>
          </a:r>
          <a:r>
            <a:rPr kumimoji="1" lang="ja-JP" altLang="ja-JP" sz="1100">
              <a:solidFill>
                <a:schemeClr val="dk1"/>
              </a:solidFill>
              <a:effectLst/>
              <a:latin typeface="+mn-lt"/>
              <a:ea typeface="+mn-ea"/>
              <a:cs typeface="+mn-cs"/>
            </a:rPr>
            <a:t>より住民一人当たり対前年度比</a:t>
          </a:r>
          <a:r>
            <a:rPr kumimoji="1" lang="en-US" altLang="ja-JP" sz="1100">
              <a:solidFill>
                <a:schemeClr val="dk1"/>
              </a:solidFill>
              <a:effectLst/>
              <a:latin typeface="+mn-lt"/>
              <a:ea typeface="+mn-ea"/>
              <a:cs typeface="+mn-cs"/>
            </a:rPr>
            <a:t>4,895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147,107</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、類似団体平均を下回っている。</a:t>
          </a:r>
          <a:endParaRPr lang="ja-JP" altLang="ja-JP" sz="1400">
            <a:effectLst/>
          </a:endParaRPr>
        </a:p>
        <a:p>
          <a:pPr eaLnBrk="1" fontAlgn="auto" latinLnBrk="0" hangingPunct="1"/>
          <a:r>
            <a:rPr kumimoji="0"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膳所駅周辺整備推進事業、</a:t>
          </a:r>
          <a:r>
            <a:rPr kumimoji="1" lang="ja-JP" altLang="ja-JP" sz="1100">
              <a:solidFill>
                <a:schemeClr val="dk1"/>
              </a:solidFill>
              <a:effectLst/>
              <a:latin typeface="+mn-lt"/>
              <a:ea typeface="+mn-ea"/>
              <a:cs typeface="+mn-cs"/>
            </a:rPr>
            <a:t>市道橋補修事業</a:t>
          </a:r>
          <a:r>
            <a:rPr kumimoji="1" lang="ja-JP" altLang="en-US" sz="1100">
              <a:solidFill>
                <a:schemeClr val="dk1"/>
              </a:solidFill>
              <a:effectLst/>
              <a:latin typeface="+mn-lt"/>
              <a:ea typeface="+mn-ea"/>
              <a:cs typeface="+mn-cs"/>
            </a:rPr>
            <a:t>などで増となったが</a:t>
          </a:r>
          <a:r>
            <a:rPr kumimoji="1" lang="ja-JP" altLang="ja-JP" sz="1100">
              <a:solidFill>
                <a:schemeClr val="dk1"/>
              </a:solidFill>
              <a:effectLst/>
              <a:latin typeface="+mn-lt"/>
              <a:ea typeface="+mn-ea"/>
              <a:cs typeface="+mn-cs"/>
            </a:rPr>
            <a:t>、下水道事業会計への繰出金の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などにより住民一人当たり対前年度比</a:t>
          </a:r>
          <a:r>
            <a:rPr kumimoji="1" lang="en-US" altLang="ja-JP" sz="1100">
              <a:solidFill>
                <a:schemeClr val="dk1"/>
              </a:solidFill>
              <a:effectLst/>
              <a:latin typeface="+mn-lt"/>
              <a:ea typeface="+mn-ea"/>
              <a:cs typeface="+mn-cs"/>
            </a:rPr>
            <a:t>9,764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30,808</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、依然として類似団体平均を下回っている。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病院事業の独立行政法人移行に伴う財政的支援や、市庁舎隣接国有地取得といった臨時的経費に対し財政調整基金を取り崩して対応したため、</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年度に比べて大幅に</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実質収支額は、対前年度比</a:t>
          </a:r>
          <a:r>
            <a:rPr kumimoji="1" lang="en-US" altLang="ja-JP" sz="1100">
              <a:solidFill>
                <a:schemeClr val="dk1"/>
              </a:solidFill>
              <a:effectLst/>
              <a:latin typeface="+mn-lt"/>
              <a:ea typeface="+mn-ea"/>
              <a:cs typeface="+mn-cs"/>
            </a:rPr>
            <a:t>0.72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％となり、実質単年度収支は、対前年度比</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今後とも、中長期的な健全財政の堅持に努め、将来負担の軽減はもとより、持続可能な都市経営による質の高いサービスの実現を目指す。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年度に従前より赤字経営であった競輪事業特別会計を廃止して以降、全ての会計で実質赤字額が発生していない。</a:t>
          </a:r>
          <a:endParaRPr lang="ja-JP" altLang="ja-JP" sz="1400">
            <a:effectLst/>
          </a:endParaRPr>
        </a:p>
        <a:p>
          <a:r>
            <a:rPr kumimoji="1" lang="ja-JP" altLang="ja-JP" sz="1100">
              <a:solidFill>
                <a:schemeClr val="dk1"/>
              </a:solidFill>
              <a:effectLst/>
              <a:latin typeface="+mn-lt"/>
              <a:ea typeface="+mn-ea"/>
              <a:cs typeface="+mn-cs"/>
            </a:rPr>
            <a:t>　しかし、標準財政規模に占める割合の多くがガス事業会計であることから、一層、他の事業会計での健全な経営の継続が必要である。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117589171</v>
      </c>
      <c r="BO4" s="381"/>
      <c r="BP4" s="381"/>
      <c r="BQ4" s="381"/>
      <c r="BR4" s="381"/>
      <c r="BS4" s="381"/>
      <c r="BT4" s="381"/>
      <c r="BU4" s="382"/>
      <c r="BV4" s="380">
        <v>117206420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1.3</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115039029</v>
      </c>
      <c r="BO5" s="418"/>
      <c r="BP5" s="418"/>
      <c r="BQ5" s="418"/>
      <c r="BR5" s="418"/>
      <c r="BS5" s="418"/>
      <c r="BT5" s="418"/>
      <c r="BU5" s="419"/>
      <c r="BV5" s="417">
        <v>115292436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2550142</v>
      </c>
      <c r="BO6" s="418"/>
      <c r="BP6" s="418"/>
      <c r="BQ6" s="418"/>
      <c r="BR6" s="418"/>
      <c r="BS6" s="418"/>
      <c r="BT6" s="418"/>
      <c r="BU6" s="419"/>
      <c r="BV6" s="417">
        <v>1913984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99.3</v>
      </c>
      <c r="CU6" s="455"/>
      <c r="CV6" s="455"/>
      <c r="CW6" s="455"/>
      <c r="CX6" s="455"/>
      <c r="CY6" s="455"/>
      <c r="CZ6" s="455"/>
      <c r="DA6" s="456"/>
      <c r="DB6" s="454">
        <v>97.8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1675184</v>
      </c>
      <c r="BO7" s="418"/>
      <c r="BP7" s="418"/>
      <c r="BQ7" s="418"/>
      <c r="BR7" s="418"/>
      <c r="BS7" s="418"/>
      <c r="BT7" s="418"/>
      <c r="BU7" s="419"/>
      <c r="BV7" s="417">
        <v>554135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67748264</v>
      </c>
      <c r="CU7" s="418"/>
      <c r="CV7" s="418"/>
      <c r="CW7" s="418"/>
      <c r="CX7" s="418"/>
      <c r="CY7" s="418"/>
      <c r="CZ7" s="418"/>
      <c r="DA7" s="419"/>
      <c r="DB7" s="417">
        <v>67634732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874958</v>
      </c>
      <c r="BO8" s="418"/>
      <c r="BP8" s="418"/>
      <c r="BQ8" s="418"/>
      <c r="BR8" s="418"/>
      <c r="BS8" s="418"/>
      <c r="BT8" s="418"/>
      <c r="BU8" s="419"/>
      <c r="BV8" s="417">
        <v>1359849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0.81</v>
      </c>
      <c r="CU8" s="458"/>
      <c r="CV8" s="458"/>
      <c r="CW8" s="458"/>
      <c r="CX8" s="458"/>
      <c r="CY8" s="458"/>
      <c r="CZ8" s="458"/>
      <c r="DA8" s="459"/>
      <c r="DB8" s="457">
        <v>0.8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340973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-484891</v>
      </c>
      <c r="BO9" s="418"/>
      <c r="BP9" s="418"/>
      <c r="BQ9" s="418"/>
      <c r="BR9" s="418"/>
      <c r="BS9" s="418"/>
      <c r="BT9" s="418"/>
      <c r="BU9" s="419"/>
      <c r="BV9" s="417">
        <v>-188607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13.7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337634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10201</v>
      </c>
      <c r="BO10" s="418"/>
      <c r="BP10" s="418"/>
      <c r="BQ10" s="418"/>
      <c r="BR10" s="418"/>
      <c r="BS10" s="418"/>
      <c r="BT10" s="418"/>
      <c r="BU10" s="419"/>
      <c r="BV10" s="417">
        <v>376694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90738</v>
      </c>
      <c r="BO11" s="418"/>
      <c r="BP11" s="418"/>
      <c r="BQ11" s="418"/>
      <c r="BR11" s="418"/>
      <c r="BS11" s="418"/>
      <c r="BT11" s="418"/>
      <c r="BU11" s="419"/>
      <c r="BV11" s="417">
        <v>43855</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342532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2349000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338546</v>
      </c>
      <c r="S13" s="499"/>
      <c r="T13" s="499"/>
      <c r="U13" s="499"/>
      <c r="V13" s="500"/>
      <c r="W13" s="433" t="s">
        <v>123</v>
      </c>
      <c r="X13" s="434"/>
      <c r="Y13" s="434"/>
      <c r="Z13" s="434"/>
      <c r="AA13" s="434"/>
      <c r="AB13" s="424"/>
      <c r="AC13" s="468">
        <v>1724</v>
      </c>
      <c r="AD13" s="469"/>
      <c r="AE13" s="469"/>
      <c r="AF13" s="469"/>
      <c r="AG13" s="508"/>
      <c r="AH13" s="468">
        <v>1812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-2732952</v>
      </c>
      <c r="BO13" s="418"/>
      <c r="BP13" s="418"/>
      <c r="BQ13" s="418"/>
      <c r="BR13" s="418"/>
      <c r="BS13" s="418"/>
      <c r="BT13" s="418"/>
      <c r="BU13" s="419"/>
      <c r="BV13" s="417">
        <v>231942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6.2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342434</v>
      </c>
      <c r="S14" s="499"/>
      <c r="T14" s="499"/>
      <c r="U14" s="499"/>
      <c r="V14" s="500"/>
      <c r="W14" s="407"/>
      <c r="X14" s="408"/>
      <c r="Y14" s="408"/>
      <c r="Z14" s="408"/>
      <c r="AA14" s="408"/>
      <c r="AB14" s="397"/>
      <c r="AC14" s="501">
        <v>1.2</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18.899999999999999</v>
      </c>
      <c r="CU14" s="513"/>
      <c r="CV14" s="513"/>
      <c r="CW14" s="513"/>
      <c r="CX14" s="513"/>
      <c r="CY14" s="513"/>
      <c r="CZ14" s="513"/>
      <c r="DA14" s="514"/>
      <c r="DB14" s="512">
        <v>23.5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338486</v>
      </c>
      <c r="S15" s="499"/>
      <c r="T15" s="499"/>
      <c r="U15" s="499"/>
      <c r="V15" s="500"/>
      <c r="W15" s="433" t="s">
        <v>130</v>
      </c>
      <c r="X15" s="434"/>
      <c r="Y15" s="434"/>
      <c r="Z15" s="434"/>
      <c r="AA15" s="434"/>
      <c r="AB15" s="424"/>
      <c r="AC15" s="468">
        <v>34536</v>
      </c>
      <c r="AD15" s="469"/>
      <c r="AE15" s="469"/>
      <c r="AF15" s="469"/>
      <c r="AG15" s="508"/>
      <c r="AH15" s="468">
        <v>34680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41316363</v>
      </c>
      <c r="BO15" s="381"/>
      <c r="BP15" s="381"/>
      <c r="BQ15" s="381"/>
      <c r="BR15" s="381"/>
      <c r="BS15" s="381"/>
      <c r="BT15" s="381"/>
      <c r="BU15" s="382"/>
      <c r="BV15" s="380">
        <v>40275804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23.7</v>
      </c>
      <c r="AD16" s="502"/>
      <c r="AE16" s="502"/>
      <c r="AF16" s="502"/>
      <c r="AG16" s="503"/>
      <c r="AH16" s="501">
        <v>24.1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50241801</v>
      </c>
      <c r="BO16" s="418"/>
      <c r="BP16" s="418"/>
      <c r="BQ16" s="418"/>
      <c r="BR16" s="418"/>
      <c r="BS16" s="418"/>
      <c r="BT16" s="418"/>
      <c r="BU16" s="419"/>
      <c r="BV16" s="417">
        <v>49788046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109312</v>
      </c>
      <c r="AD17" s="469"/>
      <c r="AE17" s="469"/>
      <c r="AF17" s="469"/>
      <c r="AG17" s="508"/>
      <c r="AH17" s="468">
        <v>107204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53283953</v>
      </c>
      <c r="BO17" s="418"/>
      <c r="BP17" s="418"/>
      <c r="BQ17" s="418"/>
      <c r="BR17" s="418"/>
      <c r="BS17" s="418"/>
      <c r="BT17" s="418"/>
      <c r="BU17" s="419"/>
      <c r="BV17" s="417">
        <v>51771988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464.51</v>
      </c>
      <c r="M18" s="530"/>
      <c r="N18" s="530"/>
      <c r="O18" s="530"/>
      <c r="P18" s="530"/>
      <c r="Q18" s="530"/>
      <c r="R18" s="531"/>
      <c r="S18" s="531"/>
      <c r="T18" s="531"/>
      <c r="U18" s="531"/>
      <c r="V18" s="532"/>
      <c r="W18" s="435"/>
      <c r="X18" s="436"/>
      <c r="Y18" s="436"/>
      <c r="Z18" s="436"/>
      <c r="AA18" s="436"/>
      <c r="AB18" s="427"/>
      <c r="AC18" s="533">
        <v>75.099999999999994</v>
      </c>
      <c r="AD18" s="534"/>
      <c r="AE18" s="534"/>
      <c r="AF18" s="534"/>
      <c r="AG18" s="535"/>
      <c r="AH18" s="533">
        <v>74.599999999999994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62533829</v>
      </c>
      <c r="BO18" s="418"/>
      <c r="BP18" s="418"/>
      <c r="BQ18" s="418"/>
      <c r="BR18" s="418"/>
      <c r="BS18" s="418"/>
      <c r="BT18" s="418"/>
      <c r="BU18" s="419"/>
      <c r="BV18" s="417">
        <v>63133076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734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77881437</v>
      </c>
      <c r="BO19" s="418"/>
      <c r="BP19" s="418"/>
      <c r="BQ19" s="418"/>
      <c r="BR19" s="418"/>
      <c r="BS19" s="418"/>
      <c r="BT19" s="418"/>
      <c r="BU19" s="419"/>
      <c r="BV19" s="417">
        <v>77390689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136153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116761972</v>
      </c>
      <c r="BO23" s="418"/>
      <c r="BP23" s="418"/>
      <c r="BQ23" s="418"/>
      <c r="BR23" s="418"/>
      <c r="BS23" s="418"/>
      <c r="BT23" s="418"/>
      <c r="BU23" s="419"/>
      <c r="BV23" s="417">
        <v>116121640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7224</v>
      </c>
      <c r="R24" s="469"/>
      <c r="S24" s="469"/>
      <c r="T24" s="469"/>
      <c r="U24" s="469"/>
      <c r="V24" s="508"/>
      <c r="W24" s="563"/>
      <c r="X24" s="551"/>
      <c r="Y24" s="552"/>
      <c r="Z24" s="467" t="s">
        <v>153</v>
      </c>
      <c r="AA24" s="447"/>
      <c r="AB24" s="447"/>
      <c r="AC24" s="447"/>
      <c r="AD24" s="447"/>
      <c r="AE24" s="447"/>
      <c r="AF24" s="447"/>
      <c r="AG24" s="448"/>
      <c r="AH24" s="468">
        <v>1854</v>
      </c>
      <c r="AI24" s="469"/>
      <c r="AJ24" s="469"/>
      <c r="AK24" s="469"/>
      <c r="AL24" s="508"/>
      <c r="AM24" s="468">
        <v>5882742</v>
      </c>
      <c r="AN24" s="469"/>
      <c r="AO24" s="469"/>
      <c r="AP24" s="469"/>
      <c r="AQ24" s="469"/>
      <c r="AR24" s="508"/>
      <c r="AS24" s="468">
        <v>3173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36304502</v>
      </c>
      <c r="BO24" s="418"/>
      <c r="BP24" s="418"/>
      <c r="BQ24" s="418"/>
      <c r="BR24" s="418"/>
      <c r="BS24" s="418"/>
      <c r="BT24" s="418"/>
      <c r="BU24" s="419"/>
      <c r="BV24" s="417">
        <v>40583892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7176</v>
      </c>
      <c r="R25" s="469"/>
      <c r="S25" s="469"/>
      <c r="T25" s="469"/>
      <c r="U25" s="469"/>
      <c r="V25" s="508"/>
      <c r="W25" s="563"/>
      <c r="X25" s="551"/>
      <c r="Y25" s="552"/>
      <c r="Z25" s="467" t="s">
        <v>156</v>
      </c>
      <c r="AA25" s="447"/>
      <c r="AB25" s="447"/>
      <c r="AC25" s="447"/>
      <c r="AD25" s="447"/>
      <c r="AE25" s="447"/>
      <c r="AF25" s="447"/>
      <c r="AG25" s="448"/>
      <c r="AH25" s="468">
        <v>320</v>
      </c>
      <c r="AI25" s="469"/>
      <c r="AJ25" s="469"/>
      <c r="AK25" s="469"/>
      <c r="AL25" s="508"/>
      <c r="AM25" s="468">
        <v>974720</v>
      </c>
      <c r="AN25" s="469"/>
      <c r="AO25" s="469"/>
      <c r="AP25" s="469"/>
      <c r="AQ25" s="469"/>
      <c r="AR25" s="508"/>
      <c r="AS25" s="468">
        <v>3046</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57424849</v>
      </c>
      <c r="BO25" s="381"/>
      <c r="BP25" s="381"/>
      <c r="BQ25" s="381"/>
      <c r="BR25" s="381"/>
      <c r="BS25" s="381"/>
      <c r="BT25" s="381"/>
      <c r="BU25" s="382"/>
      <c r="BV25" s="380">
        <v>13893897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7146</v>
      </c>
      <c r="R26" s="469"/>
      <c r="S26" s="469"/>
      <c r="T26" s="469"/>
      <c r="U26" s="469"/>
      <c r="V26" s="508"/>
      <c r="W26" s="563"/>
      <c r="X26" s="551"/>
      <c r="Y26" s="552"/>
      <c r="Z26" s="467" t="s">
        <v>159</v>
      </c>
      <c r="AA26" s="573"/>
      <c r="AB26" s="573"/>
      <c r="AC26" s="573"/>
      <c r="AD26" s="573"/>
      <c r="AE26" s="573"/>
      <c r="AF26" s="573"/>
      <c r="AG26" s="574"/>
      <c r="AH26" s="468">
        <v>70</v>
      </c>
      <c r="AI26" s="469"/>
      <c r="AJ26" s="469"/>
      <c r="AK26" s="469"/>
      <c r="AL26" s="508"/>
      <c r="AM26" s="468">
        <v>243180</v>
      </c>
      <c r="AN26" s="469"/>
      <c r="AO26" s="469"/>
      <c r="AP26" s="469"/>
      <c r="AQ26" s="469"/>
      <c r="AR26" s="508"/>
      <c r="AS26" s="468">
        <v>3474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6570</v>
      </c>
      <c r="R27" s="469"/>
      <c r="S27" s="469"/>
      <c r="T27" s="469"/>
      <c r="U27" s="469"/>
      <c r="V27" s="508"/>
      <c r="W27" s="563"/>
      <c r="X27" s="551"/>
      <c r="Y27" s="552"/>
      <c r="Z27" s="467" t="s">
        <v>162</v>
      </c>
      <c r="AA27" s="447"/>
      <c r="AB27" s="447"/>
      <c r="AC27" s="447"/>
      <c r="AD27" s="447"/>
      <c r="AE27" s="447"/>
      <c r="AF27" s="447"/>
      <c r="AG27" s="448"/>
      <c r="AH27" s="468">
        <v>184</v>
      </c>
      <c r="AI27" s="469"/>
      <c r="AJ27" s="469"/>
      <c r="AK27" s="469"/>
      <c r="AL27" s="508"/>
      <c r="AM27" s="468">
        <v>637284</v>
      </c>
      <c r="AN27" s="469"/>
      <c r="AO27" s="469"/>
      <c r="AP27" s="469"/>
      <c r="AQ27" s="469"/>
      <c r="AR27" s="508"/>
      <c r="AS27" s="468">
        <v>3464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1307178</v>
      </c>
      <c r="BO27" s="587"/>
      <c r="BP27" s="587"/>
      <c r="BQ27" s="587"/>
      <c r="BR27" s="587"/>
      <c r="BS27" s="587"/>
      <c r="BT27" s="587"/>
      <c r="BU27" s="588"/>
      <c r="BV27" s="586">
        <v>1305971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6110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3362263</v>
      </c>
      <c r="BO28" s="381"/>
      <c r="BP28" s="381"/>
      <c r="BQ28" s="381"/>
      <c r="BR28" s="381"/>
      <c r="BS28" s="381"/>
      <c r="BT28" s="381"/>
      <c r="BU28" s="382"/>
      <c r="BV28" s="380">
        <v>5701062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36</v>
      </c>
      <c r="M29" s="469"/>
      <c r="N29" s="469"/>
      <c r="O29" s="469"/>
      <c r="P29" s="508"/>
      <c r="Q29" s="468">
        <v>5630</v>
      </c>
      <c r="R29" s="469"/>
      <c r="S29" s="469"/>
      <c r="T29" s="469"/>
      <c r="U29" s="469"/>
      <c r="V29" s="508"/>
      <c r="W29" s="564"/>
      <c r="X29" s="565"/>
      <c r="Y29" s="566"/>
      <c r="Z29" s="467" t="s">
        <v>169</v>
      </c>
      <c r="AA29" s="447"/>
      <c r="AB29" s="447"/>
      <c r="AC29" s="447"/>
      <c r="AD29" s="447"/>
      <c r="AE29" s="447"/>
      <c r="AF29" s="447"/>
      <c r="AG29" s="448"/>
      <c r="AH29" s="468">
        <v>2038</v>
      </c>
      <c r="AI29" s="469"/>
      <c r="AJ29" s="469"/>
      <c r="AK29" s="469"/>
      <c r="AL29" s="508"/>
      <c r="AM29" s="468">
        <v>6520026</v>
      </c>
      <c r="AN29" s="469"/>
      <c r="AO29" s="469"/>
      <c r="AP29" s="469"/>
      <c r="AQ29" s="469"/>
      <c r="AR29" s="508"/>
      <c r="AS29" s="468">
        <v>3199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608266</v>
      </c>
      <c r="BO29" s="418"/>
      <c r="BP29" s="418"/>
      <c r="BQ29" s="418"/>
      <c r="BR29" s="418"/>
      <c r="BS29" s="418"/>
      <c r="BT29" s="418"/>
      <c r="BU29" s="419"/>
      <c r="BV29" s="417">
        <v>653245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9237112</v>
      </c>
      <c r="BO30" s="587"/>
      <c r="BP30" s="587"/>
      <c r="BQ30" s="587"/>
      <c r="BR30" s="587"/>
      <c r="BS30" s="587"/>
      <c r="BT30" s="587"/>
      <c r="BU30" s="588"/>
      <c r="BV30" s="586">
        <v>9240412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15</v>
      </c>
      <c r="BF34" s="598"/>
      <c r="BG34" s="599" t="str">
        <f>IF('各会計、関係団体の財政状況及び健全化判断比率'!B38="","",'各会計、関係団体の財政状況及び健全化判断比率'!B38)</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滋賀県市町村職員退職手当組合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大津市公園緑地協会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堅田駅西口土地区画整理事業特別会計（一般会計等）</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国民健康保険事業特別会計（直診）</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IF('各会計、関係団体の財政状況及び健全化判断比率'!B34="","",'各会計、関係団体の財政状況及び健全化判断比率'!B34)</f>
        <v>ガス事業会計</v>
      </c>
      <c r="AP35" s="599"/>
      <c r="AQ35" s="599"/>
      <c r="AR35" s="599"/>
      <c r="AS35" s="599"/>
      <c r="AT35" s="599"/>
      <c r="AU35" s="599"/>
      <c r="AV35" s="599"/>
      <c r="AW35" s="599"/>
      <c r="AX35" s="599"/>
      <c r="AY35" s="599"/>
      <c r="AZ35" s="599"/>
      <c r="BA35" s="599"/>
      <c r="BB35" s="599"/>
      <c r="BC35" s="599"/>
      <c r="BD35" s="167"/>
      <c r="BE35" s="598">
        <f t="shared" ref="BE35:BE43" si="1">IF(BG35="","",BE34+1)</f>
        <v>16</v>
      </c>
      <c r="BF35" s="598"/>
      <c r="BG35" s="599" t="str">
        <f>IF('各会計、関係団体の財政状況及び健全化判断比率'!B39="","",'各会計、関係団体の財政状況及び健全化判断比率'!B39)</f>
        <v>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滋賀県市町村職員研修センター</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大津市勤労者互助会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母子父子寡婦福祉資金貸付事業特別会計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12</v>
      </c>
      <c r="AN36" s="598"/>
      <c r="AO36" s="599" t="str">
        <f>IF('各会計、関係団体の財政状況及び健全化判断比率'!B35="","",'各会計、関係団体の財政状況及び健全化判断比率'!B35)</f>
        <v>下水道事業会計</v>
      </c>
      <c r="AP36" s="599"/>
      <c r="AQ36" s="599"/>
      <c r="AR36" s="599"/>
      <c r="AS36" s="599"/>
      <c r="AT36" s="599"/>
      <c r="AU36" s="599"/>
      <c r="AV36" s="599"/>
      <c r="AW36" s="599"/>
      <c r="AX36" s="599"/>
      <c r="AY36" s="599"/>
      <c r="AZ36" s="599"/>
      <c r="BA36" s="599"/>
      <c r="BB36" s="599"/>
      <c r="BC36" s="599"/>
      <c r="BD36" s="167"/>
      <c r="BE36" s="598">
        <f t="shared" si="1"/>
        <v>17</v>
      </c>
      <c r="BF36" s="598"/>
      <c r="BG36" s="599" t="str">
        <f>IF('各会計、関係団体の財政状況及び健全化判断比率'!B40="","",'各会計、関係団体の財政状況及び健全化判断比率'!B40)</f>
        <v>堅田駅西口土地区画整理事業特別会計（宅地造成）</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滋賀県後期高齢者医療広域連合（一般会計）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浜大津都市開発</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学校給食事業特別会計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f t="shared" si="0"/>
        <v>13</v>
      </c>
      <c r="AN37" s="598"/>
      <c r="AO37" s="599" t="str">
        <f>IF('各会計、関係団体の財政状況及び健全化判断比率'!B36="","",'各会計、関係団体の財政状況及び健全化判断比率'!B36)</f>
        <v>病院事業会計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滋賀県後期高齢者医療広域連合（特別会計）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駐車場事業特別会計</v>
      </c>
      <c r="X38" s="599"/>
      <c r="Y38" s="599"/>
      <c r="Z38" s="599"/>
      <c r="AA38" s="599"/>
      <c r="AB38" s="599"/>
      <c r="AC38" s="599"/>
      <c r="AD38" s="599"/>
      <c r="AE38" s="599"/>
      <c r="AF38" s="599"/>
      <c r="AG38" s="599"/>
      <c r="AH38" s="599"/>
      <c r="AI38" s="599"/>
      <c r="AJ38" s="599"/>
      <c r="AK38" s="599"/>
      <c r="AL38" s="167"/>
      <c r="AM38" s="598">
        <f t="shared" si="0"/>
        <v>14</v>
      </c>
      <c r="AN38" s="598"/>
      <c r="AO38" s="599" t="str">
        <f>IF('各会計、関係団体の財政状況及び健全化判断比率'!B37="","",'各会計、関係団体の財政状況及び健全化判断比率'!B37)</f>
        <v>介護老人保健施設事業会計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19.75</v>
      </c>
      <c r="G34" s="33">
        <v>20.2</v>
      </c>
      <c r="H34" s="33">
        <v>21.51</v>
      </c>
      <c r="I34" s="33">
        <v>20.43</v>
      </c>
      <c r="J34" s="34">
        <v>20.68</v>
      </c>
      <c r="K34" s="22"/>
      <c r="L34" s="22"/>
      <c r="M34" s="22"/>
      <c r="N34" s="22"/>
      <c r="O34" s="22"/>
      <c r="P34" s="22"/>
    </row>
    <row r="35" spans="1:16" ht="39" customHeight="1">
      <c r="A35" s="22"/>
      <c r="B35" s="35"/>
      <c r="C35" s="1178" t="s">
        <v>531</v>
      </c>
      <c r="D35" s="1179"/>
      <c r="E35" s="1180"/>
      <c r="F35" s="36">
        <v>5.86</v>
      </c>
      <c r="G35" s="37">
        <v>6.2</v>
      </c>
      <c r="H35" s="37">
        <v>7.25</v>
      </c>
      <c r="I35" s="37">
        <v>9.8699999999999992</v>
      </c>
      <c r="J35" s="38">
        <v>8.33</v>
      </c>
      <c r="K35" s="22"/>
      <c r="L35" s="22"/>
      <c r="M35" s="22"/>
      <c r="N35" s="22"/>
      <c r="O35" s="22"/>
      <c r="P35" s="22"/>
    </row>
    <row r="36" spans="1:16" ht="39" customHeight="1">
      <c r="A36" s="22"/>
      <c r="B36" s="35"/>
      <c r="C36" s="1178" t="s">
        <v>532</v>
      </c>
      <c r="D36" s="1179"/>
      <c r="E36" s="1180"/>
      <c r="F36" s="36">
        <v>1.98</v>
      </c>
      <c r="G36" s="37">
        <v>2.87</v>
      </c>
      <c r="H36" s="37">
        <v>4.29</v>
      </c>
      <c r="I36" s="37">
        <v>5.27</v>
      </c>
      <c r="J36" s="38">
        <v>6.22</v>
      </c>
      <c r="K36" s="22"/>
      <c r="L36" s="22"/>
      <c r="M36" s="22"/>
      <c r="N36" s="22"/>
      <c r="O36" s="22"/>
      <c r="P36" s="22"/>
    </row>
    <row r="37" spans="1:16" ht="39" customHeight="1">
      <c r="A37" s="22"/>
      <c r="B37" s="35"/>
      <c r="C37" s="1178" t="s">
        <v>533</v>
      </c>
      <c r="D37" s="1179"/>
      <c r="E37" s="1180"/>
      <c r="F37" s="36">
        <v>2.4700000000000002</v>
      </c>
      <c r="G37" s="37">
        <v>2.59</v>
      </c>
      <c r="H37" s="37">
        <v>2.27</v>
      </c>
      <c r="I37" s="37">
        <v>0.96</v>
      </c>
      <c r="J37" s="38">
        <v>1.97</v>
      </c>
      <c r="K37" s="22"/>
      <c r="L37" s="22"/>
      <c r="M37" s="22"/>
      <c r="N37" s="22"/>
      <c r="O37" s="22"/>
      <c r="P37" s="22"/>
    </row>
    <row r="38" spans="1:16" ht="39" customHeight="1">
      <c r="A38" s="22"/>
      <c r="B38" s="35"/>
      <c r="C38" s="1178" t="s">
        <v>534</v>
      </c>
      <c r="D38" s="1179"/>
      <c r="E38" s="1180"/>
      <c r="F38" s="36">
        <v>1.96</v>
      </c>
      <c r="G38" s="37">
        <v>3.19</v>
      </c>
      <c r="H38" s="37">
        <v>2.23</v>
      </c>
      <c r="I38" s="37">
        <v>1.94</v>
      </c>
      <c r="J38" s="38">
        <v>1.26</v>
      </c>
      <c r="K38" s="22"/>
      <c r="L38" s="22"/>
      <c r="M38" s="22"/>
      <c r="N38" s="22"/>
      <c r="O38" s="22"/>
      <c r="P38" s="22"/>
    </row>
    <row r="39" spans="1:16" ht="39" customHeight="1">
      <c r="A39" s="22"/>
      <c r="B39" s="35"/>
      <c r="C39" s="1178" t="s">
        <v>535</v>
      </c>
      <c r="D39" s="1179"/>
      <c r="E39" s="1180"/>
      <c r="F39" s="36">
        <v>0.06</v>
      </c>
      <c r="G39" s="37">
        <v>0.11</v>
      </c>
      <c r="H39" s="37">
        <v>0.12</v>
      </c>
      <c r="I39" s="37">
        <v>0.42</v>
      </c>
      <c r="J39" s="38">
        <v>0.56999999999999995</v>
      </c>
      <c r="K39" s="22"/>
      <c r="L39" s="22"/>
      <c r="M39" s="22"/>
      <c r="N39" s="22"/>
      <c r="O39" s="22"/>
      <c r="P39" s="22"/>
    </row>
    <row r="40" spans="1:16" ht="39" customHeight="1">
      <c r="A40" s="22"/>
      <c r="B40" s="35"/>
      <c r="C40" s="1178" t="s">
        <v>536</v>
      </c>
      <c r="D40" s="1179"/>
      <c r="E40" s="1180"/>
      <c r="F40" s="36">
        <v>0.04</v>
      </c>
      <c r="G40" s="37">
        <v>7.0000000000000007E-2</v>
      </c>
      <c r="H40" s="37">
        <v>7.0000000000000007E-2</v>
      </c>
      <c r="I40" s="37">
        <v>0.1</v>
      </c>
      <c r="J40" s="38">
        <v>0.39</v>
      </c>
      <c r="K40" s="22"/>
      <c r="L40" s="22"/>
      <c r="M40" s="22"/>
      <c r="N40" s="22"/>
      <c r="O40" s="22"/>
      <c r="P40" s="22"/>
    </row>
    <row r="41" spans="1:16" ht="39" customHeight="1">
      <c r="A41" s="22"/>
      <c r="B41" s="35"/>
      <c r="C41" s="1178" t="s">
        <v>537</v>
      </c>
      <c r="D41" s="1179"/>
      <c r="E41" s="1180"/>
      <c r="F41" s="36">
        <v>1.1200000000000001</v>
      </c>
      <c r="G41" s="37">
        <v>1.2</v>
      </c>
      <c r="H41" s="37">
        <v>0.68</v>
      </c>
      <c r="I41" s="37">
        <v>0.21</v>
      </c>
      <c r="J41" s="38">
        <v>0.37</v>
      </c>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0.13</v>
      </c>
      <c r="G43" s="42">
        <v>0.09</v>
      </c>
      <c r="H43" s="42">
        <v>0.11</v>
      </c>
      <c r="I43" s="42">
        <v>0.14000000000000001</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12122</v>
      </c>
      <c r="L45" s="60">
        <v>11864</v>
      </c>
      <c r="M45" s="60">
        <v>11795</v>
      </c>
      <c r="N45" s="60">
        <v>10881</v>
      </c>
      <c r="O45" s="61">
        <v>10948</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4788</v>
      </c>
      <c r="L48" s="64">
        <v>4709</v>
      </c>
      <c r="M48" s="64">
        <v>4079</v>
      </c>
      <c r="N48" s="64">
        <v>4218</v>
      </c>
      <c r="O48" s="65">
        <v>2969</v>
      </c>
      <c r="P48" s="48"/>
      <c r="Q48" s="48"/>
      <c r="R48" s="48"/>
      <c r="S48" s="48"/>
      <c r="T48" s="48"/>
      <c r="U48" s="48"/>
    </row>
    <row r="49" spans="1:21" ht="30.75" customHeight="1">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c r="A50" s="48"/>
      <c r="B50" s="1196"/>
      <c r="C50" s="1197"/>
      <c r="D50" s="62"/>
      <c r="E50" s="1188" t="s">
        <v>17</v>
      </c>
      <c r="F50" s="1188"/>
      <c r="G50" s="1188"/>
      <c r="H50" s="1188"/>
      <c r="I50" s="1188"/>
      <c r="J50" s="1189"/>
      <c r="K50" s="63">
        <v>152</v>
      </c>
      <c r="L50" s="64">
        <v>150</v>
      </c>
      <c r="M50" s="64">
        <v>150</v>
      </c>
      <c r="N50" s="64">
        <v>124</v>
      </c>
      <c r="O50" s="65">
        <v>116</v>
      </c>
      <c r="P50" s="48"/>
      <c r="Q50" s="48"/>
      <c r="R50" s="48"/>
      <c r="S50" s="48"/>
      <c r="T50" s="48"/>
      <c r="U50" s="48"/>
    </row>
    <row r="51" spans="1:21" ht="30.75" customHeight="1">
      <c r="A51" s="48"/>
      <c r="B51" s="1198"/>
      <c r="C51" s="1199"/>
      <c r="D51" s="66"/>
      <c r="E51" s="1188" t="s">
        <v>18</v>
      </c>
      <c r="F51" s="1188"/>
      <c r="G51" s="1188"/>
      <c r="H51" s="1188"/>
      <c r="I51" s="1188"/>
      <c r="J51" s="1189"/>
      <c r="K51" s="63">
        <v>2</v>
      </c>
      <c r="L51" s="64">
        <v>3</v>
      </c>
      <c r="M51" s="64">
        <v>2</v>
      </c>
      <c r="N51" s="64">
        <v>2</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11730</v>
      </c>
      <c r="L52" s="64">
        <v>11984</v>
      </c>
      <c r="M52" s="64">
        <v>12780</v>
      </c>
      <c r="N52" s="64">
        <v>12280</v>
      </c>
      <c r="O52" s="65">
        <v>12423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5334</v>
      </c>
      <c r="L53" s="69">
        <v>4742</v>
      </c>
      <c r="M53" s="69">
        <v>3246</v>
      </c>
      <c r="N53" s="69">
        <v>2945</v>
      </c>
      <c r="O53" s="70">
        <v>1611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106968</v>
      </c>
      <c r="J41" s="83">
        <v>112830</v>
      </c>
      <c r="K41" s="83">
        <v>114909</v>
      </c>
      <c r="L41" s="83">
        <v>116499</v>
      </c>
      <c r="M41" s="84">
        <v>117126</v>
      </c>
    </row>
    <row r="42" spans="2:13" ht="27.75" customHeight="1">
      <c r="B42" s="1204"/>
      <c r="C42" s="1205"/>
      <c r="D42" s="85"/>
      <c r="E42" s="1210" t="s">
        <v>26</v>
      </c>
      <c r="F42" s="1210"/>
      <c r="G42" s="1210"/>
      <c r="H42" s="1211"/>
      <c r="I42" s="86">
        <v>1191</v>
      </c>
      <c r="J42" s="87">
        <v>986</v>
      </c>
      <c r="K42" s="87">
        <v>792</v>
      </c>
      <c r="L42" s="87">
        <v>2101</v>
      </c>
      <c r="M42" s="88">
        <v>465</v>
      </c>
    </row>
    <row r="43" spans="2:13" ht="27.75" customHeight="1">
      <c r="B43" s="1204"/>
      <c r="C43" s="1205"/>
      <c r="D43" s="85"/>
      <c r="E43" s="1210" t="s">
        <v>27</v>
      </c>
      <c r="F43" s="1210"/>
      <c r="G43" s="1210"/>
      <c r="H43" s="1211"/>
      <c r="I43" s="86">
        <v>47626</v>
      </c>
      <c r="J43" s="87">
        <v>45208</v>
      </c>
      <c r="K43" s="87">
        <v>42519</v>
      </c>
      <c r="L43" s="87">
        <v>38504</v>
      </c>
      <c r="M43" s="88">
        <v>30372</v>
      </c>
    </row>
    <row r="44" spans="2:13" ht="27.75" customHeight="1">
      <c r="B44" s="1204"/>
      <c r="C44" s="1205"/>
      <c r="D44" s="85"/>
      <c r="E44" s="1210" t="s">
        <v>28</v>
      </c>
      <c r="F44" s="1210"/>
      <c r="G44" s="1210"/>
      <c r="H44" s="1211"/>
      <c r="I44" s="86" t="s">
        <v>484</v>
      </c>
      <c r="J44" s="87" t="s">
        <v>484</v>
      </c>
      <c r="K44" s="87" t="s">
        <v>484</v>
      </c>
      <c r="L44" s="87" t="s">
        <v>484</v>
      </c>
      <c r="M44" s="88" t="s">
        <v>484</v>
      </c>
    </row>
    <row r="45" spans="2:13" ht="27.75" customHeight="1">
      <c r="B45" s="1204"/>
      <c r="C45" s="1205"/>
      <c r="D45" s="85"/>
      <c r="E45" s="1210" t="s">
        <v>29</v>
      </c>
      <c r="F45" s="1210"/>
      <c r="G45" s="1210"/>
      <c r="H45" s="1211"/>
      <c r="I45" s="86">
        <v>16899</v>
      </c>
      <c r="J45" s="87">
        <v>17007</v>
      </c>
      <c r="K45" s="87">
        <v>14768</v>
      </c>
      <c r="L45" s="87">
        <v>14942</v>
      </c>
      <c r="M45" s="88">
        <v>14616</v>
      </c>
    </row>
    <row r="46" spans="2:13" ht="27.75" customHeight="1">
      <c r="B46" s="1204"/>
      <c r="C46" s="1205"/>
      <c r="D46" s="89"/>
      <c r="E46" s="1210" t="s">
        <v>30</v>
      </c>
      <c r="F46" s="1210"/>
      <c r="G46" s="1210"/>
      <c r="H46" s="1211"/>
      <c r="I46" s="86">
        <v>5052</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10382</v>
      </c>
      <c r="J50" s="87">
        <v>11655</v>
      </c>
      <c r="K50" s="87">
        <v>12095</v>
      </c>
      <c r="L50" s="87">
        <v>12381</v>
      </c>
      <c r="M50" s="88">
        <v>10132</v>
      </c>
    </row>
    <row r="51" spans="2:13" ht="27.75" customHeight="1">
      <c r="B51" s="1204"/>
      <c r="C51" s="1205"/>
      <c r="D51" s="85"/>
      <c r="E51" s="1210" t="s">
        <v>36</v>
      </c>
      <c r="F51" s="1210"/>
      <c r="G51" s="1210"/>
      <c r="H51" s="1211"/>
      <c r="I51" s="86">
        <v>35876</v>
      </c>
      <c r="J51" s="87">
        <v>37672</v>
      </c>
      <c r="K51" s="87">
        <v>37403</v>
      </c>
      <c r="L51" s="87">
        <v>34308</v>
      </c>
      <c r="M51" s="88">
        <v>31681</v>
      </c>
    </row>
    <row r="52" spans="2:13" ht="27.75" customHeight="1">
      <c r="B52" s="1206"/>
      <c r="C52" s="1207"/>
      <c r="D52" s="85"/>
      <c r="E52" s="1210" t="s">
        <v>37</v>
      </c>
      <c r="F52" s="1210"/>
      <c r="G52" s="1210"/>
      <c r="H52" s="1211"/>
      <c r="I52" s="86">
        <v>106924</v>
      </c>
      <c r="J52" s="87">
        <v>109858</v>
      </c>
      <c r="K52" s="87">
        <v>111310</v>
      </c>
      <c r="L52" s="87">
        <v>111562</v>
      </c>
      <c r="M52" s="88">
        <v>109699</v>
      </c>
    </row>
    <row r="53" spans="2:13" ht="27.75" customHeight="1" thickBot="1">
      <c r="B53" s="1217" t="s">
        <v>21</v>
      </c>
      <c r="C53" s="1218"/>
      <c r="D53" s="92"/>
      <c r="E53" s="1219" t="s">
        <v>38</v>
      </c>
      <c r="F53" s="1219"/>
      <c r="G53" s="1219"/>
      <c r="H53" s="1220"/>
      <c r="I53" s="93">
        <v>24554</v>
      </c>
      <c r="J53" s="94">
        <v>16846</v>
      </c>
      <c r="K53" s="94">
        <v>12180</v>
      </c>
      <c r="L53" s="94">
        <v>13795</v>
      </c>
      <c r="M53" s="95">
        <v>11066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2"/>
      <c r="H50" s="1243"/>
      <c r="I50" s="1243"/>
      <c r="J50" s="1244"/>
      <c r="K50" s="356" t="s">
        <v>523</v>
      </c>
      <c r="L50" s="356" t="s">
        <v>524</v>
      </c>
      <c r="M50" s="356" t="s">
        <v>525</v>
      </c>
      <c r="N50" s="356" t="s">
        <v>526</v>
      </c>
      <c r="O50" s="356" t="s">
        <v>527</v>
      </c>
    </row>
    <row r="51" spans="1:17">
      <c r="B51" s="250"/>
      <c r="C51" s="246"/>
      <c r="D51" s="246"/>
      <c r="E51" s="246"/>
      <c r="F51" s="246"/>
      <c r="G51" s="1245" t="s">
        <v>560</v>
      </c>
      <c r="H51" s="1246"/>
      <c r="I51" s="1251" t="s">
        <v>561</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562</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563</v>
      </c>
      <c r="H55" s="1226"/>
      <c r="I55" s="1231" t="s">
        <v>561</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562</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ht="13.5" customHeight="1">
      <c r="B65" s="250"/>
      <c r="C65" s="246"/>
      <c r="D65" s="246"/>
      <c r="E65" s="246"/>
      <c r="F65" s="246"/>
      <c r="G65" s="1233" t="s">
        <v>567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2"/>
      <c r="H72" s="1243"/>
      <c r="I72" s="1243"/>
      <c r="J72" s="1244"/>
      <c r="K72" s="356" t="s">
        <v>523</v>
      </c>
      <c r="L72" s="356" t="s">
        <v>524</v>
      </c>
      <c r="M72" s="356" t="s">
        <v>525</v>
      </c>
      <c r="N72" s="356" t="s">
        <v>526</v>
      </c>
      <c r="O72" s="356" t="s">
        <v>527</v>
      </c>
    </row>
    <row r="73" spans="2:30">
      <c r="B73" s="250"/>
      <c r="C73" s="246"/>
      <c r="D73" s="246"/>
      <c r="E73" s="246"/>
      <c r="F73" s="246"/>
      <c r="G73" s="1245" t="s">
        <v>560</v>
      </c>
      <c r="H73" s="1246"/>
      <c r="I73" s="1251" t="s">
        <v>561</v>
      </c>
      <c r="J73" s="1251"/>
      <c r="K73" s="1232">
        <v>42.1</v>
      </c>
      <c r="L73" s="1232">
        <v>28.7</v>
      </c>
      <c r="M73" s="1221">
        <v>20.8</v>
      </c>
      <c r="N73" s="1221">
        <v>23.5</v>
      </c>
      <c r="O73" s="1221">
        <v>18.899999999999999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566</v>
      </c>
      <c r="J75" s="1231"/>
      <c r="K75" s="1253">
        <v>9.4</v>
      </c>
      <c r="L75" s="1253">
        <v>8.8000000000000007</v>
      </c>
      <c r="M75" s="1253">
        <v>7.5</v>
      </c>
      <c r="N75" s="1253">
        <v>6.2</v>
      </c>
      <c r="O75" s="1253">
        <v>4.4000000000000004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563</v>
      </c>
      <c r="H77" s="1226"/>
      <c r="I77" s="1231" t="s">
        <v>561</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566</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55" workbookViewId="0">
      <selection activeCell="J16" sqref="J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27241</v>
      </c>
      <c r="E3" s="118"/>
      <c r="F3" s="119">
        <v>41705</v>
      </c>
      <c r="G3" s="120"/>
      <c r="H3" s="121"/>
    </row>
    <row r="4" spans="1:8">
      <c r="A4" s="122"/>
      <c r="B4" s="123"/>
      <c r="C4" s="124"/>
      <c r="D4" s="125">
        <v>11959</v>
      </c>
      <c r="E4" s="126"/>
      <c r="F4" s="127">
        <v>22742</v>
      </c>
      <c r="G4" s="128"/>
      <c r="H4" s="129"/>
    </row>
    <row r="5" spans="1:8">
      <c r="A5" s="110" t="s">
        <v>517</v>
      </c>
      <c r="B5" s="115"/>
      <c r="C5" s="116"/>
      <c r="D5" s="117">
        <v>35822</v>
      </c>
      <c r="E5" s="118"/>
      <c r="F5" s="119">
        <v>47677</v>
      </c>
      <c r="G5" s="120"/>
      <c r="H5" s="121"/>
    </row>
    <row r="6" spans="1:8">
      <c r="A6" s="122"/>
      <c r="B6" s="123"/>
      <c r="C6" s="124"/>
      <c r="D6" s="125">
        <v>13148</v>
      </c>
      <c r="E6" s="126"/>
      <c r="F6" s="127">
        <v>23360</v>
      </c>
      <c r="G6" s="128"/>
      <c r="H6" s="129"/>
    </row>
    <row r="7" spans="1:8">
      <c r="A7" s="110" t="s">
        <v>518</v>
      </c>
      <c r="B7" s="115"/>
      <c r="C7" s="116"/>
      <c r="D7" s="117">
        <v>46857</v>
      </c>
      <c r="E7" s="118"/>
      <c r="F7" s="119">
        <v>51613</v>
      </c>
      <c r="G7" s="120"/>
      <c r="H7" s="121"/>
    </row>
    <row r="8" spans="1:8">
      <c r="A8" s="122"/>
      <c r="B8" s="123"/>
      <c r="C8" s="124"/>
      <c r="D8" s="125">
        <v>20670</v>
      </c>
      <c r="E8" s="126"/>
      <c r="F8" s="127">
        <v>25872</v>
      </c>
      <c r="G8" s="128"/>
      <c r="H8" s="129"/>
    </row>
    <row r="9" spans="1:8">
      <c r="A9" s="110" t="s">
        <v>519</v>
      </c>
      <c r="B9" s="115"/>
      <c r="C9" s="116"/>
      <c r="D9" s="117">
        <v>34955</v>
      </c>
      <c r="E9" s="118"/>
      <c r="F9" s="119">
        <v>50880</v>
      </c>
      <c r="G9" s="120"/>
      <c r="H9" s="121"/>
    </row>
    <row r="10" spans="1:8">
      <c r="A10" s="122"/>
      <c r="B10" s="123"/>
      <c r="C10" s="124"/>
      <c r="D10" s="125">
        <v>16754</v>
      </c>
      <c r="E10" s="126"/>
      <c r="F10" s="127">
        <v>27819</v>
      </c>
      <c r="G10" s="128"/>
      <c r="H10" s="129"/>
    </row>
    <row r="11" spans="1:8">
      <c r="A11" s="110" t="s">
        <v>520</v>
      </c>
      <c r="B11" s="115"/>
      <c r="C11" s="116"/>
      <c r="D11" s="117">
        <v>33568</v>
      </c>
      <c r="E11" s="118"/>
      <c r="F11" s="119">
        <v>46395</v>
      </c>
      <c r="G11" s="120"/>
      <c r="H11" s="121"/>
    </row>
    <row r="12" spans="1:8">
      <c r="A12" s="122"/>
      <c r="B12" s="123"/>
      <c r="C12" s="130"/>
      <c r="D12" s="125">
        <v>19765</v>
      </c>
      <c r="E12" s="126"/>
      <c r="F12" s="127">
        <v>26304</v>
      </c>
      <c r="G12" s="128"/>
      <c r="H12" s="129"/>
    </row>
    <row r="13" spans="1:8">
      <c r="A13" s="110"/>
      <c r="B13" s="115"/>
      <c r="C13" s="131"/>
      <c r="D13" s="132">
        <v>35689</v>
      </c>
      <c r="E13" s="133"/>
      <c r="F13" s="134">
        <v>47654</v>
      </c>
      <c r="G13" s="135"/>
      <c r="H13" s="121"/>
    </row>
    <row r="14" spans="1:8">
      <c r="A14" s="122"/>
      <c r="B14" s="123"/>
      <c r="C14" s="124"/>
      <c r="D14" s="125">
        <v>16459</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1.98</v>
      </c>
      <c r="C19" s="136">
        <f>ROUND(VALUE(SUBSTITUTE(実質収支比率等に係る経年分析!G$48,"▲","-")),2)</f>
        <v>3.16</v>
      </c>
      <c r="D19" s="136">
        <f>ROUND(VALUE(SUBSTITUTE(実質収支比率等に係る経年分析!H$48,"▲","-")),2)</f>
        <v>2.2799999999999998</v>
      </c>
      <c r="E19" s="136">
        <f>ROUND(VALUE(SUBSTITUTE(実質収支比率等に係る経年分析!I$48,"▲","-")),2)</f>
        <v>2.0099999999999998</v>
      </c>
      <c r="F19" s="136">
        <f>ROUND(VALUE(SUBSTITUTE(実質収支比率等に係る経年分析!J$48,"▲","-")),2)</f>
        <v>1.29</v>
      </c>
    </row>
    <row r="20" spans="1:11">
      <c r="A20" s="136" t="s">
        <v>43</v>
      </c>
      <c r="B20" s="136">
        <f>ROUND(VALUE(SUBSTITUTE(実質収支比率等に係る経年分析!F$47,"▲","-")),2)</f>
        <v>6.25</v>
      </c>
      <c r="C20" s="136">
        <f>ROUND(VALUE(SUBSTITUTE(実質収支比率等に係る経年分析!G$47,"▲","-")),2)</f>
        <v>6.84</v>
      </c>
      <c r="D20" s="136">
        <f>ROUND(VALUE(SUBSTITUTE(実質収支比率等に係る経年分析!H$47,"▲","-")),2)</f>
        <v>7.83</v>
      </c>
      <c r="E20" s="136">
        <f>ROUND(VALUE(SUBSTITUTE(実質収支比率等に係る経年分析!I$47,"▲","-")),2)</f>
        <v>8.43</v>
      </c>
      <c r="F20" s="136">
        <f>ROUND(VALUE(SUBSTITUTE(実質収支比率等に係る経年分析!J$47,"▲","-")),2)</f>
        <v>4.96</v>
      </c>
    </row>
    <row r="21" spans="1:11">
      <c r="A21" s="136" t="s">
        <v>44</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1.83</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-4.03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1.1200000000000001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0.68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0.37</v>
      </c>
    </row>
    <row r="30" spans="1:11">
      <c r="A30" s="137" t="str">
        <f>IF(連結実質赤字比率に係る赤字・黒字の構成分析!C$40="",NA(),連結実質赤字比率に係る赤字・黒字の構成分析!C$40)</f>
        <v>介護老人保健施設事業会計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0.39</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0.56999999999999995</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1.26</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2.4700000000000002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1.97</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6.22</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9.8699999999999992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8.33</v>
      </c>
    </row>
    <row r="36" spans="1:16">
      <c r="A36" s="137" t="str">
        <f>IF(連結実質赤字比率に係る赤字・黒字の構成分析!C$34="",NA(),連結実質赤字比率に係る赤字・黒字の構成分析!C$34)</f>
        <v>ガス事業会計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20.68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11730</v>
      </c>
      <c r="E42" s="138"/>
      <c r="F42" s="138"/>
      <c r="G42" s="138">
        <f>'実質公債費比率（分子）の構造'!L$52</f>
        <v>11984</v>
      </c>
      <c r="H42" s="138"/>
      <c r="I42" s="138"/>
      <c r="J42" s="138">
        <f>'実質公債費比率（分子）の構造'!M$52</f>
        <v>12780</v>
      </c>
      <c r="K42" s="138"/>
      <c r="L42" s="138"/>
      <c r="M42" s="138">
        <f>'実質公債費比率（分子）の構造'!N$52</f>
        <v>12280</v>
      </c>
      <c r="N42" s="138"/>
      <c r="O42" s="138"/>
      <c r="P42" s="138">
        <f>'実質公債費比率（分子）の構造'!O$52</f>
        <v>12423</v>
      </c>
    </row>
    <row r="43" spans="1:16">
      <c r="A43" s="138" t="s">
        <v>52</v>
      </c>
      <c r="B43" s="138">
        <f>'実質公債費比率（分子）の構造'!K$51</f>
        <v>2</v>
      </c>
      <c r="C43" s="138"/>
      <c r="D43" s="138"/>
      <c r="E43" s="138">
        <f>'実質公債費比率（分子）の構造'!L$51</f>
        <v>3</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c r="A44" s="138" t="s">
        <v>53</v>
      </c>
      <c r="B44" s="138">
        <f>'実質公債費比率（分子）の構造'!K$50</f>
        <v>152</v>
      </c>
      <c r="C44" s="138"/>
      <c r="D44" s="138"/>
      <c r="E44" s="138">
        <f>'実質公債費比率（分子）の構造'!L$50</f>
        <v>150</v>
      </c>
      <c r="F44" s="138"/>
      <c r="G44" s="138"/>
      <c r="H44" s="138">
        <f>'実質公債費比率（分子）の構造'!M$50</f>
        <v>150</v>
      </c>
      <c r="I44" s="138"/>
      <c r="J44" s="138"/>
      <c r="K44" s="138">
        <f>'実質公債費比率（分子）の構造'!N$50</f>
        <v>124</v>
      </c>
      <c r="L44" s="138"/>
      <c r="M44" s="138"/>
      <c r="N44" s="138">
        <f>'実質公債費比率（分子）の構造'!O$50</f>
        <v>116</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4788</v>
      </c>
      <c r="C46" s="138"/>
      <c r="D46" s="138"/>
      <c r="E46" s="138">
        <f>'実質公債費比率（分子）の構造'!L$48</f>
        <v>4709</v>
      </c>
      <c r="F46" s="138"/>
      <c r="G46" s="138"/>
      <c r="H46" s="138">
        <f>'実質公債費比率（分子）の構造'!M$48</f>
        <v>4079</v>
      </c>
      <c r="I46" s="138"/>
      <c r="J46" s="138"/>
      <c r="K46" s="138">
        <f>'実質公債費比率（分子）の構造'!N$48</f>
        <v>4218</v>
      </c>
      <c r="L46" s="138"/>
      <c r="M46" s="138"/>
      <c r="N46" s="138">
        <f>'実質公債費比率（分子）の構造'!O$48</f>
        <v>2969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12122</v>
      </c>
      <c r="C49" s="138"/>
      <c r="D49" s="138"/>
      <c r="E49" s="138">
        <f>'実質公債費比率（分子）の構造'!L$45</f>
        <v>11864</v>
      </c>
      <c r="F49" s="138"/>
      <c r="G49" s="138"/>
      <c r="H49" s="138">
        <f>'実質公債費比率（分子）の構造'!M$45</f>
        <v>11795</v>
      </c>
      <c r="I49" s="138"/>
      <c r="J49" s="138"/>
      <c r="K49" s="138">
        <f>'実質公債費比率（分子）の構造'!N$45</f>
        <v>10881</v>
      </c>
      <c r="L49" s="138"/>
      <c r="M49" s="138"/>
      <c r="N49" s="138">
        <f>'実質公債費比率（分子）の構造'!O$45</f>
        <v>10948</v>
      </c>
      <c r="O49" s="138"/>
      <c r="P49" s="138"/>
    </row>
    <row r="50" spans="1:16">
      <c r="A50" s="138" t="s">
        <v>59</v>
      </c>
      <c r="B50" s="138" t="e">
        <f>NA()</f>
        <v>#N/A</v>
      </c>
      <c r="C50" s="138">
        <f>IF(ISNUMBER('実質公債費比率（分子）の構造'!K$53),'実質公債費比率（分子）の構造'!K$53,NA())</f>
        <v>5334</v>
      </c>
      <c r="D50" s="138" t="e">
        <f>NA()</f>
        <v>#N/A</v>
      </c>
      <c r="E50" s="138" t="e">
        <f>NA()</f>
        <v>#N/A</v>
      </c>
      <c r="F50" s="138">
        <f>IF(ISNUMBER('実質公債費比率（分子）の構造'!L$53),'実質公債費比率（分子）の構造'!L$53,NA())</f>
        <v>4742</v>
      </c>
      <c r="G50" s="138" t="e">
        <f>NA()</f>
        <v>#N/A</v>
      </c>
      <c r="H50" s="138" t="e">
        <f>NA()</f>
        <v>#N/A</v>
      </c>
      <c r="I50" s="138">
        <f>IF(ISNUMBER('実質公債費比率（分子）の構造'!M$53),'実質公債費比率（分子）の構造'!M$53,NA())</f>
        <v>3246</v>
      </c>
      <c r="J50" s="138" t="e">
        <f>NA()</f>
        <v>#N/A</v>
      </c>
      <c r="K50" s="138" t="e">
        <f>NA()</f>
        <v>#N/A</v>
      </c>
      <c r="L50" s="138">
        <f>IF(ISNUMBER('実質公債費比率（分子）の構造'!N$53),'実質公債費比率（分子）の構造'!N$53,NA())</f>
        <v>2945</v>
      </c>
      <c r="M50" s="138" t="e">
        <f>NA()</f>
        <v>#N/A</v>
      </c>
      <c r="N50" s="138" t="e">
        <f>NA()</f>
        <v>#N/A</v>
      </c>
      <c r="O50" s="138">
        <f>IF(ISNUMBER('実質公債費比率（分子）の構造'!O$53),'実質公債費比率（分子）の構造'!O$53,NA())</f>
        <v>1611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106924</v>
      </c>
      <c r="E56" s="137"/>
      <c r="F56" s="137"/>
      <c r="G56" s="137">
        <f>'将来負担比率（分子）の構造'!J$52</f>
        <v>109858</v>
      </c>
      <c r="H56" s="137"/>
      <c r="I56" s="137"/>
      <c r="J56" s="137">
        <f>'将来負担比率（分子）の構造'!K$52</f>
        <v>111310</v>
      </c>
      <c r="K56" s="137"/>
      <c r="L56" s="137"/>
      <c r="M56" s="137">
        <f>'将来負担比率（分子）の構造'!L$52</f>
        <v>111562</v>
      </c>
      <c r="N56" s="137"/>
      <c r="O56" s="137"/>
      <c r="P56" s="137">
        <f>'将来負担比率（分子）の構造'!M$52</f>
        <v>109699</v>
      </c>
    </row>
    <row r="57" spans="1:16">
      <c r="A57" s="137" t="s">
        <v>36</v>
      </c>
      <c r="B57" s="137"/>
      <c r="C57" s="137"/>
      <c r="D57" s="137">
        <f>'将来負担比率（分子）の構造'!I$51</f>
        <v>35876</v>
      </c>
      <c r="E57" s="137"/>
      <c r="F57" s="137"/>
      <c r="G57" s="137">
        <f>'将来負担比率（分子）の構造'!J$51</f>
        <v>37672</v>
      </c>
      <c r="H57" s="137"/>
      <c r="I57" s="137"/>
      <c r="J57" s="137">
        <f>'将来負担比率（分子）の構造'!K$51</f>
        <v>37403</v>
      </c>
      <c r="K57" s="137"/>
      <c r="L57" s="137"/>
      <c r="M57" s="137">
        <f>'将来負担比率（分子）の構造'!L$51</f>
        <v>34308</v>
      </c>
      <c r="N57" s="137"/>
      <c r="O57" s="137"/>
      <c r="P57" s="137">
        <f>'将来負担比率（分子）の構造'!M$51</f>
        <v>31681</v>
      </c>
    </row>
    <row r="58" spans="1:16">
      <c r="A58" s="137" t="s">
        <v>35</v>
      </c>
      <c r="B58" s="137"/>
      <c r="C58" s="137"/>
      <c r="D58" s="137">
        <f>'将来負担比率（分子）の構造'!I$50</f>
        <v>10382</v>
      </c>
      <c r="E58" s="137"/>
      <c r="F58" s="137"/>
      <c r="G58" s="137">
        <f>'将来負担比率（分子）の構造'!J$50</f>
        <v>11655</v>
      </c>
      <c r="H58" s="137"/>
      <c r="I58" s="137"/>
      <c r="J58" s="137">
        <f>'将来負担比率（分子）の構造'!K$50</f>
        <v>12095</v>
      </c>
      <c r="K58" s="137"/>
      <c r="L58" s="137"/>
      <c r="M58" s="137">
        <f>'将来負担比率（分子）の構造'!L$50</f>
        <v>12381</v>
      </c>
      <c r="N58" s="137"/>
      <c r="O58" s="137"/>
      <c r="P58" s="137">
        <f>'将来負担比率（分子）の構造'!M$50</f>
        <v>10132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5052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16899</v>
      </c>
      <c r="C62" s="137"/>
      <c r="D62" s="137"/>
      <c r="E62" s="137">
        <f>'将来負担比率（分子）の構造'!J$45</f>
        <v>17007</v>
      </c>
      <c r="F62" s="137"/>
      <c r="G62" s="137"/>
      <c r="H62" s="137">
        <f>'将来負担比率（分子）の構造'!K$45</f>
        <v>14768</v>
      </c>
      <c r="I62" s="137"/>
      <c r="J62" s="137"/>
      <c r="K62" s="137">
        <f>'将来負担比率（分子）の構造'!L$45</f>
        <v>14942</v>
      </c>
      <c r="L62" s="137"/>
      <c r="M62" s="137"/>
      <c r="N62" s="137">
        <f>'将来負担比率（分子）の構造'!M$45</f>
        <v>14616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47626</v>
      </c>
      <c r="C64" s="137"/>
      <c r="D64" s="137"/>
      <c r="E64" s="137">
        <f>'将来負担比率（分子）の構造'!J$43</f>
        <v>45208</v>
      </c>
      <c r="F64" s="137"/>
      <c r="G64" s="137"/>
      <c r="H64" s="137">
        <f>'将来負担比率（分子）の構造'!K$43</f>
        <v>42519</v>
      </c>
      <c r="I64" s="137"/>
      <c r="J64" s="137"/>
      <c r="K64" s="137">
        <f>'将来負担比率（分子）の構造'!L$43</f>
        <v>38504</v>
      </c>
      <c r="L64" s="137"/>
      <c r="M64" s="137"/>
      <c r="N64" s="137">
        <f>'将来負担比率（分子）の構造'!M$43</f>
        <v>30372</v>
      </c>
      <c r="O64" s="137"/>
      <c r="P64" s="137"/>
    </row>
    <row r="65" spans="1:16">
      <c r="A65" s="137" t="s">
        <v>26</v>
      </c>
      <c r="B65" s="137">
        <f>'将来負担比率（分子）の構造'!I$42</f>
        <v>1191</v>
      </c>
      <c r="C65" s="137"/>
      <c r="D65" s="137"/>
      <c r="E65" s="137">
        <f>'将来負担比率（分子）の構造'!J$42</f>
        <v>986</v>
      </c>
      <c r="F65" s="137"/>
      <c r="G65" s="137"/>
      <c r="H65" s="137">
        <f>'将来負担比率（分子）の構造'!K$42</f>
        <v>792</v>
      </c>
      <c r="I65" s="137"/>
      <c r="J65" s="137"/>
      <c r="K65" s="137">
        <f>'将来負担比率（分子）の構造'!L$42</f>
        <v>2101</v>
      </c>
      <c r="L65" s="137"/>
      <c r="M65" s="137"/>
      <c r="N65" s="137">
        <f>'将来負担比率（分子）の構造'!M$42</f>
        <v>465</v>
      </c>
      <c r="O65" s="137"/>
      <c r="P65" s="137"/>
    </row>
    <row r="66" spans="1:16">
      <c r="A66" s="137" t="s">
        <v>25</v>
      </c>
      <c r="B66" s="137">
        <f>'将来負担比率（分子）の構造'!I$41</f>
        <v>106968</v>
      </c>
      <c r="C66" s="137"/>
      <c r="D66" s="137"/>
      <c r="E66" s="137">
        <f>'将来負担比率（分子）の構造'!J$41</f>
        <v>112830</v>
      </c>
      <c r="F66" s="137"/>
      <c r="G66" s="137"/>
      <c r="H66" s="137">
        <f>'将来負担比率（分子）の構造'!K$41</f>
        <v>114909</v>
      </c>
      <c r="I66" s="137"/>
      <c r="J66" s="137"/>
      <c r="K66" s="137">
        <f>'将来負担比率（分子）の構造'!L$41</f>
        <v>116499</v>
      </c>
      <c r="L66" s="137"/>
      <c r="M66" s="137"/>
      <c r="N66" s="137">
        <f>'将来負担比率（分子）の構造'!M$41</f>
        <v>117126</v>
      </c>
      <c r="O66" s="137"/>
      <c r="P66" s="137"/>
    </row>
    <row r="67" spans="1:16">
      <c r="A67" s="137" t="s">
        <v>63</v>
      </c>
      <c r="B67" s="137" t="e">
        <f>NA()</f>
        <v>#N/A</v>
      </c>
      <c r="C67" s="137">
        <f>IF(ISNUMBER('将来負担比率（分子）の構造'!I$53), IF('将来負担比率（分子）の構造'!I$53 &lt; 0, 0, '将来負担比率（分子）の構造'!I$53), NA())</f>
        <v>24554</v>
      </c>
      <c r="D67" s="137" t="e">
        <f>NA()</f>
        <v>#N/A</v>
      </c>
      <c r="E67" s="137" t="e">
        <f>NA()</f>
        <v>#N/A</v>
      </c>
      <c r="F67" s="137">
        <f>IF(ISNUMBER('将来負担比率（分子）の構造'!J$53), IF('将来負担比率（分子）の構造'!J$53 &lt; 0, 0, '将来負担比率（分子）の構造'!J$53), NA())</f>
        <v>16846</v>
      </c>
      <c r="G67" s="137" t="e">
        <f>NA()</f>
        <v>#N/A</v>
      </c>
      <c r="H67" s="137" t="e">
        <f>NA()</f>
        <v>#N/A</v>
      </c>
      <c r="I67" s="137">
        <f>IF(ISNUMBER('将来負担比率（分子）の構造'!K$53), IF('将来負担比率（分子）の構造'!K$53 &lt; 0, 0, '将来負担比率（分子）の構造'!K$53), NA())</f>
        <v>12180</v>
      </c>
      <c r="J67" s="137" t="e">
        <f>NA()</f>
        <v>#N/A</v>
      </c>
      <c r="K67" s="137" t="e">
        <f>NA()</f>
        <v>#N/A</v>
      </c>
      <c r="L67" s="137">
        <f>IF(ISNUMBER('将来負担比率（分子）の構造'!L$53), IF('将来負担比率（分子）の構造'!L$53 &lt; 0, 0, '将来負担比率（分子）の構造'!L$53), NA())</f>
        <v>13795</v>
      </c>
      <c r="M67" s="137" t="e">
        <f>NA()</f>
        <v>#N/A</v>
      </c>
      <c r="N67" s="137" t="e">
        <f>NA()</f>
        <v>#N/A</v>
      </c>
      <c r="O67" s="137">
        <f>IF(ISNUMBER('将来負担比率（分子）の構造'!M$53), IF('将来負担比率（分子）の構造'!M$53 &lt; 0, 0, '将来負担比率（分子）の構造'!M$53), NA())</f>
        <v>11066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4"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49804179</v>
      </c>
      <c r="S5" s="615"/>
      <c r="T5" s="615"/>
      <c r="U5" s="615"/>
      <c r="V5" s="615"/>
      <c r="W5" s="615"/>
      <c r="X5" s="615"/>
      <c r="Y5" s="616"/>
      <c r="Z5" s="617">
        <v>42.4</v>
      </c>
      <c r="AA5" s="617"/>
      <c r="AB5" s="617"/>
      <c r="AC5" s="617"/>
      <c r="AD5" s="618">
        <v>46169924</v>
      </c>
      <c r="AE5" s="618"/>
      <c r="AF5" s="618"/>
      <c r="AG5" s="618"/>
      <c r="AH5" s="618"/>
      <c r="AI5" s="618"/>
      <c r="AJ5" s="618"/>
      <c r="AK5" s="618"/>
      <c r="AL5" s="619">
        <v>73.3</v>
      </c>
      <c r="AM5" s="620"/>
      <c r="AN5" s="620"/>
      <c r="AO5" s="621"/>
      <c r="AP5" s="611" t="s">
        <v>208</v>
      </c>
      <c r="AQ5" s="612"/>
      <c r="AR5" s="612"/>
      <c r="AS5" s="612"/>
      <c r="AT5" s="612"/>
      <c r="AU5" s="612"/>
      <c r="AV5" s="612"/>
      <c r="AW5" s="612"/>
      <c r="AX5" s="612"/>
      <c r="AY5" s="612"/>
      <c r="AZ5" s="612"/>
      <c r="BA5" s="612"/>
      <c r="BB5" s="612"/>
      <c r="BC5" s="612"/>
      <c r="BD5" s="612"/>
      <c r="BE5" s="612"/>
      <c r="BF5" s="613"/>
      <c r="BG5" s="625">
        <v>44560087</v>
      </c>
      <c r="BH5" s="626"/>
      <c r="BI5" s="626"/>
      <c r="BJ5" s="626"/>
      <c r="BK5" s="626"/>
      <c r="BL5" s="626"/>
      <c r="BM5" s="626"/>
      <c r="BN5" s="627"/>
      <c r="BO5" s="628">
        <v>89.5</v>
      </c>
      <c r="BP5" s="628"/>
      <c r="BQ5" s="628"/>
      <c r="BR5" s="628"/>
      <c r="BS5" s="629">
        <v>426847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788349</v>
      </c>
      <c r="S6" s="626"/>
      <c r="T6" s="626"/>
      <c r="U6" s="626"/>
      <c r="V6" s="626"/>
      <c r="W6" s="626"/>
      <c r="X6" s="626"/>
      <c r="Y6" s="627"/>
      <c r="Z6" s="628">
        <v>0.7</v>
      </c>
      <c r="AA6" s="628"/>
      <c r="AB6" s="628"/>
      <c r="AC6" s="628"/>
      <c r="AD6" s="629">
        <v>788349</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44560087</v>
      </c>
      <c r="BH6" s="626"/>
      <c r="BI6" s="626"/>
      <c r="BJ6" s="626"/>
      <c r="BK6" s="626"/>
      <c r="BL6" s="626"/>
      <c r="BM6" s="626"/>
      <c r="BN6" s="627"/>
      <c r="BO6" s="628">
        <v>89.5</v>
      </c>
      <c r="BP6" s="628"/>
      <c r="BQ6" s="628"/>
      <c r="BR6" s="628"/>
      <c r="BS6" s="629">
        <v>426847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662025</v>
      </c>
      <c r="CS6" s="626"/>
      <c r="CT6" s="626"/>
      <c r="CU6" s="626"/>
      <c r="CV6" s="626"/>
      <c r="CW6" s="626"/>
      <c r="CX6" s="626"/>
      <c r="CY6" s="627"/>
      <c r="CZ6" s="628">
        <v>0.6</v>
      </c>
      <c r="DA6" s="628"/>
      <c r="DB6" s="628"/>
      <c r="DC6" s="628"/>
      <c r="DD6" s="634" t="s">
        <v>215</v>
      </c>
      <c r="DE6" s="626"/>
      <c r="DF6" s="626"/>
      <c r="DG6" s="626"/>
      <c r="DH6" s="626"/>
      <c r="DI6" s="626"/>
      <c r="DJ6" s="626"/>
      <c r="DK6" s="626"/>
      <c r="DL6" s="626"/>
      <c r="DM6" s="626"/>
      <c r="DN6" s="626"/>
      <c r="DO6" s="626"/>
      <c r="DP6" s="627"/>
      <c r="DQ6" s="634">
        <v>662025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74354</v>
      </c>
      <c r="S7" s="626"/>
      <c r="T7" s="626"/>
      <c r="U7" s="626"/>
      <c r="V7" s="626"/>
      <c r="W7" s="626"/>
      <c r="X7" s="626"/>
      <c r="Y7" s="627"/>
      <c r="Z7" s="628">
        <v>0.1</v>
      </c>
      <c r="AA7" s="628"/>
      <c r="AB7" s="628"/>
      <c r="AC7" s="628"/>
      <c r="AD7" s="629">
        <v>74354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23216467</v>
      </c>
      <c r="BH7" s="626"/>
      <c r="BI7" s="626"/>
      <c r="BJ7" s="626"/>
      <c r="BK7" s="626"/>
      <c r="BL7" s="626"/>
      <c r="BM7" s="626"/>
      <c r="BN7" s="627"/>
      <c r="BO7" s="628">
        <v>46.6</v>
      </c>
      <c r="BP7" s="628"/>
      <c r="BQ7" s="628"/>
      <c r="BR7" s="628"/>
      <c r="BS7" s="629">
        <v>426847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10675628</v>
      </c>
      <c r="CS7" s="626"/>
      <c r="CT7" s="626"/>
      <c r="CU7" s="626"/>
      <c r="CV7" s="626"/>
      <c r="CW7" s="626"/>
      <c r="CX7" s="626"/>
      <c r="CY7" s="627"/>
      <c r="CZ7" s="628">
        <v>9.3000000000000007</v>
      </c>
      <c r="DA7" s="628"/>
      <c r="DB7" s="628"/>
      <c r="DC7" s="628"/>
      <c r="DD7" s="634">
        <v>1104157</v>
      </c>
      <c r="DE7" s="626"/>
      <c r="DF7" s="626"/>
      <c r="DG7" s="626"/>
      <c r="DH7" s="626"/>
      <c r="DI7" s="626"/>
      <c r="DJ7" s="626"/>
      <c r="DK7" s="626"/>
      <c r="DL7" s="626"/>
      <c r="DM7" s="626"/>
      <c r="DN7" s="626"/>
      <c r="DO7" s="626"/>
      <c r="DP7" s="627"/>
      <c r="DQ7" s="634">
        <v>8851552</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182626</v>
      </c>
      <c r="S8" s="626"/>
      <c r="T8" s="626"/>
      <c r="U8" s="626"/>
      <c r="V8" s="626"/>
      <c r="W8" s="626"/>
      <c r="X8" s="626"/>
      <c r="Y8" s="627"/>
      <c r="Z8" s="628">
        <v>0.2</v>
      </c>
      <c r="AA8" s="628"/>
      <c r="AB8" s="628"/>
      <c r="AC8" s="628"/>
      <c r="AD8" s="629">
        <v>182626</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550955</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50389021</v>
      </c>
      <c r="CS8" s="626"/>
      <c r="CT8" s="626"/>
      <c r="CU8" s="626"/>
      <c r="CV8" s="626"/>
      <c r="CW8" s="626"/>
      <c r="CX8" s="626"/>
      <c r="CY8" s="627"/>
      <c r="CZ8" s="628">
        <v>43.8</v>
      </c>
      <c r="DA8" s="628"/>
      <c r="DB8" s="628"/>
      <c r="DC8" s="628"/>
      <c r="DD8" s="634">
        <v>449043</v>
      </c>
      <c r="DE8" s="626"/>
      <c r="DF8" s="626"/>
      <c r="DG8" s="626"/>
      <c r="DH8" s="626"/>
      <c r="DI8" s="626"/>
      <c r="DJ8" s="626"/>
      <c r="DK8" s="626"/>
      <c r="DL8" s="626"/>
      <c r="DM8" s="626"/>
      <c r="DN8" s="626"/>
      <c r="DO8" s="626"/>
      <c r="DP8" s="627"/>
      <c r="DQ8" s="634">
        <v>23687560</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117593</v>
      </c>
      <c r="S9" s="626"/>
      <c r="T9" s="626"/>
      <c r="U9" s="626"/>
      <c r="V9" s="626"/>
      <c r="W9" s="626"/>
      <c r="X9" s="626"/>
      <c r="Y9" s="627"/>
      <c r="Z9" s="628">
        <v>0.1</v>
      </c>
      <c r="AA9" s="628"/>
      <c r="AB9" s="628"/>
      <c r="AC9" s="628"/>
      <c r="AD9" s="629">
        <v>117593</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19587312</v>
      </c>
      <c r="BH9" s="626"/>
      <c r="BI9" s="626"/>
      <c r="BJ9" s="626"/>
      <c r="BK9" s="626"/>
      <c r="BL9" s="626"/>
      <c r="BM9" s="626"/>
      <c r="BN9" s="627"/>
      <c r="BO9" s="628">
        <v>39.299999999999997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12764490</v>
      </c>
      <c r="CS9" s="626"/>
      <c r="CT9" s="626"/>
      <c r="CU9" s="626"/>
      <c r="CV9" s="626"/>
      <c r="CW9" s="626"/>
      <c r="CX9" s="626"/>
      <c r="CY9" s="627"/>
      <c r="CZ9" s="628">
        <v>11.1</v>
      </c>
      <c r="DA9" s="628"/>
      <c r="DB9" s="628"/>
      <c r="DC9" s="628"/>
      <c r="DD9" s="634">
        <v>784783</v>
      </c>
      <c r="DE9" s="626"/>
      <c r="DF9" s="626"/>
      <c r="DG9" s="626"/>
      <c r="DH9" s="626"/>
      <c r="DI9" s="626"/>
      <c r="DJ9" s="626"/>
      <c r="DK9" s="626"/>
      <c r="DL9" s="626"/>
      <c r="DM9" s="626"/>
      <c r="DN9" s="626"/>
      <c r="DO9" s="626"/>
      <c r="DP9" s="627"/>
      <c r="DQ9" s="634">
        <v>11555935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4971844</v>
      </c>
      <c r="S10" s="626"/>
      <c r="T10" s="626"/>
      <c r="U10" s="626"/>
      <c r="V10" s="626"/>
      <c r="W10" s="626"/>
      <c r="X10" s="626"/>
      <c r="Y10" s="627"/>
      <c r="Z10" s="628">
        <v>4.2</v>
      </c>
      <c r="AA10" s="628"/>
      <c r="AB10" s="628"/>
      <c r="AC10" s="628"/>
      <c r="AD10" s="629">
        <v>4971844</v>
      </c>
      <c r="AE10" s="629"/>
      <c r="AF10" s="629"/>
      <c r="AG10" s="629"/>
      <c r="AH10" s="629"/>
      <c r="AI10" s="629"/>
      <c r="AJ10" s="629"/>
      <c r="AK10" s="629"/>
      <c r="AL10" s="630">
        <v>7.9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757123</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79917</v>
      </c>
      <c r="CS10" s="626"/>
      <c r="CT10" s="626"/>
      <c r="CU10" s="626"/>
      <c r="CV10" s="626"/>
      <c r="CW10" s="626"/>
      <c r="CX10" s="626"/>
      <c r="CY10" s="627"/>
      <c r="CZ10" s="628">
        <v>0.1</v>
      </c>
      <c r="DA10" s="628"/>
      <c r="DB10" s="628"/>
      <c r="DC10" s="628"/>
      <c r="DD10" s="634">
        <v>4226</v>
      </c>
      <c r="DE10" s="626"/>
      <c r="DF10" s="626"/>
      <c r="DG10" s="626"/>
      <c r="DH10" s="626"/>
      <c r="DI10" s="626"/>
      <c r="DJ10" s="626"/>
      <c r="DK10" s="626"/>
      <c r="DL10" s="626"/>
      <c r="DM10" s="626"/>
      <c r="DN10" s="626"/>
      <c r="DO10" s="626"/>
      <c r="DP10" s="627"/>
      <c r="DQ10" s="634">
        <v>75043</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182027</v>
      </c>
      <c r="S11" s="626"/>
      <c r="T11" s="626"/>
      <c r="U11" s="626"/>
      <c r="V11" s="626"/>
      <c r="W11" s="626"/>
      <c r="X11" s="626"/>
      <c r="Y11" s="627"/>
      <c r="Z11" s="628">
        <v>0.2</v>
      </c>
      <c r="AA11" s="628"/>
      <c r="AB11" s="628"/>
      <c r="AC11" s="628"/>
      <c r="AD11" s="629">
        <v>182027</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2321077</v>
      </c>
      <c r="BH11" s="626"/>
      <c r="BI11" s="626"/>
      <c r="BJ11" s="626"/>
      <c r="BK11" s="626"/>
      <c r="BL11" s="626"/>
      <c r="BM11" s="626"/>
      <c r="BN11" s="627"/>
      <c r="BO11" s="628">
        <v>4.7</v>
      </c>
      <c r="BP11" s="628"/>
      <c r="BQ11" s="628"/>
      <c r="BR11" s="628"/>
      <c r="BS11" s="634">
        <v>426847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696333</v>
      </c>
      <c r="CS11" s="626"/>
      <c r="CT11" s="626"/>
      <c r="CU11" s="626"/>
      <c r="CV11" s="626"/>
      <c r="CW11" s="626"/>
      <c r="CX11" s="626"/>
      <c r="CY11" s="627"/>
      <c r="CZ11" s="628">
        <v>0.6</v>
      </c>
      <c r="DA11" s="628"/>
      <c r="DB11" s="628"/>
      <c r="DC11" s="628"/>
      <c r="DD11" s="634">
        <v>92738</v>
      </c>
      <c r="DE11" s="626"/>
      <c r="DF11" s="626"/>
      <c r="DG11" s="626"/>
      <c r="DH11" s="626"/>
      <c r="DI11" s="626"/>
      <c r="DJ11" s="626"/>
      <c r="DK11" s="626"/>
      <c r="DL11" s="626"/>
      <c r="DM11" s="626"/>
      <c r="DN11" s="626"/>
      <c r="DO11" s="626"/>
      <c r="DP11" s="627"/>
      <c r="DQ11" s="634">
        <v>496750</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v>180</v>
      </c>
      <c r="S12" s="626"/>
      <c r="T12" s="626"/>
      <c r="U12" s="626"/>
      <c r="V12" s="626"/>
      <c r="W12" s="626"/>
      <c r="X12" s="626"/>
      <c r="Y12" s="627"/>
      <c r="Z12" s="628">
        <v>0</v>
      </c>
      <c r="AA12" s="628"/>
      <c r="AB12" s="628"/>
      <c r="AC12" s="628"/>
      <c r="AD12" s="629">
        <v>180</v>
      </c>
      <c r="AE12" s="629"/>
      <c r="AF12" s="629"/>
      <c r="AG12" s="629"/>
      <c r="AH12" s="629"/>
      <c r="AI12" s="629"/>
      <c r="AJ12" s="629"/>
      <c r="AK12" s="629"/>
      <c r="AL12" s="630">
        <v>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18981463</v>
      </c>
      <c r="BH12" s="626"/>
      <c r="BI12" s="626"/>
      <c r="BJ12" s="626"/>
      <c r="BK12" s="626"/>
      <c r="BL12" s="626"/>
      <c r="BM12" s="626"/>
      <c r="BN12" s="627"/>
      <c r="BO12" s="628">
        <v>38.1</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1048861</v>
      </c>
      <c r="CS12" s="626"/>
      <c r="CT12" s="626"/>
      <c r="CU12" s="626"/>
      <c r="CV12" s="626"/>
      <c r="CW12" s="626"/>
      <c r="CX12" s="626"/>
      <c r="CY12" s="627"/>
      <c r="CZ12" s="628">
        <v>0.9</v>
      </c>
      <c r="DA12" s="628"/>
      <c r="DB12" s="628"/>
      <c r="DC12" s="628"/>
      <c r="DD12" s="634">
        <v>72615</v>
      </c>
      <c r="DE12" s="626"/>
      <c r="DF12" s="626"/>
      <c r="DG12" s="626"/>
      <c r="DH12" s="626"/>
      <c r="DI12" s="626"/>
      <c r="DJ12" s="626"/>
      <c r="DK12" s="626"/>
      <c r="DL12" s="626"/>
      <c r="DM12" s="626"/>
      <c r="DN12" s="626"/>
      <c r="DO12" s="626"/>
      <c r="DP12" s="627"/>
      <c r="DQ12" s="634">
        <v>986647</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219794</v>
      </c>
      <c r="S13" s="626"/>
      <c r="T13" s="626"/>
      <c r="U13" s="626"/>
      <c r="V13" s="626"/>
      <c r="W13" s="626"/>
      <c r="X13" s="626"/>
      <c r="Y13" s="627"/>
      <c r="Z13" s="628">
        <v>0.2</v>
      </c>
      <c r="AA13" s="628"/>
      <c r="AB13" s="628"/>
      <c r="AC13" s="628"/>
      <c r="AD13" s="629">
        <v>219794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18836775</v>
      </c>
      <c r="BH13" s="626"/>
      <c r="BI13" s="626"/>
      <c r="BJ13" s="626"/>
      <c r="BK13" s="626"/>
      <c r="BL13" s="626"/>
      <c r="BM13" s="626"/>
      <c r="BN13" s="627"/>
      <c r="BO13" s="628">
        <v>37.799999999999997</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10552775</v>
      </c>
      <c r="CS13" s="626"/>
      <c r="CT13" s="626"/>
      <c r="CU13" s="626"/>
      <c r="CV13" s="626"/>
      <c r="CW13" s="626"/>
      <c r="CX13" s="626"/>
      <c r="CY13" s="627"/>
      <c r="CZ13" s="628">
        <v>9.1999999999999993</v>
      </c>
      <c r="DA13" s="628"/>
      <c r="DB13" s="628"/>
      <c r="DC13" s="628"/>
      <c r="DD13" s="634">
        <v>4905499</v>
      </c>
      <c r="DE13" s="626"/>
      <c r="DF13" s="626"/>
      <c r="DG13" s="626"/>
      <c r="DH13" s="626"/>
      <c r="DI13" s="626"/>
      <c r="DJ13" s="626"/>
      <c r="DK13" s="626"/>
      <c r="DL13" s="626"/>
      <c r="DM13" s="626"/>
      <c r="DN13" s="626"/>
      <c r="DO13" s="626"/>
      <c r="DP13" s="627"/>
      <c r="DQ13" s="634">
        <v>6112925</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550755</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4059619</v>
      </c>
      <c r="CS14" s="626"/>
      <c r="CT14" s="626"/>
      <c r="CU14" s="626"/>
      <c r="CV14" s="626"/>
      <c r="CW14" s="626"/>
      <c r="CX14" s="626"/>
      <c r="CY14" s="627"/>
      <c r="CZ14" s="628">
        <v>3.5</v>
      </c>
      <c r="DA14" s="628"/>
      <c r="DB14" s="628"/>
      <c r="DC14" s="628"/>
      <c r="DD14" s="634">
        <v>767137</v>
      </c>
      <c r="DE14" s="626"/>
      <c r="DF14" s="626"/>
      <c r="DG14" s="626"/>
      <c r="DH14" s="626"/>
      <c r="DI14" s="626"/>
      <c r="DJ14" s="626"/>
      <c r="DK14" s="626"/>
      <c r="DL14" s="626"/>
      <c r="DM14" s="626"/>
      <c r="DN14" s="626"/>
      <c r="DO14" s="626"/>
      <c r="DP14" s="627"/>
      <c r="DQ14" s="634">
        <v>3333463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248605</v>
      </c>
      <c r="S15" s="626"/>
      <c r="T15" s="626"/>
      <c r="U15" s="626"/>
      <c r="V15" s="626"/>
      <c r="W15" s="626"/>
      <c r="X15" s="626"/>
      <c r="Y15" s="627"/>
      <c r="Z15" s="628">
        <v>0.2</v>
      </c>
      <c r="AA15" s="628"/>
      <c r="AB15" s="628"/>
      <c r="AC15" s="628"/>
      <c r="AD15" s="629">
        <v>248605</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1811375</v>
      </c>
      <c r="BH15" s="626"/>
      <c r="BI15" s="626"/>
      <c r="BJ15" s="626"/>
      <c r="BK15" s="626"/>
      <c r="BL15" s="626"/>
      <c r="BM15" s="626"/>
      <c r="BN15" s="627"/>
      <c r="BO15" s="628">
        <v>3.6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12916511</v>
      </c>
      <c r="CS15" s="626"/>
      <c r="CT15" s="626"/>
      <c r="CU15" s="626"/>
      <c r="CV15" s="626"/>
      <c r="CW15" s="626"/>
      <c r="CX15" s="626"/>
      <c r="CY15" s="627"/>
      <c r="CZ15" s="628">
        <v>11.2</v>
      </c>
      <c r="DA15" s="628"/>
      <c r="DB15" s="628"/>
      <c r="DC15" s="628"/>
      <c r="DD15" s="634">
        <v>3317895</v>
      </c>
      <c r="DE15" s="626"/>
      <c r="DF15" s="626"/>
      <c r="DG15" s="626"/>
      <c r="DH15" s="626"/>
      <c r="DI15" s="626"/>
      <c r="DJ15" s="626"/>
      <c r="DK15" s="626"/>
      <c r="DL15" s="626"/>
      <c r="DM15" s="626"/>
      <c r="DN15" s="626"/>
      <c r="DO15" s="626"/>
      <c r="DP15" s="627"/>
      <c r="DQ15" s="634">
        <v>8796591</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10231309</v>
      </c>
      <c r="S16" s="626"/>
      <c r="T16" s="626"/>
      <c r="U16" s="626"/>
      <c r="V16" s="626"/>
      <c r="W16" s="626"/>
      <c r="X16" s="626"/>
      <c r="Y16" s="627"/>
      <c r="Z16" s="628">
        <v>8.6999999999999993</v>
      </c>
      <c r="AA16" s="628"/>
      <c r="AB16" s="628"/>
      <c r="AC16" s="628"/>
      <c r="AD16" s="629">
        <v>9425640</v>
      </c>
      <c r="AE16" s="629"/>
      <c r="AF16" s="629"/>
      <c r="AG16" s="629"/>
      <c r="AH16" s="629"/>
      <c r="AI16" s="629"/>
      <c r="AJ16" s="629"/>
      <c r="AK16" s="629"/>
      <c r="AL16" s="630">
        <v>15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27</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163903</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68516</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9425640</v>
      </c>
      <c r="S17" s="626"/>
      <c r="T17" s="626"/>
      <c r="U17" s="626"/>
      <c r="V17" s="626"/>
      <c r="W17" s="626"/>
      <c r="X17" s="626"/>
      <c r="Y17" s="627"/>
      <c r="Z17" s="628">
        <v>8</v>
      </c>
      <c r="AA17" s="628"/>
      <c r="AB17" s="628"/>
      <c r="AC17" s="628"/>
      <c r="AD17" s="629">
        <v>9425640</v>
      </c>
      <c r="AE17" s="629"/>
      <c r="AF17" s="629"/>
      <c r="AG17" s="629"/>
      <c r="AH17" s="629"/>
      <c r="AI17" s="629"/>
      <c r="AJ17" s="629"/>
      <c r="AK17" s="629"/>
      <c r="AL17" s="630">
        <v>15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11023700</v>
      </c>
      <c r="CS17" s="626"/>
      <c r="CT17" s="626"/>
      <c r="CU17" s="626"/>
      <c r="CV17" s="626"/>
      <c r="CW17" s="626"/>
      <c r="CX17" s="626"/>
      <c r="CY17" s="627"/>
      <c r="CZ17" s="628">
        <v>9.6</v>
      </c>
      <c r="DA17" s="628"/>
      <c r="DB17" s="628"/>
      <c r="DC17" s="628"/>
      <c r="DD17" s="634" t="s">
        <v>112</v>
      </c>
      <c r="DE17" s="626"/>
      <c r="DF17" s="626"/>
      <c r="DG17" s="626"/>
      <c r="DH17" s="626"/>
      <c r="DI17" s="626"/>
      <c r="DJ17" s="626"/>
      <c r="DK17" s="626"/>
      <c r="DL17" s="626"/>
      <c r="DM17" s="626"/>
      <c r="DN17" s="626"/>
      <c r="DO17" s="626"/>
      <c r="DP17" s="627"/>
      <c r="DQ17" s="634">
        <v>10698042</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805655</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6246</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6246</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5244092</v>
      </c>
      <c r="BH19" s="626"/>
      <c r="BI19" s="626"/>
      <c r="BJ19" s="626"/>
      <c r="BK19" s="626"/>
      <c r="BL19" s="626"/>
      <c r="BM19" s="626"/>
      <c r="BN19" s="627"/>
      <c r="BO19" s="628">
        <v>10.5</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66820860</v>
      </c>
      <c r="S20" s="626"/>
      <c r="T20" s="626"/>
      <c r="U20" s="626"/>
      <c r="V20" s="626"/>
      <c r="W20" s="626"/>
      <c r="X20" s="626"/>
      <c r="Y20" s="627"/>
      <c r="Z20" s="628">
        <v>56.8</v>
      </c>
      <c r="AA20" s="628"/>
      <c r="AB20" s="628"/>
      <c r="AC20" s="628"/>
      <c r="AD20" s="629">
        <v>62380936</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5244092</v>
      </c>
      <c r="BH20" s="626"/>
      <c r="BI20" s="626"/>
      <c r="BJ20" s="626"/>
      <c r="BK20" s="626"/>
      <c r="BL20" s="626"/>
      <c r="BM20" s="626"/>
      <c r="BN20" s="627"/>
      <c r="BO20" s="628">
        <v>10.5</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115039029</v>
      </c>
      <c r="CS20" s="626"/>
      <c r="CT20" s="626"/>
      <c r="CU20" s="626"/>
      <c r="CV20" s="626"/>
      <c r="CW20" s="626"/>
      <c r="CX20" s="626"/>
      <c r="CY20" s="627"/>
      <c r="CZ20" s="628">
        <v>100</v>
      </c>
      <c r="DA20" s="628"/>
      <c r="DB20" s="628"/>
      <c r="DC20" s="628"/>
      <c r="DD20" s="634">
        <v>11498093</v>
      </c>
      <c r="DE20" s="626"/>
      <c r="DF20" s="626"/>
      <c r="DG20" s="626"/>
      <c r="DH20" s="626"/>
      <c r="DI20" s="626"/>
      <c r="DJ20" s="626"/>
      <c r="DK20" s="626"/>
      <c r="DL20" s="626"/>
      <c r="DM20" s="626"/>
      <c r="DN20" s="626"/>
      <c r="DO20" s="626"/>
      <c r="DP20" s="627"/>
      <c r="DQ20" s="634">
        <v>75331295</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49327</v>
      </c>
      <c r="S21" s="626"/>
      <c r="T21" s="626"/>
      <c r="U21" s="626"/>
      <c r="V21" s="626"/>
      <c r="W21" s="626"/>
      <c r="X21" s="626"/>
      <c r="Y21" s="627"/>
      <c r="Z21" s="628">
        <v>0</v>
      </c>
      <c r="AA21" s="628"/>
      <c r="AB21" s="628"/>
      <c r="AC21" s="628"/>
      <c r="AD21" s="629">
        <v>49327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98884</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1766200</v>
      </c>
      <c r="S22" s="626"/>
      <c r="T22" s="626"/>
      <c r="U22" s="626"/>
      <c r="V22" s="626"/>
      <c r="W22" s="626"/>
      <c r="X22" s="626"/>
      <c r="Y22" s="627"/>
      <c r="Z22" s="628">
        <v>1.5</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v>1510953</v>
      </c>
      <c r="BH22" s="626"/>
      <c r="BI22" s="626"/>
      <c r="BJ22" s="626"/>
      <c r="BK22" s="626"/>
      <c r="BL22" s="626"/>
      <c r="BM22" s="626"/>
      <c r="BN22" s="627"/>
      <c r="BO22" s="628">
        <v>3</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2578174</v>
      </c>
      <c r="S23" s="626"/>
      <c r="T23" s="626"/>
      <c r="U23" s="626"/>
      <c r="V23" s="626"/>
      <c r="W23" s="626"/>
      <c r="X23" s="626"/>
      <c r="Y23" s="627"/>
      <c r="Z23" s="628">
        <v>2.2000000000000002</v>
      </c>
      <c r="AA23" s="628"/>
      <c r="AB23" s="628"/>
      <c r="AC23" s="628"/>
      <c r="AD23" s="629">
        <v>468149</v>
      </c>
      <c r="AE23" s="629"/>
      <c r="AF23" s="629"/>
      <c r="AG23" s="629"/>
      <c r="AH23" s="629"/>
      <c r="AI23" s="629"/>
      <c r="AJ23" s="629"/>
      <c r="AK23" s="629"/>
      <c r="AL23" s="630">
        <v>0.7</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3634255</v>
      </c>
      <c r="BH23" s="626"/>
      <c r="BI23" s="626"/>
      <c r="BJ23" s="626"/>
      <c r="BK23" s="626"/>
      <c r="BL23" s="626"/>
      <c r="BM23" s="626"/>
      <c r="BN23" s="627"/>
      <c r="BO23" s="628">
        <v>7.3</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830116</v>
      </c>
      <c r="S24" s="626"/>
      <c r="T24" s="626"/>
      <c r="U24" s="626"/>
      <c r="V24" s="626"/>
      <c r="W24" s="626"/>
      <c r="X24" s="626"/>
      <c r="Y24" s="627"/>
      <c r="Z24" s="628">
        <v>0.7</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64666293</v>
      </c>
      <c r="CS24" s="615"/>
      <c r="CT24" s="615"/>
      <c r="CU24" s="615"/>
      <c r="CV24" s="615"/>
      <c r="CW24" s="615"/>
      <c r="CX24" s="615"/>
      <c r="CY24" s="616"/>
      <c r="CZ24" s="652">
        <v>56.2</v>
      </c>
      <c r="DA24" s="653"/>
      <c r="DB24" s="653"/>
      <c r="DC24" s="654"/>
      <c r="DD24" s="651">
        <v>39417945</v>
      </c>
      <c r="DE24" s="615"/>
      <c r="DF24" s="615"/>
      <c r="DG24" s="615"/>
      <c r="DH24" s="615"/>
      <c r="DI24" s="615"/>
      <c r="DJ24" s="615"/>
      <c r="DK24" s="616"/>
      <c r="DL24" s="651">
        <v>38071213</v>
      </c>
      <c r="DM24" s="615"/>
      <c r="DN24" s="615"/>
      <c r="DO24" s="615"/>
      <c r="DP24" s="615"/>
      <c r="DQ24" s="615"/>
      <c r="DR24" s="615"/>
      <c r="DS24" s="615"/>
      <c r="DT24" s="615"/>
      <c r="DU24" s="615"/>
      <c r="DV24" s="616"/>
      <c r="DW24" s="619">
        <v>56</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20593171</v>
      </c>
      <c r="S25" s="626"/>
      <c r="T25" s="626"/>
      <c r="U25" s="626"/>
      <c r="V25" s="626"/>
      <c r="W25" s="626"/>
      <c r="X25" s="626"/>
      <c r="Y25" s="627"/>
      <c r="Z25" s="628">
        <v>17.5</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20317582</v>
      </c>
      <c r="CS25" s="657"/>
      <c r="CT25" s="657"/>
      <c r="CU25" s="657"/>
      <c r="CV25" s="657"/>
      <c r="CW25" s="657"/>
      <c r="CX25" s="657"/>
      <c r="CY25" s="658"/>
      <c r="CZ25" s="659">
        <v>17.7</v>
      </c>
      <c r="DA25" s="660"/>
      <c r="DB25" s="660"/>
      <c r="DC25" s="661"/>
      <c r="DD25" s="634">
        <v>18485493</v>
      </c>
      <c r="DE25" s="657"/>
      <c r="DF25" s="657"/>
      <c r="DG25" s="657"/>
      <c r="DH25" s="657"/>
      <c r="DI25" s="657"/>
      <c r="DJ25" s="657"/>
      <c r="DK25" s="658"/>
      <c r="DL25" s="634">
        <v>17788293</v>
      </c>
      <c r="DM25" s="657"/>
      <c r="DN25" s="657"/>
      <c r="DO25" s="657"/>
      <c r="DP25" s="657"/>
      <c r="DQ25" s="657"/>
      <c r="DR25" s="657"/>
      <c r="DS25" s="657"/>
      <c r="DT25" s="657"/>
      <c r="DU25" s="657"/>
      <c r="DV25" s="658"/>
      <c r="DW25" s="630">
        <v>26.2</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16202</v>
      </c>
      <c r="S26" s="626"/>
      <c r="T26" s="626"/>
      <c r="U26" s="626"/>
      <c r="V26" s="626"/>
      <c r="W26" s="626"/>
      <c r="X26" s="626"/>
      <c r="Y26" s="627"/>
      <c r="Z26" s="628">
        <v>0</v>
      </c>
      <c r="AA26" s="628"/>
      <c r="AB26" s="628"/>
      <c r="AC26" s="628"/>
      <c r="AD26" s="629">
        <v>16202</v>
      </c>
      <c r="AE26" s="629"/>
      <c r="AF26" s="629"/>
      <c r="AG26" s="629"/>
      <c r="AH26" s="629"/>
      <c r="AI26" s="629"/>
      <c r="AJ26" s="629"/>
      <c r="AK26" s="629"/>
      <c r="AL26" s="630">
        <v>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12903725</v>
      </c>
      <c r="CS26" s="626"/>
      <c r="CT26" s="626"/>
      <c r="CU26" s="626"/>
      <c r="CV26" s="626"/>
      <c r="CW26" s="626"/>
      <c r="CX26" s="626"/>
      <c r="CY26" s="627"/>
      <c r="CZ26" s="659">
        <v>11.2</v>
      </c>
      <c r="DA26" s="660"/>
      <c r="DB26" s="660"/>
      <c r="DC26" s="661"/>
      <c r="DD26" s="634">
        <v>11552737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7649219</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49804179</v>
      </c>
      <c r="BH27" s="626"/>
      <c r="BI27" s="626"/>
      <c r="BJ27" s="626"/>
      <c r="BK27" s="626"/>
      <c r="BL27" s="626"/>
      <c r="BM27" s="626"/>
      <c r="BN27" s="627"/>
      <c r="BO27" s="628">
        <v>100</v>
      </c>
      <c r="BP27" s="628"/>
      <c r="BQ27" s="628"/>
      <c r="BR27" s="628"/>
      <c r="BS27" s="634">
        <v>426847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33325011</v>
      </c>
      <c r="CS27" s="657"/>
      <c r="CT27" s="657"/>
      <c r="CU27" s="657"/>
      <c r="CV27" s="657"/>
      <c r="CW27" s="657"/>
      <c r="CX27" s="657"/>
      <c r="CY27" s="658"/>
      <c r="CZ27" s="659">
        <v>29</v>
      </c>
      <c r="DA27" s="660"/>
      <c r="DB27" s="660"/>
      <c r="DC27" s="661"/>
      <c r="DD27" s="634">
        <v>10234410</v>
      </c>
      <c r="DE27" s="657"/>
      <c r="DF27" s="657"/>
      <c r="DG27" s="657"/>
      <c r="DH27" s="657"/>
      <c r="DI27" s="657"/>
      <c r="DJ27" s="657"/>
      <c r="DK27" s="658"/>
      <c r="DL27" s="634">
        <v>9675605</v>
      </c>
      <c r="DM27" s="657"/>
      <c r="DN27" s="657"/>
      <c r="DO27" s="657"/>
      <c r="DP27" s="657"/>
      <c r="DQ27" s="657"/>
      <c r="DR27" s="657"/>
      <c r="DS27" s="657"/>
      <c r="DT27" s="657"/>
      <c r="DU27" s="657"/>
      <c r="DV27" s="658"/>
      <c r="DW27" s="630">
        <v>14.2</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440463</v>
      </c>
      <c r="S28" s="626"/>
      <c r="T28" s="626"/>
      <c r="U28" s="626"/>
      <c r="V28" s="626"/>
      <c r="W28" s="626"/>
      <c r="X28" s="626"/>
      <c r="Y28" s="627"/>
      <c r="Z28" s="628">
        <v>0.4</v>
      </c>
      <c r="AA28" s="628"/>
      <c r="AB28" s="628"/>
      <c r="AC28" s="628"/>
      <c r="AD28" s="629">
        <v>50113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11023700</v>
      </c>
      <c r="CS28" s="626"/>
      <c r="CT28" s="626"/>
      <c r="CU28" s="626"/>
      <c r="CV28" s="626"/>
      <c r="CW28" s="626"/>
      <c r="CX28" s="626"/>
      <c r="CY28" s="627"/>
      <c r="CZ28" s="659">
        <v>9.6</v>
      </c>
      <c r="DA28" s="660"/>
      <c r="DB28" s="660"/>
      <c r="DC28" s="661"/>
      <c r="DD28" s="634">
        <v>10698042</v>
      </c>
      <c r="DE28" s="626"/>
      <c r="DF28" s="626"/>
      <c r="DG28" s="626"/>
      <c r="DH28" s="626"/>
      <c r="DI28" s="626"/>
      <c r="DJ28" s="626"/>
      <c r="DK28" s="627"/>
      <c r="DL28" s="634">
        <v>10607315</v>
      </c>
      <c r="DM28" s="626"/>
      <c r="DN28" s="626"/>
      <c r="DO28" s="626"/>
      <c r="DP28" s="626"/>
      <c r="DQ28" s="626"/>
      <c r="DR28" s="626"/>
      <c r="DS28" s="626"/>
      <c r="DT28" s="626"/>
      <c r="DU28" s="626"/>
      <c r="DV28" s="627"/>
      <c r="DW28" s="630">
        <v>15.6</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92708</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11023119</v>
      </c>
      <c r="CS29" s="657"/>
      <c r="CT29" s="657"/>
      <c r="CU29" s="657"/>
      <c r="CV29" s="657"/>
      <c r="CW29" s="657"/>
      <c r="CX29" s="657"/>
      <c r="CY29" s="658"/>
      <c r="CZ29" s="659">
        <v>9.6</v>
      </c>
      <c r="DA29" s="660"/>
      <c r="DB29" s="660"/>
      <c r="DC29" s="661"/>
      <c r="DD29" s="634">
        <v>10697461</v>
      </c>
      <c r="DE29" s="657"/>
      <c r="DF29" s="657"/>
      <c r="DG29" s="657"/>
      <c r="DH29" s="657"/>
      <c r="DI29" s="657"/>
      <c r="DJ29" s="657"/>
      <c r="DK29" s="658"/>
      <c r="DL29" s="634">
        <v>10606734</v>
      </c>
      <c r="DM29" s="657"/>
      <c r="DN29" s="657"/>
      <c r="DO29" s="657"/>
      <c r="DP29" s="657"/>
      <c r="DQ29" s="657"/>
      <c r="DR29" s="657"/>
      <c r="DS29" s="657"/>
      <c r="DT29" s="657"/>
      <c r="DU29" s="657"/>
      <c r="DV29" s="658"/>
      <c r="DW29" s="630">
        <v>15.6</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2540258</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95.1</v>
      </c>
      <c r="BN30" s="684"/>
      <c r="BO30" s="684"/>
      <c r="BP30" s="684"/>
      <c r="BQ30" s="685"/>
      <c r="BR30" s="683">
        <v>98.8</v>
      </c>
      <c r="BS30" s="684"/>
      <c r="BT30" s="684"/>
      <c r="BU30" s="684"/>
      <c r="BV30" s="684"/>
      <c r="BW30" s="684"/>
      <c r="BX30" s="620">
        <v>95</v>
      </c>
      <c r="BY30" s="684"/>
      <c r="BZ30" s="684"/>
      <c r="CA30" s="684"/>
      <c r="CB30" s="685"/>
      <c r="CD30" s="688"/>
      <c r="CE30" s="689"/>
      <c r="CF30" s="639" t="s">
        <v>291</v>
      </c>
      <c r="CG30" s="640"/>
      <c r="CH30" s="640"/>
      <c r="CI30" s="640"/>
      <c r="CJ30" s="640"/>
      <c r="CK30" s="640"/>
      <c r="CL30" s="640"/>
      <c r="CM30" s="640"/>
      <c r="CN30" s="640"/>
      <c r="CO30" s="640"/>
      <c r="CP30" s="640"/>
      <c r="CQ30" s="641"/>
      <c r="CR30" s="625">
        <v>9718068</v>
      </c>
      <c r="CS30" s="626"/>
      <c r="CT30" s="626"/>
      <c r="CU30" s="626"/>
      <c r="CV30" s="626"/>
      <c r="CW30" s="626"/>
      <c r="CX30" s="626"/>
      <c r="CY30" s="627"/>
      <c r="CZ30" s="659">
        <v>8.4</v>
      </c>
      <c r="DA30" s="660"/>
      <c r="DB30" s="660"/>
      <c r="DC30" s="661"/>
      <c r="DD30" s="634">
        <v>9398059</v>
      </c>
      <c r="DE30" s="626"/>
      <c r="DF30" s="626"/>
      <c r="DG30" s="626"/>
      <c r="DH30" s="626"/>
      <c r="DI30" s="626"/>
      <c r="DJ30" s="626"/>
      <c r="DK30" s="627"/>
      <c r="DL30" s="634">
        <v>9307332</v>
      </c>
      <c r="DM30" s="626"/>
      <c r="DN30" s="626"/>
      <c r="DO30" s="626"/>
      <c r="DP30" s="626"/>
      <c r="DQ30" s="626"/>
      <c r="DR30" s="626"/>
      <c r="DS30" s="626"/>
      <c r="DT30" s="626"/>
      <c r="DU30" s="626"/>
      <c r="DV30" s="627"/>
      <c r="DW30" s="630">
        <v>13.7</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1913984</v>
      </c>
      <c r="S31" s="626"/>
      <c r="T31" s="626"/>
      <c r="U31" s="626"/>
      <c r="V31" s="626"/>
      <c r="W31" s="626"/>
      <c r="X31" s="626"/>
      <c r="Y31" s="627"/>
      <c r="Z31" s="628">
        <v>1.6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95.4</v>
      </c>
      <c r="BN31" s="681"/>
      <c r="BO31" s="681"/>
      <c r="BP31" s="681"/>
      <c r="BQ31" s="682"/>
      <c r="BR31" s="680">
        <v>98.8</v>
      </c>
      <c r="BS31" s="657"/>
      <c r="BT31" s="657"/>
      <c r="BU31" s="657"/>
      <c r="BV31" s="657"/>
      <c r="BW31" s="657"/>
      <c r="BX31" s="631">
        <v>95.2</v>
      </c>
      <c r="BY31" s="681"/>
      <c r="BZ31" s="681"/>
      <c r="CA31" s="681"/>
      <c r="CB31" s="682"/>
      <c r="CD31" s="688"/>
      <c r="CE31" s="689"/>
      <c r="CF31" s="639" t="s">
        <v>295</v>
      </c>
      <c r="CG31" s="640"/>
      <c r="CH31" s="640"/>
      <c r="CI31" s="640"/>
      <c r="CJ31" s="640"/>
      <c r="CK31" s="640"/>
      <c r="CL31" s="640"/>
      <c r="CM31" s="640"/>
      <c r="CN31" s="640"/>
      <c r="CO31" s="640"/>
      <c r="CP31" s="640"/>
      <c r="CQ31" s="641"/>
      <c r="CR31" s="625">
        <v>1305051</v>
      </c>
      <c r="CS31" s="657"/>
      <c r="CT31" s="657"/>
      <c r="CU31" s="657"/>
      <c r="CV31" s="657"/>
      <c r="CW31" s="657"/>
      <c r="CX31" s="657"/>
      <c r="CY31" s="658"/>
      <c r="CZ31" s="659">
        <v>1.1000000000000001</v>
      </c>
      <c r="DA31" s="660"/>
      <c r="DB31" s="660"/>
      <c r="DC31" s="661"/>
      <c r="DD31" s="634">
        <v>1299402</v>
      </c>
      <c r="DE31" s="657"/>
      <c r="DF31" s="657"/>
      <c r="DG31" s="657"/>
      <c r="DH31" s="657"/>
      <c r="DI31" s="657"/>
      <c r="DJ31" s="657"/>
      <c r="DK31" s="658"/>
      <c r="DL31" s="634">
        <v>1299402</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1940089</v>
      </c>
      <c r="S32" s="626"/>
      <c r="T32" s="626"/>
      <c r="U32" s="626"/>
      <c r="V32" s="626"/>
      <c r="W32" s="626"/>
      <c r="X32" s="626"/>
      <c r="Y32" s="627"/>
      <c r="Z32" s="628">
        <v>1.6</v>
      </c>
      <c r="AA32" s="628"/>
      <c r="AB32" s="628"/>
      <c r="AC32" s="628"/>
      <c r="AD32" s="629">
        <v>8714</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98.6</v>
      </c>
      <c r="BH32" s="693"/>
      <c r="BI32" s="693"/>
      <c r="BJ32" s="693"/>
      <c r="BK32" s="693"/>
      <c r="BL32" s="693"/>
      <c r="BM32" s="694">
        <v>94.4</v>
      </c>
      <c r="BN32" s="693"/>
      <c r="BO32" s="693"/>
      <c r="BP32" s="693"/>
      <c r="BQ32" s="695"/>
      <c r="BR32" s="692">
        <v>98.7</v>
      </c>
      <c r="BS32" s="693"/>
      <c r="BT32" s="693"/>
      <c r="BU32" s="693"/>
      <c r="BV32" s="693"/>
      <c r="BW32" s="693"/>
      <c r="BX32" s="694">
        <v>94.5</v>
      </c>
      <c r="BY32" s="693"/>
      <c r="BZ32" s="693"/>
      <c r="CA32" s="693"/>
      <c r="CB32" s="695"/>
      <c r="CD32" s="690"/>
      <c r="CE32" s="691"/>
      <c r="CF32" s="639" t="s">
        <v>298</v>
      </c>
      <c r="CG32" s="640"/>
      <c r="CH32" s="640"/>
      <c r="CI32" s="640"/>
      <c r="CJ32" s="640"/>
      <c r="CK32" s="640"/>
      <c r="CL32" s="640"/>
      <c r="CM32" s="640"/>
      <c r="CN32" s="640"/>
      <c r="CO32" s="640"/>
      <c r="CP32" s="640"/>
      <c r="CQ32" s="641"/>
      <c r="CR32" s="625">
        <v>581</v>
      </c>
      <c r="CS32" s="626"/>
      <c r="CT32" s="626"/>
      <c r="CU32" s="626"/>
      <c r="CV32" s="626"/>
      <c r="CW32" s="626"/>
      <c r="CX32" s="626"/>
      <c r="CY32" s="627"/>
      <c r="CZ32" s="659">
        <v>0</v>
      </c>
      <c r="DA32" s="660"/>
      <c r="DB32" s="660"/>
      <c r="DC32" s="661"/>
      <c r="DD32" s="634">
        <v>581</v>
      </c>
      <c r="DE32" s="626"/>
      <c r="DF32" s="626"/>
      <c r="DG32" s="626"/>
      <c r="DH32" s="626"/>
      <c r="DI32" s="626"/>
      <c r="DJ32" s="626"/>
      <c r="DK32" s="627"/>
      <c r="DL32" s="634">
        <v>581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10358400</v>
      </c>
      <c r="S33" s="626"/>
      <c r="T33" s="626"/>
      <c r="U33" s="626"/>
      <c r="V33" s="626"/>
      <c r="W33" s="626"/>
      <c r="X33" s="626"/>
      <c r="Y33" s="627"/>
      <c r="Z33" s="628">
        <v>8.8000000000000007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38710740</v>
      </c>
      <c r="CS33" s="657"/>
      <c r="CT33" s="657"/>
      <c r="CU33" s="657"/>
      <c r="CV33" s="657"/>
      <c r="CW33" s="657"/>
      <c r="CX33" s="657"/>
      <c r="CY33" s="658"/>
      <c r="CZ33" s="659">
        <v>33.700000000000003</v>
      </c>
      <c r="DA33" s="660"/>
      <c r="DB33" s="660"/>
      <c r="DC33" s="661"/>
      <c r="DD33" s="634">
        <v>32424131</v>
      </c>
      <c r="DE33" s="657"/>
      <c r="DF33" s="657"/>
      <c r="DG33" s="657"/>
      <c r="DH33" s="657"/>
      <c r="DI33" s="657"/>
      <c r="DJ33" s="657"/>
      <c r="DK33" s="658"/>
      <c r="DL33" s="634">
        <v>24462616</v>
      </c>
      <c r="DM33" s="657"/>
      <c r="DN33" s="657"/>
      <c r="DO33" s="657"/>
      <c r="DP33" s="657"/>
      <c r="DQ33" s="657"/>
      <c r="DR33" s="657"/>
      <c r="DS33" s="657"/>
      <c r="DT33" s="657"/>
      <c r="DU33" s="657"/>
      <c r="DV33" s="658"/>
      <c r="DW33" s="630">
        <v>36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17347728</v>
      </c>
      <c r="CS34" s="626"/>
      <c r="CT34" s="626"/>
      <c r="CU34" s="626"/>
      <c r="CV34" s="626"/>
      <c r="CW34" s="626"/>
      <c r="CX34" s="626"/>
      <c r="CY34" s="627"/>
      <c r="CZ34" s="659">
        <v>15.1</v>
      </c>
      <c r="DA34" s="660"/>
      <c r="DB34" s="660"/>
      <c r="DC34" s="661"/>
      <c r="DD34" s="634">
        <v>13792505</v>
      </c>
      <c r="DE34" s="626"/>
      <c r="DF34" s="626"/>
      <c r="DG34" s="626"/>
      <c r="DH34" s="626"/>
      <c r="DI34" s="626"/>
      <c r="DJ34" s="626"/>
      <c r="DK34" s="627"/>
      <c r="DL34" s="634">
        <v>10534594</v>
      </c>
      <c r="DM34" s="626"/>
      <c r="DN34" s="626"/>
      <c r="DO34" s="626"/>
      <c r="DP34" s="626"/>
      <c r="DQ34" s="626"/>
      <c r="DR34" s="626"/>
      <c r="DS34" s="626"/>
      <c r="DT34" s="626"/>
      <c r="DU34" s="626"/>
      <c r="DV34" s="627"/>
      <c r="DW34" s="630">
        <v>15.5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5038600</v>
      </c>
      <c r="S35" s="626"/>
      <c r="T35" s="626"/>
      <c r="U35" s="626"/>
      <c r="V35" s="626"/>
      <c r="W35" s="626"/>
      <c r="X35" s="626"/>
      <c r="Y35" s="627"/>
      <c r="Z35" s="628">
        <v>4.3</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16006769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250087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1313082</v>
      </c>
      <c r="CS35" s="657"/>
      <c r="CT35" s="657"/>
      <c r="CU35" s="657"/>
      <c r="CV35" s="657"/>
      <c r="CW35" s="657"/>
      <c r="CX35" s="657"/>
      <c r="CY35" s="658"/>
      <c r="CZ35" s="659">
        <v>1.1000000000000001</v>
      </c>
      <c r="DA35" s="660"/>
      <c r="DB35" s="660"/>
      <c r="DC35" s="661"/>
      <c r="DD35" s="634">
        <v>1166244</v>
      </c>
      <c r="DE35" s="657"/>
      <c r="DF35" s="657"/>
      <c r="DG35" s="657"/>
      <c r="DH35" s="657"/>
      <c r="DI35" s="657"/>
      <c r="DJ35" s="657"/>
      <c r="DK35" s="658"/>
      <c r="DL35" s="634">
        <v>1166244</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117589171</v>
      </c>
      <c r="S36" s="698"/>
      <c r="T36" s="698"/>
      <c r="U36" s="698"/>
      <c r="V36" s="698"/>
      <c r="W36" s="698"/>
      <c r="X36" s="698"/>
      <c r="Y36" s="699"/>
      <c r="Z36" s="700">
        <v>100</v>
      </c>
      <c r="AA36" s="700"/>
      <c r="AB36" s="700"/>
      <c r="AC36" s="700"/>
      <c r="AD36" s="701">
        <v>62973441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3663226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-214430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9633882</v>
      </c>
      <c r="CS36" s="626"/>
      <c r="CT36" s="626"/>
      <c r="CU36" s="626"/>
      <c r="CV36" s="626"/>
      <c r="CW36" s="626"/>
      <c r="CX36" s="626"/>
      <c r="CY36" s="627"/>
      <c r="CZ36" s="659">
        <v>8.4</v>
      </c>
      <c r="DA36" s="660"/>
      <c r="DB36" s="660"/>
      <c r="DC36" s="661"/>
      <c r="DD36" s="634">
        <v>9133999</v>
      </c>
      <c r="DE36" s="626"/>
      <c r="DF36" s="626"/>
      <c r="DG36" s="626"/>
      <c r="DH36" s="626"/>
      <c r="DI36" s="626"/>
      <c r="DJ36" s="626"/>
      <c r="DK36" s="627"/>
      <c r="DL36" s="634">
        <v>5056026</v>
      </c>
      <c r="DM36" s="626"/>
      <c r="DN36" s="626"/>
      <c r="DO36" s="626"/>
      <c r="DP36" s="626"/>
      <c r="DQ36" s="626"/>
      <c r="DR36" s="626"/>
      <c r="DS36" s="626"/>
      <c r="DT36" s="626"/>
      <c r="DU36" s="626"/>
      <c r="DV36" s="627"/>
      <c r="DW36" s="630">
        <v>7.4</v>
      </c>
      <c r="DX36" s="655"/>
      <c r="DY36" s="655"/>
      <c r="DZ36" s="655"/>
      <c r="EA36" s="655"/>
      <c r="EB36" s="655"/>
      <c r="EC36" s="656"/>
    </row>
    <row r="37" spans="2:133" ht="11.25" customHeight="1">
      <c r="AQ37" s="704" t="s">
        <v>313</v>
      </c>
      <c r="AR37" s="705"/>
      <c r="AS37" s="705"/>
      <c r="AT37" s="705"/>
      <c r="AU37" s="705"/>
      <c r="AV37" s="705"/>
      <c r="AW37" s="705"/>
      <c r="AX37" s="705"/>
      <c r="AY37" s="706"/>
      <c r="AZ37" s="625">
        <v>1545667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44853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27189</v>
      </c>
      <c r="CS37" s="657"/>
      <c r="CT37" s="657"/>
      <c r="CU37" s="657"/>
      <c r="CV37" s="657"/>
      <c r="CW37" s="657"/>
      <c r="CX37" s="657"/>
      <c r="CY37" s="658"/>
      <c r="CZ37" s="659">
        <v>0</v>
      </c>
      <c r="DA37" s="660"/>
      <c r="DB37" s="660"/>
      <c r="DC37" s="661"/>
      <c r="DD37" s="634">
        <v>27189</v>
      </c>
      <c r="DE37" s="657"/>
      <c r="DF37" s="657"/>
      <c r="DG37" s="657"/>
      <c r="DH37" s="657"/>
      <c r="DI37" s="657"/>
      <c r="DJ37" s="657"/>
      <c r="DK37" s="658"/>
      <c r="DL37" s="634">
        <v>27189</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316</v>
      </c>
      <c r="AR38" s="705"/>
      <c r="AS38" s="705"/>
      <c r="AT38" s="705"/>
      <c r="AU38" s="705"/>
      <c r="AV38" s="705"/>
      <c r="AW38" s="705"/>
      <c r="AX38" s="705"/>
      <c r="AY38" s="706"/>
      <c r="AZ38" s="625">
        <v>655504</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73257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10018141</v>
      </c>
      <c r="CS38" s="626"/>
      <c r="CT38" s="626"/>
      <c r="CU38" s="626"/>
      <c r="CV38" s="626"/>
      <c r="CW38" s="626"/>
      <c r="CX38" s="626"/>
      <c r="CY38" s="627"/>
      <c r="CZ38" s="659">
        <v>8.6999999999999993</v>
      </c>
      <c r="DA38" s="660"/>
      <c r="DB38" s="660"/>
      <c r="DC38" s="661"/>
      <c r="DD38" s="634">
        <v>8271346</v>
      </c>
      <c r="DE38" s="626"/>
      <c r="DF38" s="626"/>
      <c r="DG38" s="626"/>
      <c r="DH38" s="626"/>
      <c r="DI38" s="626"/>
      <c r="DJ38" s="626"/>
      <c r="DK38" s="627"/>
      <c r="DL38" s="634">
        <v>7705752</v>
      </c>
      <c r="DM38" s="626"/>
      <c r="DN38" s="626"/>
      <c r="DO38" s="626"/>
      <c r="DP38" s="626"/>
      <c r="DQ38" s="626"/>
      <c r="DR38" s="626"/>
      <c r="DS38" s="626"/>
      <c r="DT38" s="626"/>
      <c r="DU38" s="626"/>
      <c r="DV38" s="627"/>
      <c r="DW38" s="630">
        <v>11.3</v>
      </c>
      <c r="DX38" s="655"/>
      <c r="DY38" s="655"/>
      <c r="DZ38" s="655"/>
      <c r="EA38" s="655"/>
      <c r="EB38" s="655"/>
      <c r="EC38" s="656"/>
    </row>
    <row r="39" spans="2:133" ht="11.25" customHeight="1">
      <c r="AQ39" s="704" t="s">
        <v>319</v>
      </c>
      <c r="AR39" s="705"/>
      <c r="AS39" s="705"/>
      <c r="AT39" s="705"/>
      <c r="AU39" s="705"/>
      <c r="AV39" s="705"/>
      <c r="AW39" s="705"/>
      <c r="AX39" s="705"/>
      <c r="AY39" s="706"/>
      <c r="AZ39" s="625">
        <v>237982</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95</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153180</v>
      </c>
      <c r="CS39" s="657"/>
      <c r="CT39" s="657"/>
      <c r="CU39" s="657"/>
      <c r="CV39" s="657"/>
      <c r="CW39" s="657"/>
      <c r="CX39" s="657"/>
      <c r="CY39" s="658"/>
      <c r="CZ39" s="659">
        <v>0.1</v>
      </c>
      <c r="DA39" s="660"/>
      <c r="DB39" s="660"/>
      <c r="DC39" s="661"/>
      <c r="DD39" s="634">
        <v>381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2446422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244727</v>
      </c>
      <c r="CS40" s="626"/>
      <c r="CT40" s="626"/>
      <c r="CU40" s="626"/>
      <c r="CV40" s="626"/>
      <c r="CW40" s="626"/>
      <c r="CX40" s="626"/>
      <c r="CY40" s="627"/>
      <c r="CZ40" s="659">
        <v>0.2</v>
      </c>
      <c r="DA40" s="660"/>
      <c r="DB40" s="660"/>
      <c r="DC40" s="661"/>
      <c r="DD40" s="634">
        <v>59656</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7457968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11661996</v>
      </c>
      <c r="CS42" s="626"/>
      <c r="CT42" s="626"/>
      <c r="CU42" s="626"/>
      <c r="CV42" s="626"/>
      <c r="CW42" s="626"/>
      <c r="CX42" s="626"/>
      <c r="CY42" s="627"/>
      <c r="CZ42" s="659">
        <v>10.1</v>
      </c>
      <c r="DA42" s="708"/>
      <c r="DB42" s="708"/>
      <c r="DC42" s="709"/>
      <c r="DD42" s="634">
        <v>3489219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290678</v>
      </c>
      <c r="CS43" s="657"/>
      <c r="CT43" s="657"/>
      <c r="CU43" s="657"/>
      <c r="CV43" s="657"/>
      <c r="CW43" s="657"/>
      <c r="CX43" s="657"/>
      <c r="CY43" s="658"/>
      <c r="CZ43" s="659">
        <v>0.3</v>
      </c>
      <c r="DA43" s="660"/>
      <c r="DB43" s="660"/>
      <c r="DC43" s="661"/>
      <c r="DD43" s="634">
        <v>290678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11498093</v>
      </c>
      <c r="CS44" s="626"/>
      <c r="CT44" s="626"/>
      <c r="CU44" s="626"/>
      <c r="CV44" s="626"/>
      <c r="CW44" s="626"/>
      <c r="CX44" s="626"/>
      <c r="CY44" s="627"/>
      <c r="CZ44" s="659">
        <v>10</v>
      </c>
      <c r="DA44" s="708"/>
      <c r="DB44" s="708"/>
      <c r="DC44" s="709"/>
      <c r="DD44" s="634">
        <v>3420703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4671824</v>
      </c>
      <c r="CS45" s="657"/>
      <c r="CT45" s="657"/>
      <c r="CU45" s="657"/>
      <c r="CV45" s="657"/>
      <c r="CW45" s="657"/>
      <c r="CX45" s="657"/>
      <c r="CY45" s="658"/>
      <c r="CZ45" s="659">
        <v>4.0999999999999996</v>
      </c>
      <c r="DA45" s="660"/>
      <c r="DB45" s="660"/>
      <c r="DC45" s="661"/>
      <c r="DD45" s="634">
        <v>373457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6770095</v>
      </c>
      <c r="CS46" s="626"/>
      <c r="CT46" s="626"/>
      <c r="CU46" s="626"/>
      <c r="CV46" s="626"/>
      <c r="CW46" s="626"/>
      <c r="CX46" s="626"/>
      <c r="CY46" s="627"/>
      <c r="CZ46" s="659">
        <v>5.9</v>
      </c>
      <c r="DA46" s="708"/>
      <c r="DB46" s="708"/>
      <c r="DC46" s="709"/>
      <c r="DD46" s="634">
        <v>3041572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163903</v>
      </c>
      <c r="CS47" s="657"/>
      <c r="CT47" s="657"/>
      <c r="CU47" s="657"/>
      <c r="CV47" s="657"/>
      <c r="CW47" s="657"/>
      <c r="CX47" s="657"/>
      <c r="CY47" s="658"/>
      <c r="CZ47" s="659">
        <v>0.1</v>
      </c>
      <c r="DA47" s="660"/>
      <c r="DB47" s="660"/>
      <c r="DC47" s="661"/>
      <c r="DD47" s="634">
        <v>68516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115039029</v>
      </c>
      <c r="CS49" s="693"/>
      <c r="CT49" s="693"/>
      <c r="CU49" s="693"/>
      <c r="CV49" s="693"/>
      <c r="CW49" s="693"/>
      <c r="CX49" s="693"/>
      <c r="CY49" s="720"/>
      <c r="CZ49" s="721">
        <v>100</v>
      </c>
      <c r="DA49" s="722"/>
      <c r="DB49" s="722"/>
      <c r="DC49" s="723"/>
      <c r="DD49" s="724">
        <v>75331295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85" zoomScaleNormal="8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116564</v>
      </c>
      <c r="R7" s="755"/>
      <c r="S7" s="755"/>
      <c r="T7" s="755"/>
      <c r="U7" s="755"/>
      <c r="V7" s="755">
        <v>114073</v>
      </c>
      <c r="W7" s="755"/>
      <c r="X7" s="755"/>
      <c r="Y7" s="755"/>
      <c r="Z7" s="755"/>
      <c r="AA7" s="755">
        <v>2491</v>
      </c>
      <c r="AB7" s="755"/>
      <c r="AC7" s="755"/>
      <c r="AD7" s="755"/>
      <c r="AE7" s="756"/>
      <c r="AF7" s="757">
        <v>854</v>
      </c>
      <c r="AG7" s="758"/>
      <c r="AH7" s="758"/>
      <c r="AI7" s="758"/>
      <c r="AJ7" s="759"/>
      <c r="AK7" s="794">
        <v>2540</v>
      </c>
      <c r="AL7" s="795"/>
      <c r="AM7" s="795"/>
      <c r="AN7" s="795"/>
      <c r="AO7" s="795"/>
      <c r="AP7" s="795">
        <v>116117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5</v>
      </c>
      <c r="CI7" s="792"/>
      <c r="CJ7" s="792"/>
      <c r="CK7" s="792"/>
      <c r="CL7" s="793"/>
      <c r="CM7" s="791">
        <v>352</v>
      </c>
      <c r="CN7" s="792"/>
      <c r="CO7" s="792"/>
      <c r="CP7" s="792"/>
      <c r="CQ7" s="793"/>
      <c r="CR7" s="791">
        <v>30</v>
      </c>
      <c r="CS7" s="792"/>
      <c r="CT7" s="792"/>
      <c r="CU7" s="792"/>
      <c r="CV7" s="793"/>
      <c r="CW7" s="791" t="s">
        <v>541</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309</v>
      </c>
      <c r="R8" s="779"/>
      <c r="S8" s="779"/>
      <c r="T8" s="779"/>
      <c r="U8" s="779"/>
      <c r="V8" s="779">
        <v>290</v>
      </c>
      <c r="W8" s="779"/>
      <c r="X8" s="779"/>
      <c r="Y8" s="779"/>
      <c r="Z8" s="779"/>
      <c r="AA8" s="779">
        <v>18</v>
      </c>
      <c r="AB8" s="779"/>
      <c r="AC8" s="779"/>
      <c r="AD8" s="779"/>
      <c r="AE8" s="780"/>
      <c r="AF8" s="781">
        <v>16</v>
      </c>
      <c r="AG8" s="782"/>
      <c r="AH8" s="782"/>
      <c r="AI8" s="782"/>
      <c r="AJ8" s="783"/>
      <c r="AK8" s="784" t="s">
        <v>540</v>
      </c>
      <c r="AL8" s="785"/>
      <c r="AM8" s="785"/>
      <c r="AN8" s="785"/>
      <c r="AO8" s="785"/>
      <c r="AP8" s="785">
        <v>701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0</v>
      </c>
      <c r="CI8" s="802"/>
      <c r="CJ8" s="802"/>
      <c r="CK8" s="802"/>
      <c r="CL8" s="803"/>
      <c r="CM8" s="801">
        <v>137</v>
      </c>
      <c r="CN8" s="802"/>
      <c r="CO8" s="802"/>
      <c r="CP8" s="802"/>
      <c r="CQ8" s="803"/>
      <c r="CR8" s="801">
        <v>80</v>
      </c>
      <c r="CS8" s="802"/>
      <c r="CT8" s="802"/>
      <c r="CU8" s="802"/>
      <c r="CV8" s="803"/>
      <c r="CW8" s="801">
        <v>19</v>
      </c>
      <c r="CX8" s="802"/>
      <c r="CY8" s="802"/>
      <c r="CZ8" s="802"/>
      <c r="DA8" s="803"/>
      <c r="DB8" s="801" t="s">
        <v>541</v>
      </c>
      <c r="DC8" s="802"/>
      <c r="DD8" s="802"/>
      <c r="DE8" s="802"/>
      <c r="DF8" s="803"/>
      <c r="DG8" s="801" t="s">
        <v>541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t="s">
        <v>366</v>
      </c>
      <c r="C9" s="776"/>
      <c r="D9" s="776"/>
      <c r="E9" s="776"/>
      <c r="F9" s="776"/>
      <c r="G9" s="776"/>
      <c r="H9" s="776"/>
      <c r="I9" s="776"/>
      <c r="J9" s="776"/>
      <c r="K9" s="776"/>
      <c r="L9" s="776"/>
      <c r="M9" s="776"/>
      <c r="N9" s="776"/>
      <c r="O9" s="776"/>
      <c r="P9" s="777"/>
      <c r="Q9" s="778">
        <v>103</v>
      </c>
      <c r="R9" s="779"/>
      <c r="S9" s="779"/>
      <c r="T9" s="779"/>
      <c r="U9" s="779"/>
      <c r="V9" s="779">
        <v>63</v>
      </c>
      <c r="W9" s="779"/>
      <c r="X9" s="779"/>
      <c r="Y9" s="779"/>
      <c r="Z9" s="779"/>
      <c r="AA9" s="779">
        <v>40</v>
      </c>
      <c r="AB9" s="779"/>
      <c r="AC9" s="779"/>
      <c r="AD9" s="779"/>
      <c r="AE9" s="780"/>
      <c r="AF9" s="781">
        <v>4</v>
      </c>
      <c r="AG9" s="782"/>
      <c r="AH9" s="782"/>
      <c r="AI9" s="782"/>
      <c r="AJ9" s="783"/>
      <c r="AK9" s="784">
        <v>4</v>
      </c>
      <c r="AL9" s="785"/>
      <c r="AM9" s="785"/>
      <c r="AN9" s="785"/>
      <c r="AO9" s="785"/>
      <c r="AP9" s="785">
        <v>309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21</v>
      </c>
      <c r="CI9" s="802"/>
      <c r="CJ9" s="802"/>
      <c r="CK9" s="802"/>
      <c r="CL9" s="803"/>
      <c r="CM9" s="801">
        <v>283</v>
      </c>
      <c r="CN9" s="802"/>
      <c r="CO9" s="802"/>
      <c r="CP9" s="802"/>
      <c r="CQ9" s="803"/>
      <c r="CR9" s="801">
        <v>14</v>
      </c>
      <c r="CS9" s="802"/>
      <c r="CT9" s="802"/>
      <c r="CU9" s="802"/>
      <c r="CV9" s="803"/>
      <c r="CW9" s="801" t="s">
        <v>541</v>
      </c>
      <c r="CX9" s="802"/>
      <c r="CY9" s="802"/>
      <c r="CZ9" s="802"/>
      <c r="DA9" s="803"/>
      <c r="DB9" s="801" t="s">
        <v>541</v>
      </c>
      <c r="DC9" s="802"/>
      <c r="DD9" s="802"/>
      <c r="DE9" s="802"/>
      <c r="DF9" s="803"/>
      <c r="DG9" s="801" t="s">
        <v>541</v>
      </c>
      <c r="DH9" s="802"/>
      <c r="DI9" s="802"/>
      <c r="DJ9" s="802"/>
      <c r="DK9" s="803"/>
      <c r="DL9" s="801" t="s">
        <v>541</v>
      </c>
      <c r="DM9" s="802"/>
      <c r="DN9" s="802"/>
      <c r="DO9" s="802"/>
      <c r="DP9" s="803"/>
      <c r="DQ9" s="801" t="s">
        <v>541</v>
      </c>
      <c r="DR9" s="802"/>
      <c r="DS9" s="802"/>
      <c r="DT9" s="802"/>
      <c r="DU9" s="803"/>
      <c r="DV9" s="804"/>
      <c r="DW9" s="805"/>
      <c r="DX9" s="805"/>
      <c r="DY9" s="805"/>
      <c r="DZ9" s="806"/>
      <c r="EA9" s="207"/>
    </row>
    <row r="10" spans="1:131" s="208" customFormat="1" ht="26.25" customHeight="1">
      <c r="A10" s="214">
        <v>4</v>
      </c>
      <c r="B10" s="775" t="s">
        <v>367</v>
      </c>
      <c r="C10" s="776"/>
      <c r="D10" s="776"/>
      <c r="E10" s="776"/>
      <c r="F10" s="776"/>
      <c r="G10" s="776"/>
      <c r="H10" s="776"/>
      <c r="I10" s="776"/>
      <c r="J10" s="776"/>
      <c r="K10" s="776"/>
      <c r="L10" s="776"/>
      <c r="M10" s="776"/>
      <c r="N10" s="776"/>
      <c r="O10" s="776"/>
      <c r="P10" s="777"/>
      <c r="Q10" s="778">
        <v>1495</v>
      </c>
      <c r="R10" s="779"/>
      <c r="S10" s="779"/>
      <c r="T10" s="779"/>
      <c r="U10" s="779"/>
      <c r="V10" s="779">
        <v>1494</v>
      </c>
      <c r="W10" s="779"/>
      <c r="X10" s="779"/>
      <c r="Y10" s="779"/>
      <c r="Z10" s="779"/>
      <c r="AA10" s="779">
        <v>2</v>
      </c>
      <c r="AB10" s="779"/>
      <c r="AC10" s="779"/>
      <c r="AD10" s="779"/>
      <c r="AE10" s="780"/>
      <c r="AF10" s="781">
        <v>2</v>
      </c>
      <c r="AG10" s="782"/>
      <c r="AH10" s="782"/>
      <c r="AI10" s="782"/>
      <c r="AJ10" s="783"/>
      <c r="AK10" s="784">
        <v>620</v>
      </c>
      <c r="AL10" s="785"/>
      <c r="AM10" s="785"/>
      <c r="AN10" s="785"/>
      <c r="AO10" s="785"/>
      <c r="AP10" s="785" t="s">
        <v>540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117773</v>
      </c>
      <c r="R23" s="814"/>
      <c r="S23" s="814"/>
      <c r="T23" s="814"/>
      <c r="U23" s="814"/>
      <c r="V23" s="814">
        <v>115223</v>
      </c>
      <c r="W23" s="814"/>
      <c r="X23" s="814"/>
      <c r="Y23" s="814"/>
      <c r="Z23" s="814"/>
      <c r="AA23" s="814">
        <v>2550</v>
      </c>
      <c r="AB23" s="814"/>
      <c r="AC23" s="814"/>
      <c r="AD23" s="814"/>
      <c r="AE23" s="815"/>
      <c r="AF23" s="816">
        <v>875</v>
      </c>
      <c r="AG23" s="814"/>
      <c r="AH23" s="814"/>
      <c r="AI23" s="814"/>
      <c r="AJ23" s="817"/>
      <c r="AK23" s="818"/>
      <c r="AL23" s="819"/>
      <c r="AM23" s="819"/>
      <c r="AN23" s="819"/>
      <c r="AO23" s="819"/>
      <c r="AP23" s="814">
        <v>117126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554</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37610</v>
      </c>
      <c r="R28" s="843"/>
      <c r="S28" s="843"/>
      <c r="T28" s="843"/>
      <c r="U28" s="843"/>
      <c r="V28" s="843">
        <v>37354</v>
      </c>
      <c r="W28" s="843"/>
      <c r="X28" s="843"/>
      <c r="Y28" s="843"/>
      <c r="Z28" s="843"/>
      <c r="AA28" s="843">
        <v>257</v>
      </c>
      <c r="AB28" s="843"/>
      <c r="AC28" s="843"/>
      <c r="AD28" s="843"/>
      <c r="AE28" s="844"/>
      <c r="AF28" s="845">
        <v>257</v>
      </c>
      <c r="AG28" s="843"/>
      <c r="AH28" s="843"/>
      <c r="AI28" s="843"/>
      <c r="AJ28" s="846"/>
      <c r="AK28" s="847">
        <v>2446</v>
      </c>
      <c r="AL28" s="838"/>
      <c r="AM28" s="838"/>
      <c r="AN28" s="838"/>
      <c r="AO28" s="838"/>
      <c r="AP28" s="838">
        <v>2</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24</v>
      </c>
      <c r="R29" s="779"/>
      <c r="S29" s="779"/>
      <c r="T29" s="779"/>
      <c r="U29" s="779"/>
      <c r="V29" s="779">
        <v>23</v>
      </c>
      <c r="W29" s="779"/>
      <c r="X29" s="779"/>
      <c r="Y29" s="779"/>
      <c r="Z29" s="779"/>
      <c r="AA29" s="779">
        <v>1</v>
      </c>
      <c r="AB29" s="779"/>
      <c r="AC29" s="779"/>
      <c r="AD29" s="779"/>
      <c r="AE29" s="780"/>
      <c r="AF29" s="781">
        <v>1</v>
      </c>
      <c r="AG29" s="782"/>
      <c r="AH29" s="782"/>
      <c r="AI29" s="782"/>
      <c r="AJ29" s="783"/>
      <c r="AK29" s="850" t="s">
        <v>541</v>
      </c>
      <c r="AL29" s="851"/>
      <c r="AM29" s="851"/>
      <c r="AN29" s="851"/>
      <c r="AO29" s="851"/>
      <c r="AP29" s="851" t="s">
        <v>541</v>
      </c>
      <c r="AQ29" s="851"/>
      <c r="AR29" s="851"/>
      <c r="AS29" s="851"/>
      <c r="AT29" s="851"/>
      <c r="AU29" s="851" t="s">
        <v>541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25448</v>
      </c>
      <c r="R30" s="779"/>
      <c r="S30" s="779"/>
      <c r="T30" s="779"/>
      <c r="U30" s="779"/>
      <c r="V30" s="779">
        <v>25058</v>
      </c>
      <c r="W30" s="779"/>
      <c r="X30" s="779"/>
      <c r="Y30" s="779"/>
      <c r="Z30" s="779"/>
      <c r="AA30" s="779">
        <v>390</v>
      </c>
      <c r="AB30" s="779"/>
      <c r="AC30" s="779"/>
      <c r="AD30" s="779"/>
      <c r="AE30" s="780"/>
      <c r="AF30" s="781">
        <v>390</v>
      </c>
      <c r="AG30" s="782"/>
      <c r="AH30" s="782"/>
      <c r="AI30" s="782"/>
      <c r="AJ30" s="783"/>
      <c r="AK30" s="850">
        <v>3530</v>
      </c>
      <c r="AL30" s="851"/>
      <c r="AM30" s="851"/>
      <c r="AN30" s="851"/>
      <c r="AO30" s="851"/>
      <c r="AP30" s="851">
        <v>109</v>
      </c>
      <c r="AQ30" s="851"/>
      <c r="AR30" s="851"/>
      <c r="AS30" s="851"/>
      <c r="AT30" s="851"/>
      <c r="AU30" s="851">
        <v>15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3713</v>
      </c>
      <c r="R31" s="779"/>
      <c r="S31" s="779"/>
      <c r="T31" s="779"/>
      <c r="U31" s="779"/>
      <c r="V31" s="779">
        <v>3641</v>
      </c>
      <c r="W31" s="779"/>
      <c r="X31" s="779"/>
      <c r="Y31" s="779"/>
      <c r="Z31" s="779"/>
      <c r="AA31" s="779">
        <v>72</v>
      </c>
      <c r="AB31" s="779"/>
      <c r="AC31" s="779"/>
      <c r="AD31" s="779"/>
      <c r="AE31" s="780"/>
      <c r="AF31" s="781">
        <v>72</v>
      </c>
      <c r="AG31" s="782"/>
      <c r="AH31" s="782"/>
      <c r="AI31" s="782"/>
      <c r="AJ31" s="783"/>
      <c r="AK31" s="850">
        <v>640</v>
      </c>
      <c r="AL31" s="851"/>
      <c r="AM31" s="851"/>
      <c r="AN31" s="851"/>
      <c r="AO31" s="851"/>
      <c r="AP31" s="851" t="s">
        <v>541</v>
      </c>
      <c r="AQ31" s="851"/>
      <c r="AR31" s="851"/>
      <c r="AS31" s="851"/>
      <c r="AT31" s="851"/>
      <c r="AU31" s="851" t="s">
        <v>541</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461</v>
      </c>
      <c r="R32" s="779"/>
      <c r="S32" s="779"/>
      <c r="T32" s="779"/>
      <c r="U32" s="779"/>
      <c r="V32" s="779">
        <v>448</v>
      </c>
      <c r="W32" s="779"/>
      <c r="X32" s="779"/>
      <c r="Y32" s="779"/>
      <c r="Z32" s="779"/>
      <c r="AA32" s="779">
        <v>12</v>
      </c>
      <c r="AB32" s="779"/>
      <c r="AC32" s="779"/>
      <c r="AD32" s="779"/>
      <c r="AE32" s="780"/>
      <c r="AF32" s="781">
        <v>12</v>
      </c>
      <c r="AG32" s="782"/>
      <c r="AH32" s="782"/>
      <c r="AI32" s="782"/>
      <c r="AJ32" s="783"/>
      <c r="AK32" s="850">
        <v>180</v>
      </c>
      <c r="AL32" s="851"/>
      <c r="AM32" s="851"/>
      <c r="AN32" s="851"/>
      <c r="AO32" s="851"/>
      <c r="AP32" s="851">
        <v>309</v>
      </c>
      <c r="AQ32" s="851"/>
      <c r="AR32" s="851"/>
      <c r="AS32" s="851"/>
      <c r="AT32" s="851"/>
      <c r="AU32" s="851">
        <v>148</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6699</v>
      </c>
      <c r="R33" s="779"/>
      <c r="S33" s="779"/>
      <c r="T33" s="779"/>
      <c r="U33" s="779"/>
      <c r="V33" s="779">
        <v>6149</v>
      </c>
      <c r="W33" s="779"/>
      <c r="X33" s="779"/>
      <c r="Y33" s="779"/>
      <c r="Z33" s="779"/>
      <c r="AA33" s="779">
        <v>550</v>
      </c>
      <c r="AB33" s="779"/>
      <c r="AC33" s="779"/>
      <c r="AD33" s="779"/>
      <c r="AE33" s="780"/>
      <c r="AF33" s="781">
        <v>4218</v>
      </c>
      <c r="AG33" s="782"/>
      <c r="AH33" s="782"/>
      <c r="AI33" s="782"/>
      <c r="AJ33" s="783"/>
      <c r="AK33" s="850">
        <v>238</v>
      </c>
      <c r="AL33" s="851"/>
      <c r="AM33" s="851"/>
      <c r="AN33" s="851"/>
      <c r="AO33" s="851"/>
      <c r="AP33" s="851">
        <v>21544</v>
      </c>
      <c r="AQ33" s="851"/>
      <c r="AR33" s="851"/>
      <c r="AS33" s="851"/>
      <c r="AT33" s="851"/>
      <c r="AU33" s="851">
        <v>1056</v>
      </c>
      <c r="AV33" s="851"/>
      <c r="AW33" s="851"/>
      <c r="AX33" s="851"/>
      <c r="AY33" s="851"/>
      <c r="AZ33" s="852" t="s">
        <v>541</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11462</v>
      </c>
      <c r="R34" s="779"/>
      <c r="S34" s="779"/>
      <c r="T34" s="779"/>
      <c r="U34" s="779"/>
      <c r="V34" s="779">
        <v>10960</v>
      </c>
      <c r="W34" s="779"/>
      <c r="X34" s="779"/>
      <c r="Y34" s="779"/>
      <c r="Z34" s="779"/>
      <c r="AA34" s="779">
        <v>502</v>
      </c>
      <c r="AB34" s="779"/>
      <c r="AC34" s="779"/>
      <c r="AD34" s="779"/>
      <c r="AE34" s="780"/>
      <c r="AF34" s="781">
        <v>14014</v>
      </c>
      <c r="AG34" s="782"/>
      <c r="AH34" s="782"/>
      <c r="AI34" s="782"/>
      <c r="AJ34" s="783"/>
      <c r="AK34" s="850">
        <v>6</v>
      </c>
      <c r="AL34" s="851"/>
      <c r="AM34" s="851"/>
      <c r="AN34" s="851"/>
      <c r="AO34" s="851"/>
      <c r="AP34" s="851" t="s">
        <v>541</v>
      </c>
      <c r="AQ34" s="851"/>
      <c r="AR34" s="851"/>
      <c r="AS34" s="851"/>
      <c r="AT34" s="851"/>
      <c r="AU34" s="851" t="s">
        <v>541</v>
      </c>
      <c r="AV34" s="851"/>
      <c r="AW34" s="851"/>
      <c r="AX34" s="851"/>
      <c r="AY34" s="851"/>
      <c r="AZ34" s="852" t="s">
        <v>541</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10790</v>
      </c>
      <c r="R35" s="779"/>
      <c r="S35" s="779"/>
      <c r="T35" s="779"/>
      <c r="U35" s="779"/>
      <c r="V35" s="779">
        <v>9273</v>
      </c>
      <c r="W35" s="779"/>
      <c r="X35" s="779"/>
      <c r="Y35" s="779"/>
      <c r="Z35" s="779"/>
      <c r="AA35" s="779">
        <v>1517</v>
      </c>
      <c r="AB35" s="779"/>
      <c r="AC35" s="779"/>
      <c r="AD35" s="779"/>
      <c r="AE35" s="780"/>
      <c r="AF35" s="781">
        <v>5649</v>
      </c>
      <c r="AG35" s="782"/>
      <c r="AH35" s="782"/>
      <c r="AI35" s="782"/>
      <c r="AJ35" s="783"/>
      <c r="AK35" s="850">
        <v>1538</v>
      </c>
      <c r="AL35" s="851"/>
      <c r="AM35" s="851"/>
      <c r="AN35" s="851"/>
      <c r="AO35" s="851"/>
      <c r="AP35" s="851">
        <v>49872</v>
      </c>
      <c r="AQ35" s="851"/>
      <c r="AR35" s="851"/>
      <c r="AS35" s="851"/>
      <c r="AT35" s="851"/>
      <c r="AU35" s="851">
        <v>20398</v>
      </c>
      <c r="AV35" s="851"/>
      <c r="AW35" s="851"/>
      <c r="AX35" s="851"/>
      <c r="AY35" s="851"/>
      <c r="AZ35" s="852" t="s">
        <v>541</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13696</v>
      </c>
      <c r="R36" s="779"/>
      <c r="S36" s="779"/>
      <c r="T36" s="779"/>
      <c r="U36" s="779"/>
      <c r="V36" s="779">
        <v>13481</v>
      </c>
      <c r="W36" s="779"/>
      <c r="X36" s="779"/>
      <c r="Y36" s="779"/>
      <c r="Z36" s="779"/>
      <c r="AA36" s="779">
        <v>215</v>
      </c>
      <c r="AB36" s="779"/>
      <c r="AC36" s="779"/>
      <c r="AD36" s="779"/>
      <c r="AE36" s="780"/>
      <c r="AF36" s="781">
        <v>1341</v>
      </c>
      <c r="AG36" s="782"/>
      <c r="AH36" s="782"/>
      <c r="AI36" s="782"/>
      <c r="AJ36" s="783"/>
      <c r="AK36" s="850">
        <v>3663</v>
      </c>
      <c r="AL36" s="851"/>
      <c r="AM36" s="851"/>
      <c r="AN36" s="851"/>
      <c r="AO36" s="851"/>
      <c r="AP36" s="851">
        <v>12700</v>
      </c>
      <c r="AQ36" s="851"/>
      <c r="AR36" s="851"/>
      <c r="AS36" s="851"/>
      <c r="AT36" s="851"/>
      <c r="AU36" s="851">
        <v>8319</v>
      </c>
      <c r="AV36" s="851"/>
      <c r="AW36" s="851"/>
      <c r="AX36" s="851"/>
      <c r="AY36" s="851"/>
      <c r="AZ36" s="852" t="s">
        <v>542</v>
      </c>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779</v>
      </c>
      <c r="R37" s="779"/>
      <c r="S37" s="779"/>
      <c r="T37" s="779"/>
      <c r="U37" s="779"/>
      <c r="V37" s="779">
        <v>584</v>
      </c>
      <c r="W37" s="779"/>
      <c r="X37" s="779"/>
      <c r="Y37" s="779"/>
      <c r="Z37" s="779"/>
      <c r="AA37" s="779">
        <v>195</v>
      </c>
      <c r="AB37" s="779"/>
      <c r="AC37" s="779"/>
      <c r="AD37" s="779"/>
      <c r="AE37" s="780"/>
      <c r="AF37" s="781">
        <v>265</v>
      </c>
      <c r="AG37" s="782"/>
      <c r="AH37" s="782"/>
      <c r="AI37" s="782"/>
      <c r="AJ37" s="783"/>
      <c r="AK37" s="850">
        <v>543</v>
      </c>
      <c r="AL37" s="851"/>
      <c r="AM37" s="851"/>
      <c r="AN37" s="851"/>
      <c r="AO37" s="851"/>
      <c r="AP37" s="851">
        <v>595</v>
      </c>
      <c r="AQ37" s="851"/>
      <c r="AR37" s="851"/>
      <c r="AS37" s="851"/>
      <c r="AT37" s="851"/>
      <c r="AU37" s="851">
        <v>433</v>
      </c>
      <c r="AV37" s="851"/>
      <c r="AW37" s="851"/>
      <c r="AX37" s="851"/>
      <c r="AY37" s="851"/>
      <c r="AZ37" s="852" t="s">
        <v>541</v>
      </c>
      <c r="BA37" s="852"/>
      <c r="BB37" s="852"/>
      <c r="BC37" s="852"/>
      <c r="BD37" s="852"/>
      <c r="BE37" s="848" t="s">
        <v>386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13</v>
      </c>
      <c r="R38" s="779"/>
      <c r="S38" s="779"/>
      <c r="T38" s="779"/>
      <c r="U38" s="779"/>
      <c r="V38" s="779">
        <v>13</v>
      </c>
      <c r="W38" s="779"/>
      <c r="X38" s="779"/>
      <c r="Y38" s="779"/>
      <c r="Z38" s="779"/>
      <c r="AA38" s="779" t="s">
        <v>541</v>
      </c>
      <c r="AB38" s="779"/>
      <c r="AC38" s="779"/>
      <c r="AD38" s="779"/>
      <c r="AE38" s="780"/>
      <c r="AF38" s="781" t="s">
        <v>112</v>
      </c>
      <c r="AG38" s="782"/>
      <c r="AH38" s="782"/>
      <c r="AI38" s="782"/>
      <c r="AJ38" s="783"/>
      <c r="AK38" s="850">
        <v>8</v>
      </c>
      <c r="AL38" s="851"/>
      <c r="AM38" s="851"/>
      <c r="AN38" s="851"/>
      <c r="AO38" s="851"/>
      <c r="AP38" s="851" t="s">
        <v>541</v>
      </c>
      <c r="AQ38" s="851"/>
      <c r="AR38" s="851"/>
      <c r="AS38" s="851"/>
      <c r="AT38" s="851"/>
      <c r="AU38" s="851" t="s">
        <v>541</v>
      </c>
      <c r="AV38" s="851"/>
      <c r="AW38" s="851"/>
      <c r="AX38" s="851"/>
      <c r="AY38" s="851"/>
      <c r="AZ38" s="852" t="s">
        <v>541</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552</v>
      </c>
      <c r="C39" s="776"/>
      <c r="D39" s="776"/>
      <c r="E39" s="776"/>
      <c r="F39" s="776"/>
      <c r="G39" s="776"/>
      <c r="H39" s="776"/>
      <c r="I39" s="776"/>
      <c r="J39" s="776"/>
      <c r="K39" s="776"/>
      <c r="L39" s="776"/>
      <c r="M39" s="776"/>
      <c r="N39" s="776"/>
      <c r="O39" s="776"/>
      <c r="P39" s="777"/>
      <c r="Q39" s="778">
        <v>364</v>
      </c>
      <c r="R39" s="779"/>
      <c r="S39" s="779"/>
      <c r="T39" s="779"/>
      <c r="U39" s="779"/>
      <c r="V39" s="779">
        <v>359</v>
      </c>
      <c r="W39" s="779"/>
      <c r="X39" s="779"/>
      <c r="Y39" s="779"/>
      <c r="Z39" s="779"/>
      <c r="AA39" s="779">
        <v>5</v>
      </c>
      <c r="AB39" s="779"/>
      <c r="AC39" s="779"/>
      <c r="AD39" s="779"/>
      <c r="AE39" s="780"/>
      <c r="AF39" s="781">
        <v>5</v>
      </c>
      <c r="AG39" s="782"/>
      <c r="AH39" s="782"/>
      <c r="AI39" s="782"/>
      <c r="AJ39" s="783"/>
      <c r="AK39" s="850">
        <v>17</v>
      </c>
      <c r="AL39" s="851"/>
      <c r="AM39" s="851"/>
      <c r="AN39" s="851"/>
      <c r="AO39" s="851"/>
      <c r="AP39" s="851">
        <v>45</v>
      </c>
      <c r="AQ39" s="851"/>
      <c r="AR39" s="851"/>
      <c r="AS39" s="851"/>
      <c r="AT39" s="851"/>
      <c r="AU39" s="851">
        <v>3</v>
      </c>
      <c r="AV39" s="851"/>
      <c r="AW39" s="851"/>
      <c r="AX39" s="851"/>
      <c r="AY39" s="851"/>
      <c r="AZ39" s="852" t="s">
        <v>541</v>
      </c>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t="s">
        <v>553</v>
      </c>
      <c r="C40" s="776"/>
      <c r="D40" s="776"/>
      <c r="E40" s="776"/>
      <c r="F40" s="776"/>
      <c r="G40" s="776"/>
      <c r="H40" s="776"/>
      <c r="I40" s="776"/>
      <c r="J40" s="776"/>
      <c r="K40" s="776"/>
      <c r="L40" s="776"/>
      <c r="M40" s="776"/>
      <c r="N40" s="776"/>
      <c r="O40" s="776"/>
      <c r="P40" s="777"/>
      <c r="Q40" s="778">
        <v>242</v>
      </c>
      <c r="R40" s="779"/>
      <c r="S40" s="779"/>
      <c r="T40" s="779"/>
      <c r="U40" s="779"/>
      <c r="V40" s="779">
        <v>175</v>
      </c>
      <c r="W40" s="779"/>
      <c r="X40" s="779"/>
      <c r="Y40" s="779"/>
      <c r="Z40" s="779"/>
      <c r="AA40" s="779">
        <v>67</v>
      </c>
      <c r="AB40" s="779"/>
      <c r="AC40" s="779"/>
      <c r="AD40" s="779"/>
      <c r="AE40" s="780"/>
      <c r="AF40" s="781" t="s">
        <v>112</v>
      </c>
      <c r="AG40" s="782"/>
      <c r="AH40" s="782"/>
      <c r="AI40" s="782"/>
      <c r="AJ40" s="783"/>
      <c r="AK40" s="850">
        <v>51</v>
      </c>
      <c r="AL40" s="851"/>
      <c r="AM40" s="851"/>
      <c r="AN40" s="851"/>
      <c r="AO40" s="851"/>
      <c r="AP40" s="851">
        <v>247</v>
      </c>
      <c r="AQ40" s="851"/>
      <c r="AR40" s="851"/>
      <c r="AS40" s="851"/>
      <c r="AT40" s="851"/>
      <c r="AU40" s="851" t="s">
        <v>541</v>
      </c>
      <c r="AV40" s="851"/>
      <c r="AW40" s="851"/>
      <c r="AX40" s="851"/>
      <c r="AY40" s="851"/>
      <c r="AZ40" s="852" t="s">
        <v>541</v>
      </c>
      <c r="BA40" s="852"/>
      <c r="BB40" s="852"/>
      <c r="BC40" s="852"/>
      <c r="BD40" s="852"/>
      <c r="BE40" s="848" t="s">
        <v>392</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26226</v>
      </c>
      <c r="AG63" s="862"/>
      <c r="AH63" s="862"/>
      <c r="AI63" s="862"/>
      <c r="AJ63" s="863"/>
      <c r="AK63" s="864"/>
      <c r="AL63" s="859"/>
      <c r="AM63" s="859"/>
      <c r="AN63" s="859"/>
      <c r="AO63" s="859"/>
      <c r="AP63" s="862">
        <v>85422</v>
      </c>
      <c r="AQ63" s="862"/>
      <c r="AR63" s="862"/>
      <c r="AS63" s="862"/>
      <c r="AT63" s="862"/>
      <c r="AU63" s="862">
        <v>30372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555</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84</v>
      </c>
      <c r="R69" s="851"/>
      <c r="S69" s="851"/>
      <c r="T69" s="851"/>
      <c r="U69" s="851"/>
      <c r="V69" s="851">
        <v>77</v>
      </c>
      <c r="W69" s="851"/>
      <c r="X69" s="851"/>
      <c r="Y69" s="851"/>
      <c r="Z69" s="851"/>
      <c r="AA69" s="851">
        <v>7</v>
      </c>
      <c r="AB69" s="851"/>
      <c r="AC69" s="851"/>
      <c r="AD69" s="851"/>
      <c r="AE69" s="851"/>
      <c r="AF69" s="851">
        <v>7</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545</v>
      </c>
      <c r="C70" s="894"/>
      <c r="D70" s="894"/>
      <c r="E70" s="894"/>
      <c r="F70" s="894"/>
      <c r="G70" s="894"/>
      <c r="H70" s="894"/>
      <c r="I70" s="894"/>
      <c r="J70" s="894"/>
      <c r="K70" s="894"/>
      <c r="L70" s="894"/>
      <c r="M70" s="894"/>
      <c r="N70" s="894"/>
      <c r="O70" s="894"/>
      <c r="P70" s="895"/>
      <c r="Q70" s="896">
        <v>146</v>
      </c>
      <c r="R70" s="851"/>
      <c r="S70" s="851"/>
      <c r="T70" s="851"/>
      <c r="U70" s="851"/>
      <c r="V70" s="851">
        <v>138</v>
      </c>
      <c r="W70" s="851"/>
      <c r="X70" s="851"/>
      <c r="Y70" s="851"/>
      <c r="Z70" s="851"/>
      <c r="AA70" s="851">
        <v>7</v>
      </c>
      <c r="AB70" s="851"/>
      <c r="AC70" s="851"/>
      <c r="AD70" s="851"/>
      <c r="AE70" s="851"/>
      <c r="AF70" s="851">
        <v>7</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546</v>
      </c>
      <c r="C71" s="894"/>
      <c r="D71" s="894"/>
      <c r="E71" s="894"/>
      <c r="F71" s="894"/>
      <c r="G71" s="894"/>
      <c r="H71" s="894"/>
      <c r="I71" s="894"/>
      <c r="J71" s="894"/>
      <c r="K71" s="894"/>
      <c r="L71" s="894"/>
      <c r="M71" s="894"/>
      <c r="N71" s="894"/>
      <c r="O71" s="894"/>
      <c r="P71" s="895"/>
      <c r="Q71" s="896">
        <v>155566</v>
      </c>
      <c r="R71" s="851"/>
      <c r="S71" s="851"/>
      <c r="T71" s="851"/>
      <c r="U71" s="851"/>
      <c r="V71" s="851">
        <v>148928</v>
      </c>
      <c r="W71" s="851"/>
      <c r="X71" s="851"/>
      <c r="Y71" s="851"/>
      <c r="Z71" s="851"/>
      <c r="AA71" s="851">
        <v>6639</v>
      </c>
      <c r="AB71" s="851"/>
      <c r="AC71" s="851"/>
      <c r="AD71" s="851"/>
      <c r="AE71" s="851"/>
      <c r="AF71" s="851">
        <v>6639</v>
      </c>
      <c r="AG71" s="851"/>
      <c r="AH71" s="851"/>
      <c r="AI71" s="851"/>
      <c r="AJ71" s="851"/>
      <c r="AK71" s="851" t="s">
        <v>547</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6688</v>
      </c>
      <c r="AG88" s="862"/>
      <c r="AH88" s="862"/>
      <c r="AI88" s="862"/>
      <c r="AJ88" s="862"/>
      <c r="AK88" s="859"/>
      <c r="AL88" s="859"/>
      <c r="AM88" s="859"/>
      <c r="AN88" s="859"/>
      <c r="AO88" s="859"/>
      <c r="AP88" s="862" t="s">
        <v>484</v>
      </c>
      <c r="AQ88" s="862"/>
      <c r="AR88" s="862"/>
      <c r="AS88" s="862"/>
      <c r="AT88" s="862"/>
      <c r="AU88" s="862" t="s">
        <v>484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123</v>
      </c>
      <c r="CS102" s="870"/>
      <c r="CT102" s="870"/>
      <c r="CU102" s="870"/>
      <c r="CV102" s="913"/>
      <c r="CW102" s="912">
        <v>19</v>
      </c>
      <c r="CX102" s="870"/>
      <c r="CY102" s="870"/>
      <c r="CZ102" s="870"/>
      <c r="DA102" s="913"/>
      <c r="DB102" s="912" t="s">
        <v>484</v>
      </c>
      <c r="DC102" s="870"/>
      <c r="DD102" s="870"/>
      <c r="DE102" s="870"/>
      <c r="DF102" s="913"/>
      <c r="DG102" s="912" t="s">
        <v>484</v>
      </c>
      <c r="DH102" s="870"/>
      <c r="DI102" s="870"/>
      <c r="DJ102" s="870"/>
      <c r="DK102" s="913"/>
      <c r="DL102" s="912" t="s">
        <v>484</v>
      </c>
      <c r="DM102" s="870"/>
      <c r="DN102" s="870"/>
      <c r="DO102" s="870"/>
      <c r="DP102" s="913"/>
      <c r="DQ102" s="912" t="s">
        <v>484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286</v>
      </c>
      <c r="AG109" s="915"/>
      <c r="AH109" s="915"/>
      <c r="AI109" s="915"/>
      <c r="AJ109" s="916"/>
      <c r="AK109" s="914" t="s">
        <v>285</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286</v>
      </c>
      <c r="BW109" s="915"/>
      <c r="BX109" s="915"/>
      <c r="BY109" s="915"/>
      <c r="BZ109" s="916"/>
      <c r="CA109" s="914" t="s">
        <v>285</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286</v>
      </c>
      <c r="DM109" s="915"/>
      <c r="DN109" s="915"/>
      <c r="DO109" s="915"/>
      <c r="DP109" s="916"/>
      <c r="DQ109" s="914" t="s">
        <v>285</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11794862</v>
      </c>
      <c r="AB110" s="922"/>
      <c r="AC110" s="922"/>
      <c r="AD110" s="922"/>
      <c r="AE110" s="923"/>
      <c r="AF110" s="924">
        <v>10880934</v>
      </c>
      <c r="AG110" s="922"/>
      <c r="AH110" s="922"/>
      <c r="AI110" s="922"/>
      <c r="AJ110" s="923"/>
      <c r="AK110" s="924">
        <v>10948148</v>
      </c>
      <c r="AL110" s="922"/>
      <c r="AM110" s="922"/>
      <c r="AN110" s="922"/>
      <c r="AO110" s="923"/>
      <c r="AP110" s="925">
        <v>18.7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114908558</v>
      </c>
      <c r="BR110" s="957"/>
      <c r="BS110" s="957"/>
      <c r="BT110" s="957"/>
      <c r="BU110" s="957"/>
      <c r="BV110" s="957">
        <v>116498759</v>
      </c>
      <c r="BW110" s="957"/>
      <c r="BX110" s="957"/>
      <c r="BY110" s="957"/>
      <c r="BZ110" s="957"/>
      <c r="CA110" s="957">
        <v>117126251</v>
      </c>
      <c r="CB110" s="957"/>
      <c r="CC110" s="957"/>
      <c r="CD110" s="957"/>
      <c r="CE110" s="957"/>
      <c r="CF110" s="971">
        <v>200.2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v>1477286</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791544</v>
      </c>
      <c r="BR111" s="950"/>
      <c r="BS111" s="950"/>
      <c r="BT111" s="950"/>
      <c r="BU111" s="950"/>
      <c r="BV111" s="950">
        <v>2100823</v>
      </c>
      <c r="BW111" s="950"/>
      <c r="BX111" s="950"/>
      <c r="BY111" s="950"/>
      <c r="BZ111" s="950"/>
      <c r="CA111" s="950">
        <v>464504</v>
      </c>
      <c r="CB111" s="950"/>
      <c r="CC111" s="950"/>
      <c r="CD111" s="950"/>
      <c r="CE111" s="950"/>
      <c r="CF111" s="944">
        <v>0.8</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575715</v>
      </c>
      <c r="DH111" s="950"/>
      <c r="DI111" s="950"/>
      <c r="DJ111" s="950"/>
      <c r="DK111" s="950"/>
      <c r="DL111" s="950">
        <v>478272</v>
      </c>
      <c r="DM111" s="950"/>
      <c r="DN111" s="950"/>
      <c r="DO111" s="950"/>
      <c r="DP111" s="950"/>
      <c r="DQ111" s="950">
        <v>388595</v>
      </c>
      <c r="DR111" s="950"/>
      <c r="DS111" s="950"/>
      <c r="DT111" s="950"/>
      <c r="DU111" s="950"/>
      <c r="DV111" s="951">
        <v>0.7</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42519105</v>
      </c>
      <c r="BR112" s="950"/>
      <c r="BS112" s="950"/>
      <c r="BT112" s="950"/>
      <c r="BU112" s="950"/>
      <c r="BV112" s="950">
        <v>38503560</v>
      </c>
      <c r="BW112" s="950"/>
      <c r="BX112" s="950"/>
      <c r="BY112" s="950"/>
      <c r="BZ112" s="950"/>
      <c r="CA112" s="950">
        <v>30371654</v>
      </c>
      <c r="CB112" s="950"/>
      <c r="CC112" s="950"/>
      <c r="CD112" s="950"/>
      <c r="CE112" s="950"/>
      <c r="CF112" s="944">
        <v>51.9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4079319</v>
      </c>
      <c r="AB113" s="964"/>
      <c r="AC113" s="964"/>
      <c r="AD113" s="964"/>
      <c r="AE113" s="965"/>
      <c r="AF113" s="966">
        <v>4217921</v>
      </c>
      <c r="AG113" s="964"/>
      <c r="AH113" s="964"/>
      <c r="AI113" s="964"/>
      <c r="AJ113" s="965"/>
      <c r="AK113" s="966">
        <v>2969011</v>
      </c>
      <c r="AL113" s="964"/>
      <c r="AM113" s="964"/>
      <c r="AN113" s="964"/>
      <c r="AO113" s="965"/>
      <c r="AP113" s="967">
        <v>5.0999999999999996</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129133</v>
      </c>
      <c r="DH113" s="989"/>
      <c r="DI113" s="989"/>
      <c r="DJ113" s="989"/>
      <c r="DK113" s="990"/>
      <c r="DL113" s="991">
        <v>85274</v>
      </c>
      <c r="DM113" s="989"/>
      <c r="DN113" s="989"/>
      <c r="DO113" s="989"/>
      <c r="DP113" s="990"/>
      <c r="DQ113" s="991">
        <v>42230</v>
      </c>
      <c r="DR113" s="989"/>
      <c r="DS113" s="989"/>
      <c r="DT113" s="989"/>
      <c r="DU113" s="990"/>
      <c r="DV113" s="992">
        <v>0.1</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14768395</v>
      </c>
      <c r="BR114" s="950"/>
      <c r="BS114" s="950"/>
      <c r="BT114" s="950"/>
      <c r="BU114" s="950"/>
      <c r="BV114" s="950">
        <v>14941824</v>
      </c>
      <c r="BW114" s="950"/>
      <c r="BX114" s="950"/>
      <c r="BY114" s="950"/>
      <c r="BZ114" s="950"/>
      <c r="CA114" s="950">
        <v>14615709</v>
      </c>
      <c r="CB114" s="950"/>
      <c r="CC114" s="950"/>
      <c r="CD114" s="950"/>
      <c r="CE114" s="950"/>
      <c r="CF114" s="944">
        <v>25</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149940</v>
      </c>
      <c r="AB115" s="964"/>
      <c r="AC115" s="964"/>
      <c r="AD115" s="964"/>
      <c r="AE115" s="965"/>
      <c r="AF115" s="966">
        <v>124150</v>
      </c>
      <c r="AG115" s="964"/>
      <c r="AH115" s="964"/>
      <c r="AI115" s="964"/>
      <c r="AJ115" s="965"/>
      <c r="AK115" s="966">
        <v>115991</v>
      </c>
      <c r="AL115" s="964"/>
      <c r="AM115" s="964"/>
      <c r="AN115" s="964"/>
      <c r="AO115" s="965"/>
      <c r="AP115" s="967">
        <v>0.2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2230</v>
      </c>
      <c r="AB116" s="989"/>
      <c r="AC116" s="989"/>
      <c r="AD116" s="989"/>
      <c r="AE116" s="990"/>
      <c r="AF116" s="991">
        <v>2195</v>
      </c>
      <c r="AG116" s="989"/>
      <c r="AH116" s="989"/>
      <c r="AI116" s="989"/>
      <c r="AJ116" s="990"/>
      <c r="AK116" s="991">
        <v>581</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86696</v>
      </c>
      <c r="DH116" s="989"/>
      <c r="DI116" s="989"/>
      <c r="DJ116" s="989"/>
      <c r="DK116" s="990"/>
      <c r="DL116" s="991">
        <v>59991</v>
      </c>
      <c r="DM116" s="989"/>
      <c r="DN116" s="989"/>
      <c r="DO116" s="989"/>
      <c r="DP116" s="990"/>
      <c r="DQ116" s="991">
        <v>33679</v>
      </c>
      <c r="DR116" s="989"/>
      <c r="DS116" s="989"/>
      <c r="DT116" s="989"/>
      <c r="DU116" s="990"/>
      <c r="DV116" s="992">
        <v>0.1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16026351</v>
      </c>
      <c r="AB117" s="1007"/>
      <c r="AC117" s="1007"/>
      <c r="AD117" s="1007"/>
      <c r="AE117" s="1008"/>
      <c r="AF117" s="1009">
        <v>15225200</v>
      </c>
      <c r="AG117" s="1007"/>
      <c r="AH117" s="1007"/>
      <c r="AI117" s="1007"/>
      <c r="AJ117" s="1008"/>
      <c r="AK117" s="1009">
        <v>14033731</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286</v>
      </c>
      <c r="AG118" s="915"/>
      <c r="AH118" s="915"/>
      <c r="AI118" s="915"/>
      <c r="AJ118" s="916"/>
      <c r="AK118" s="914" t="s">
        <v>285</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438</v>
      </c>
      <c r="BP119" s="1036"/>
      <c r="BQ119" s="1027">
        <v>172987602</v>
      </c>
      <c r="BR119" s="1028"/>
      <c r="BS119" s="1028"/>
      <c r="BT119" s="1028"/>
      <c r="BU119" s="1028"/>
      <c r="BV119" s="1028">
        <v>172044966</v>
      </c>
      <c r="BW119" s="1028"/>
      <c r="BX119" s="1028"/>
      <c r="BY119" s="1028"/>
      <c r="BZ119" s="1028"/>
      <c r="CA119" s="1028">
        <v>162578118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112842</v>
      </c>
      <c r="AB120" s="989"/>
      <c r="AC120" s="989"/>
      <c r="AD120" s="989"/>
      <c r="AE120" s="990"/>
      <c r="AF120" s="991">
        <v>97444</v>
      </c>
      <c r="AG120" s="989"/>
      <c r="AH120" s="989"/>
      <c r="AI120" s="989"/>
      <c r="AJ120" s="990"/>
      <c r="AK120" s="991">
        <v>89678</v>
      </c>
      <c r="AL120" s="989"/>
      <c r="AM120" s="989"/>
      <c r="AN120" s="989"/>
      <c r="AO120" s="990"/>
      <c r="AP120" s="992">
        <v>0.2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12094533</v>
      </c>
      <c r="BR120" s="957"/>
      <c r="BS120" s="957"/>
      <c r="BT120" s="957"/>
      <c r="BU120" s="957"/>
      <c r="BV120" s="957">
        <v>12380514</v>
      </c>
      <c r="BW120" s="957"/>
      <c r="BX120" s="957"/>
      <c r="BY120" s="957"/>
      <c r="BZ120" s="957"/>
      <c r="CA120" s="957">
        <v>10131776</v>
      </c>
      <c r="CB120" s="957"/>
      <c r="CC120" s="957"/>
      <c r="CD120" s="957"/>
      <c r="CE120" s="957"/>
      <c r="CF120" s="971">
        <v>17.3</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29819894</v>
      </c>
      <c r="DH120" s="957"/>
      <c r="DI120" s="957"/>
      <c r="DJ120" s="957"/>
      <c r="DK120" s="957"/>
      <c r="DL120" s="957">
        <v>27083979</v>
      </c>
      <c r="DM120" s="957"/>
      <c r="DN120" s="957"/>
      <c r="DO120" s="957"/>
      <c r="DP120" s="957"/>
      <c r="DQ120" s="957">
        <v>20397571</v>
      </c>
      <c r="DR120" s="957"/>
      <c r="DS120" s="957"/>
      <c r="DT120" s="957"/>
      <c r="DU120" s="957"/>
      <c r="DV120" s="958">
        <v>34.9</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37402737</v>
      </c>
      <c r="BR121" s="950"/>
      <c r="BS121" s="950"/>
      <c r="BT121" s="950"/>
      <c r="BU121" s="950"/>
      <c r="BV121" s="950">
        <v>34307672</v>
      </c>
      <c r="BW121" s="950"/>
      <c r="BX121" s="950"/>
      <c r="BY121" s="950"/>
      <c r="BZ121" s="950"/>
      <c r="CA121" s="950">
        <v>31680861</v>
      </c>
      <c r="CB121" s="950"/>
      <c r="CC121" s="950"/>
      <c r="CD121" s="950"/>
      <c r="CE121" s="950"/>
      <c r="CF121" s="944">
        <v>54.2</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10185623</v>
      </c>
      <c r="DH121" s="950"/>
      <c r="DI121" s="950"/>
      <c r="DJ121" s="950"/>
      <c r="DK121" s="950"/>
      <c r="DL121" s="950">
        <v>9182153</v>
      </c>
      <c r="DM121" s="950"/>
      <c r="DN121" s="950"/>
      <c r="DO121" s="950"/>
      <c r="DP121" s="950"/>
      <c r="DQ121" s="950">
        <v>8318716</v>
      </c>
      <c r="DR121" s="950"/>
      <c r="DS121" s="950"/>
      <c r="DT121" s="950"/>
      <c r="DU121" s="950"/>
      <c r="DV121" s="951">
        <v>14.2</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111310302</v>
      </c>
      <c r="BR122" s="1028"/>
      <c r="BS122" s="1028"/>
      <c r="BT122" s="1028"/>
      <c r="BU122" s="1028"/>
      <c r="BV122" s="1028">
        <v>111561618</v>
      </c>
      <c r="BW122" s="1028"/>
      <c r="BX122" s="1028"/>
      <c r="BY122" s="1028"/>
      <c r="BZ122" s="1028"/>
      <c r="CA122" s="1028">
        <v>109699441</v>
      </c>
      <c r="CB122" s="1028"/>
      <c r="CC122" s="1028"/>
      <c r="CD122" s="1028"/>
      <c r="CE122" s="1028"/>
      <c r="CF122" s="1048">
        <v>187.5</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1559279</v>
      </c>
      <c r="DH122" s="950"/>
      <c r="DI122" s="950"/>
      <c r="DJ122" s="950"/>
      <c r="DK122" s="950"/>
      <c r="DL122" s="950">
        <v>1483084</v>
      </c>
      <c r="DM122" s="950"/>
      <c r="DN122" s="950"/>
      <c r="DO122" s="950"/>
      <c r="DP122" s="950"/>
      <c r="DQ122" s="950">
        <v>1055655</v>
      </c>
      <c r="DR122" s="950"/>
      <c r="DS122" s="950"/>
      <c r="DT122" s="950"/>
      <c r="DU122" s="950"/>
      <c r="DV122" s="951">
        <v>1.8</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37098</v>
      </c>
      <c r="AB123" s="989"/>
      <c r="AC123" s="989"/>
      <c r="AD123" s="989"/>
      <c r="AE123" s="990"/>
      <c r="AF123" s="991">
        <v>26706</v>
      </c>
      <c r="AG123" s="989"/>
      <c r="AH123" s="989"/>
      <c r="AI123" s="989"/>
      <c r="AJ123" s="990"/>
      <c r="AK123" s="991">
        <v>26313</v>
      </c>
      <c r="AL123" s="989"/>
      <c r="AM123" s="989"/>
      <c r="AN123" s="989"/>
      <c r="AO123" s="990"/>
      <c r="AP123" s="992">
        <v>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160807572</v>
      </c>
      <c r="BR123" s="1096"/>
      <c r="BS123" s="1096"/>
      <c r="BT123" s="1096"/>
      <c r="BU123" s="1096"/>
      <c r="BV123" s="1096">
        <v>158249804</v>
      </c>
      <c r="BW123" s="1096"/>
      <c r="BX123" s="1096"/>
      <c r="BY123" s="1096"/>
      <c r="BZ123" s="1096"/>
      <c r="CA123" s="1096">
        <v>151512078</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435225</v>
      </c>
      <c r="DH123" s="989"/>
      <c r="DI123" s="989"/>
      <c r="DJ123" s="989"/>
      <c r="DK123" s="990"/>
      <c r="DL123" s="991">
        <v>423741</v>
      </c>
      <c r="DM123" s="989"/>
      <c r="DN123" s="989"/>
      <c r="DO123" s="989"/>
      <c r="DP123" s="990"/>
      <c r="DQ123" s="991">
        <v>432806</v>
      </c>
      <c r="DR123" s="989"/>
      <c r="DS123" s="989"/>
      <c r="DT123" s="989"/>
      <c r="DU123" s="990"/>
      <c r="DV123" s="992">
        <v>0.7</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20.8</v>
      </c>
      <c r="BR124" s="1058"/>
      <c r="BS124" s="1058"/>
      <c r="BT124" s="1058"/>
      <c r="BU124" s="1058"/>
      <c r="BV124" s="1058">
        <v>23.5</v>
      </c>
      <c r="BW124" s="1058"/>
      <c r="BX124" s="1058"/>
      <c r="BY124" s="1058"/>
      <c r="BZ124" s="1058"/>
      <c r="CA124" s="1058">
        <v>18.899999999999999</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519084</v>
      </c>
      <c r="DH124" s="1014"/>
      <c r="DI124" s="1014"/>
      <c r="DJ124" s="1014"/>
      <c r="DK124" s="1015"/>
      <c r="DL124" s="1013">
        <v>330603</v>
      </c>
      <c r="DM124" s="1014"/>
      <c r="DN124" s="1014"/>
      <c r="DO124" s="1014"/>
      <c r="DP124" s="1015"/>
      <c r="DQ124" s="1013">
        <v>166906</v>
      </c>
      <c r="DR124" s="1014"/>
      <c r="DS124" s="1014"/>
      <c r="DT124" s="1014"/>
      <c r="DU124" s="1015"/>
      <c r="DV124" s="1016">
        <v>0.3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3340877</v>
      </c>
      <c r="AB128" s="1078"/>
      <c r="AC128" s="1078"/>
      <c r="AD128" s="1078"/>
      <c r="AE128" s="1079"/>
      <c r="AF128" s="1080">
        <v>3295599</v>
      </c>
      <c r="AG128" s="1078"/>
      <c r="AH128" s="1078"/>
      <c r="AI128" s="1078"/>
      <c r="AJ128" s="1079"/>
      <c r="AK128" s="1080">
        <v>3168121</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67984314</v>
      </c>
      <c r="AB129" s="989"/>
      <c r="AC129" s="989"/>
      <c r="AD129" s="989"/>
      <c r="AE129" s="990"/>
      <c r="AF129" s="991">
        <v>67634732</v>
      </c>
      <c r="AG129" s="989"/>
      <c r="AH129" s="989"/>
      <c r="AI129" s="989"/>
      <c r="AJ129" s="990"/>
      <c r="AK129" s="991">
        <v>67748264</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9439472</v>
      </c>
      <c r="AB130" s="989"/>
      <c r="AC130" s="989"/>
      <c r="AD130" s="989"/>
      <c r="AE130" s="990"/>
      <c r="AF130" s="991">
        <v>8984896</v>
      </c>
      <c r="AG130" s="989"/>
      <c r="AH130" s="989"/>
      <c r="AI130" s="989"/>
      <c r="AJ130" s="990"/>
      <c r="AK130" s="991">
        <v>9255250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58544842</v>
      </c>
      <c r="AB131" s="1014"/>
      <c r="AC131" s="1014"/>
      <c r="AD131" s="1014"/>
      <c r="AE131" s="1015"/>
      <c r="AF131" s="1013">
        <v>58649836</v>
      </c>
      <c r="AG131" s="1014"/>
      <c r="AH131" s="1014"/>
      <c r="AI131" s="1014"/>
      <c r="AJ131" s="1015"/>
      <c r="AK131" s="1013">
        <v>58493014</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18.899999999999999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5.5444713639999996</v>
      </c>
      <c r="AB132" s="1130"/>
      <c r="AC132" s="1130"/>
      <c r="AD132" s="1130"/>
      <c r="AE132" s="1131"/>
      <c r="AF132" s="1132">
        <v>5.0208239289999996</v>
      </c>
      <c r="AG132" s="1130"/>
      <c r="AH132" s="1130"/>
      <c r="AI132" s="1130"/>
      <c r="AJ132" s="1131"/>
      <c r="AK132" s="1132">
        <v>2.7530809060000001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7.5</v>
      </c>
      <c r="AB133" s="1113"/>
      <c r="AC133" s="1113"/>
      <c r="AD133" s="1113"/>
      <c r="AE133" s="1114"/>
      <c r="AF133" s="1112">
        <v>6.2</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20317582</v>
      </c>
      <c r="L9" s="266">
        <v>59316</v>
      </c>
      <c r="M9" s="267">
        <v>57606</v>
      </c>
      <c r="N9" s="268">
        <v>3</v>
      </c>
    </row>
    <row r="10" spans="1:16">
      <c r="A10" s="250"/>
      <c r="B10" s="246"/>
      <c r="C10" s="246"/>
      <c r="D10" s="246"/>
      <c r="E10" s="246"/>
      <c r="F10" s="246"/>
      <c r="G10" s="1152" t="s">
        <v>480</v>
      </c>
      <c r="H10" s="1153"/>
      <c r="I10" s="1153"/>
      <c r="J10" s="1154"/>
      <c r="K10" s="269">
        <v>1351131</v>
      </c>
      <c r="L10" s="270">
        <v>3945</v>
      </c>
      <c r="M10" s="271">
        <v>2562</v>
      </c>
      <c r="N10" s="272">
        <v>54</v>
      </c>
    </row>
    <row r="11" spans="1:16" ht="13.5" customHeight="1">
      <c r="A11" s="250"/>
      <c r="B11" s="246"/>
      <c r="C11" s="246"/>
      <c r="D11" s="246"/>
      <c r="E11" s="246"/>
      <c r="F11" s="246"/>
      <c r="G11" s="1152" t="s">
        <v>481</v>
      </c>
      <c r="H11" s="1153"/>
      <c r="I11" s="1153"/>
      <c r="J11" s="1154"/>
      <c r="K11" s="269">
        <v>4761</v>
      </c>
      <c r="L11" s="270">
        <v>14</v>
      </c>
      <c r="M11" s="271">
        <v>1597</v>
      </c>
      <c r="N11" s="272">
        <v>-99.1</v>
      </c>
    </row>
    <row r="12" spans="1:16" ht="13.5" customHeight="1">
      <c r="A12" s="250"/>
      <c r="B12" s="246"/>
      <c r="C12" s="246"/>
      <c r="D12" s="246"/>
      <c r="E12" s="246"/>
      <c r="F12" s="246"/>
      <c r="G12" s="1152" t="s">
        <v>482</v>
      </c>
      <c r="H12" s="1153"/>
      <c r="I12" s="1153"/>
      <c r="J12" s="1154"/>
      <c r="K12" s="269">
        <v>586034</v>
      </c>
      <c r="L12" s="270">
        <v>1711</v>
      </c>
      <c r="M12" s="271">
        <v>583</v>
      </c>
      <c r="N12" s="272">
        <v>193.5</v>
      </c>
    </row>
    <row r="13" spans="1:16" ht="13.5" customHeight="1">
      <c r="A13" s="250"/>
      <c r="B13" s="246"/>
      <c r="C13" s="246"/>
      <c r="D13" s="246"/>
      <c r="E13" s="246"/>
      <c r="F13" s="246"/>
      <c r="G13" s="1152" t="s">
        <v>483</v>
      </c>
      <c r="H13" s="1153"/>
      <c r="I13" s="1153"/>
      <c r="J13" s="1154"/>
      <c r="K13" s="269" t="s">
        <v>484</v>
      </c>
      <c r="L13" s="270" t="s">
        <v>484</v>
      </c>
      <c r="M13" s="271">
        <v>23</v>
      </c>
      <c r="N13" s="272" t="s">
        <v>484</v>
      </c>
    </row>
    <row r="14" spans="1:16" ht="13.5" customHeight="1">
      <c r="A14" s="250"/>
      <c r="B14" s="246"/>
      <c r="C14" s="246"/>
      <c r="D14" s="246"/>
      <c r="E14" s="246"/>
      <c r="F14" s="246"/>
      <c r="G14" s="1152" t="s">
        <v>485</v>
      </c>
      <c r="H14" s="1153"/>
      <c r="I14" s="1153"/>
      <c r="J14" s="1154"/>
      <c r="K14" s="269">
        <v>394526</v>
      </c>
      <c r="L14" s="270">
        <v>1152</v>
      </c>
      <c r="M14" s="271">
        <v>1821</v>
      </c>
      <c r="N14" s="272">
        <v>-36.700000000000003</v>
      </c>
    </row>
    <row r="15" spans="1:16" ht="13.5" customHeight="1">
      <c r="A15" s="250"/>
      <c r="B15" s="246"/>
      <c r="C15" s="246"/>
      <c r="D15" s="246"/>
      <c r="E15" s="246"/>
      <c r="F15" s="246"/>
      <c r="G15" s="1152" t="s">
        <v>486</v>
      </c>
      <c r="H15" s="1153"/>
      <c r="I15" s="1153"/>
      <c r="J15" s="1154"/>
      <c r="K15" s="269">
        <v>290678</v>
      </c>
      <c r="L15" s="270">
        <v>849</v>
      </c>
      <c r="M15" s="271">
        <v>1288</v>
      </c>
      <c r="N15" s="272">
        <v>-34.1</v>
      </c>
    </row>
    <row r="16" spans="1:16">
      <c r="A16" s="250"/>
      <c r="B16" s="246"/>
      <c r="C16" s="246"/>
      <c r="D16" s="246"/>
      <c r="E16" s="246"/>
      <c r="F16" s="246"/>
      <c r="G16" s="1155" t="s">
        <v>487</v>
      </c>
      <c r="H16" s="1156"/>
      <c r="I16" s="1156"/>
      <c r="J16" s="1157"/>
      <c r="K16" s="270">
        <v>-1581364</v>
      </c>
      <c r="L16" s="270">
        <v>-4617</v>
      </c>
      <c r="M16" s="271">
        <v>-4777</v>
      </c>
      <c r="N16" s="272">
        <v>-3.3</v>
      </c>
    </row>
    <row r="17" spans="1:16">
      <c r="A17" s="250"/>
      <c r="B17" s="246"/>
      <c r="C17" s="246"/>
      <c r="D17" s="246"/>
      <c r="E17" s="246"/>
      <c r="F17" s="246"/>
      <c r="G17" s="1155" t="s">
        <v>169</v>
      </c>
      <c r="H17" s="1156"/>
      <c r="I17" s="1156"/>
      <c r="J17" s="1157"/>
      <c r="K17" s="270">
        <v>21363348</v>
      </c>
      <c r="L17" s="270">
        <v>62369</v>
      </c>
      <c r="M17" s="271">
        <v>60704</v>
      </c>
      <c r="N17" s="272">
        <v>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5.95</v>
      </c>
      <c r="L21" s="283">
        <v>6.19</v>
      </c>
      <c r="M21" s="284">
        <v>-0.24</v>
      </c>
      <c r="N21" s="251"/>
      <c r="O21" s="285"/>
      <c r="P21" s="281"/>
    </row>
    <row r="22" spans="1:16" s="286" customFormat="1">
      <c r="A22" s="281"/>
      <c r="B22" s="251"/>
      <c r="C22" s="251"/>
      <c r="D22" s="251"/>
      <c r="E22" s="251"/>
      <c r="F22" s="251"/>
      <c r="G22" s="1147" t="s">
        <v>493</v>
      </c>
      <c r="H22" s="1148"/>
      <c r="I22" s="1148"/>
      <c r="J22" s="1149"/>
      <c r="K22" s="287">
        <v>101.9</v>
      </c>
      <c r="L22" s="288">
        <v>100.2</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10948148</v>
      </c>
      <c r="L32" s="296">
        <v>31962</v>
      </c>
      <c r="M32" s="297">
        <v>38230</v>
      </c>
      <c r="N32" s="298">
        <v>-16.399999999999999</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t="s">
        <v>484</v>
      </c>
      <c r="L34" s="296" t="s">
        <v>484</v>
      </c>
      <c r="M34" s="297">
        <v>109</v>
      </c>
      <c r="N34" s="298" t="s">
        <v>484</v>
      </c>
    </row>
    <row r="35" spans="1:16" ht="27" customHeight="1">
      <c r="A35" s="250"/>
      <c r="B35" s="246"/>
      <c r="C35" s="246"/>
      <c r="D35" s="246"/>
      <c r="E35" s="246"/>
      <c r="F35" s="246"/>
      <c r="G35" s="1163" t="s">
        <v>500</v>
      </c>
      <c r="H35" s="1164"/>
      <c r="I35" s="1164"/>
      <c r="J35" s="1165"/>
      <c r="K35" s="296">
        <v>2969011</v>
      </c>
      <c r="L35" s="296">
        <v>8668</v>
      </c>
      <c r="M35" s="297">
        <v>9521</v>
      </c>
      <c r="N35" s="298">
        <v>-9</v>
      </c>
    </row>
    <row r="36" spans="1:16" ht="27" customHeight="1">
      <c r="A36" s="250"/>
      <c r="B36" s="246"/>
      <c r="C36" s="246"/>
      <c r="D36" s="246"/>
      <c r="E36" s="246"/>
      <c r="F36" s="246"/>
      <c r="G36" s="1163" t="s">
        <v>501</v>
      </c>
      <c r="H36" s="1164"/>
      <c r="I36" s="1164"/>
      <c r="J36" s="1165"/>
      <c r="K36" s="296" t="s">
        <v>484</v>
      </c>
      <c r="L36" s="296" t="s">
        <v>484</v>
      </c>
      <c r="M36" s="297">
        <v>386</v>
      </c>
      <c r="N36" s="298" t="s">
        <v>484</v>
      </c>
    </row>
    <row r="37" spans="1:16" ht="13.5" customHeight="1">
      <c r="A37" s="250"/>
      <c r="B37" s="246"/>
      <c r="C37" s="246"/>
      <c r="D37" s="246"/>
      <c r="E37" s="246"/>
      <c r="F37" s="246"/>
      <c r="G37" s="1163" t="s">
        <v>502</v>
      </c>
      <c r="H37" s="1164"/>
      <c r="I37" s="1164"/>
      <c r="J37" s="1165"/>
      <c r="K37" s="296">
        <v>115991</v>
      </c>
      <c r="L37" s="296">
        <v>339</v>
      </c>
      <c r="M37" s="297">
        <v>876</v>
      </c>
      <c r="N37" s="298">
        <v>-61.3</v>
      </c>
    </row>
    <row r="38" spans="1:16" ht="27" customHeight="1">
      <c r="A38" s="250"/>
      <c r="B38" s="246"/>
      <c r="C38" s="246"/>
      <c r="D38" s="246"/>
      <c r="E38" s="246"/>
      <c r="F38" s="246"/>
      <c r="G38" s="1166" t="s">
        <v>503</v>
      </c>
      <c r="H38" s="1167"/>
      <c r="I38" s="1167"/>
      <c r="J38" s="1168"/>
      <c r="K38" s="299">
        <v>581</v>
      </c>
      <c r="L38" s="299">
        <v>2</v>
      </c>
      <c r="M38" s="300">
        <v>2</v>
      </c>
      <c r="N38" s="301">
        <v>0</v>
      </c>
      <c r="O38" s="295"/>
    </row>
    <row r="39" spans="1:16">
      <c r="A39" s="250"/>
      <c r="B39" s="246"/>
      <c r="C39" s="246"/>
      <c r="D39" s="246"/>
      <c r="E39" s="246"/>
      <c r="F39" s="246"/>
      <c r="G39" s="1166" t="s">
        <v>504</v>
      </c>
      <c r="H39" s="1167"/>
      <c r="I39" s="1167"/>
      <c r="J39" s="1168"/>
      <c r="K39" s="302">
        <v>-3168121</v>
      </c>
      <c r="L39" s="302">
        <v>-9249</v>
      </c>
      <c r="M39" s="303">
        <v>-8387</v>
      </c>
      <c r="N39" s="304">
        <v>10.3</v>
      </c>
      <c r="O39" s="295"/>
    </row>
    <row r="40" spans="1:16" ht="27" customHeight="1">
      <c r="A40" s="250"/>
      <c r="B40" s="246"/>
      <c r="C40" s="246"/>
      <c r="D40" s="246"/>
      <c r="E40" s="246"/>
      <c r="F40" s="246"/>
      <c r="G40" s="1163" t="s">
        <v>505</v>
      </c>
      <c r="H40" s="1164"/>
      <c r="I40" s="1164"/>
      <c r="J40" s="1165"/>
      <c r="K40" s="302">
        <v>-9255250</v>
      </c>
      <c r="L40" s="302">
        <v>-27020</v>
      </c>
      <c r="M40" s="303">
        <v>-29253</v>
      </c>
      <c r="N40" s="304">
        <v>-7.6</v>
      </c>
      <c r="O40" s="295"/>
    </row>
    <row r="41" spans="1:16">
      <c r="A41" s="250"/>
      <c r="B41" s="246"/>
      <c r="C41" s="246"/>
      <c r="D41" s="246"/>
      <c r="E41" s="246"/>
      <c r="F41" s="246"/>
      <c r="G41" s="1169" t="s">
        <v>280</v>
      </c>
      <c r="H41" s="1170"/>
      <c r="I41" s="1170"/>
      <c r="J41" s="1171"/>
      <c r="K41" s="296">
        <v>1610360</v>
      </c>
      <c r="L41" s="302">
        <v>4701</v>
      </c>
      <c r="M41" s="303">
        <v>11483</v>
      </c>
      <c r="N41" s="304">
        <v>-59.1</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9302509</v>
      </c>
      <c r="J51" s="322">
        <v>27241</v>
      </c>
      <c r="K51" s="323">
        <v>-1.4</v>
      </c>
      <c r="L51" s="324">
        <v>41705</v>
      </c>
      <c r="M51" s="325">
        <v>-4.9000000000000004</v>
      </c>
      <c r="N51" s="326">
        <v>3.5</v>
      </c>
    </row>
    <row r="52" spans="1:14">
      <c r="A52" s="250"/>
      <c r="B52" s="246"/>
      <c r="C52" s="246"/>
      <c r="D52" s="246"/>
      <c r="E52" s="246"/>
      <c r="F52" s="246"/>
      <c r="G52" s="327"/>
      <c r="H52" s="328" t="s">
        <v>516</v>
      </c>
      <c r="I52" s="329">
        <v>4083717</v>
      </c>
      <c r="J52" s="330">
        <v>11959</v>
      </c>
      <c r="K52" s="331">
        <v>-17.5</v>
      </c>
      <c r="L52" s="332">
        <v>22742</v>
      </c>
      <c r="M52" s="333">
        <v>-4.0999999999999996</v>
      </c>
      <c r="N52" s="334">
        <v>-13.4</v>
      </c>
    </row>
    <row r="53" spans="1:14">
      <c r="A53" s="250"/>
      <c r="B53" s="246"/>
      <c r="C53" s="246"/>
      <c r="D53" s="246"/>
      <c r="E53" s="246"/>
      <c r="F53" s="246"/>
      <c r="G53" s="312" t="s">
        <v>517</v>
      </c>
      <c r="H53" s="313"/>
      <c r="I53" s="321">
        <v>12272785</v>
      </c>
      <c r="J53" s="322">
        <v>35822</v>
      </c>
      <c r="K53" s="323">
        <v>31.5</v>
      </c>
      <c r="L53" s="324">
        <v>47677</v>
      </c>
      <c r="M53" s="325">
        <v>14.3</v>
      </c>
      <c r="N53" s="326">
        <v>17.2</v>
      </c>
    </row>
    <row r="54" spans="1:14">
      <c r="A54" s="250"/>
      <c r="B54" s="246"/>
      <c r="C54" s="246"/>
      <c r="D54" s="246"/>
      <c r="E54" s="246"/>
      <c r="F54" s="246"/>
      <c r="G54" s="327"/>
      <c r="H54" s="328" t="s">
        <v>516</v>
      </c>
      <c r="I54" s="329">
        <v>4504551</v>
      </c>
      <c r="J54" s="330">
        <v>13148</v>
      </c>
      <c r="K54" s="331">
        <v>9.9</v>
      </c>
      <c r="L54" s="332">
        <v>23360</v>
      </c>
      <c r="M54" s="333">
        <v>2.7</v>
      </c>
      <c r="N54" s="334">
        <v>7.2</v>
      </c>
    </row>
    <row r="55" spans="1:14">
      <c r="A55" s="250"/>
      <c r="B55" s="246"/>
      <c r="C55" s="246"/>
      <c r="D55" s="246"/>
      <c r="E55" s="246"/>
      <c r="F55" s="246"/>
      <c r="G55" s="312" t="s">
        <v>518</v>
      </c>
      <c r="H55" s="313"/>
      <c r="I55" s="321">
        <v>16064077</v>
      </c>
      <c r="J55" s="322">
        <v>46857</v>
      </c>
      <c r="K55" s="323">
        <v>30.8</v>
      </c>
      <c r="L55" s="324">
        <v>51613</v>
      </c>
      <c r="M55" s="325">
        <v>8.3000000000000007</v>
      </c>
      <c r="N55" s="326">
        <v>22.5</v>
      </c>
    </row>
    <row r="56" spans="1:14">
      <c r="A56" s="250"/>
      <c r="B56" s="246"/>
      <c r="C56" s="246"/>
      <c r="D56" s="246"/>
      <c r="E56" s="246"/>
      <c r="F56" s="246"/>
      <c r="G56" s="327"/>
      <c r="H56" s="328" t="s">
        <v>516</v>
      </c>
      <c r="I56" s="329">
        <v>7086485</v>
      </c>
      <c r="J56" s="330">
        <v>20670</v>
      </c>
      <c r="K56" s="331">
        <v>57.2</v>
      </c>
      <c r="L56" s="332">
        <v>25872</v>
      </c>
      <c r="M56" s="333">
        <v>10.8</v>
      </c>
      <c r="N56" s="334">
        <v>46.4</v>
      </c>
    </row>
    <row r="57" spans="1:14">
      <c r="A57" s="250"/>
      <c r="B57" s="246"/>
      <c r="C57" s="246"/>
      <c r="D57" s="246"/>
      <c r="E57" s="246"/>
      <c r="F57" s="246"/>
      <c r="G57" s="312" t="s">
        <v>519</v>
      </c>
      <c r="H57" s="313"/>
      <c r="I57" s="321">
        <v>11969644</v>
      </c>
      <c r="J57" s="322">
        <v>34955</v>
      </c>
      <c r="K57" s="323">
        <v>-25.4</v>
      </c>
      <c r="L57" s="324">
        <v>50880</v>
      </c>
      <c r="M57" s="325">
        <v>-1.4</v>
      </c>
      <c r="N57" s="326">
        <v>-24</v>
      </c>
    </row>
    <row r="58" spans="1:14">
      <c r="A58" s="250"/>
      <c r="B58" s="246"/>
      <c r="C58" s="246"/>
      <c r="D58" s="246"/>
      <c r="E58" s="246"/>
      <c r="F58" s="246"/>
      <c r="G58" s="327"/>
      <c r="H58" s="328" t="s">
        <v>516</v>
      </c>
      <c r="I58" s="329">
        <v>5737195</v>
      </c>
      <c r="J58" s="330">
        <v>16754</v>
      </c>
      <c r="K58" s="331">
        <v>-18.899999999999999</v>
      </c>
      <c r="L58" s="332">
        <v>27819</v>
      </c>
      <c r="M58" s="333">
        <v>7.5</v>
      </c>
      <c r="N58" s="334">
        <v>-26.4</v>
      </c>
    </row>
    <row r="59" spans="1:14">
      <c r="A59" s="250"/>
      <c r="B59" s="246"/>
      <c r="C59" s="246"/>
      <c r="D59" s="246"/>
      <c r="E59" s="246"/>
      <c r="F59" s="246"/>
      <c r="G59" s="312" t="s">
        <v>520</v>
      </c>
      <c r="H59" s="313"/>
      <c r="I59" s="321">
        <v>11498093</v>
      </c>
      <c r="J59" s="322">
        <v>33568</v>
      </c>
      <c r="K59" s="323">
        <v>-4</v>
      </c>
      <c r="L59" s="324">
        <v>46395</v>
      </c>
      <c r="M59" s="325">
        <v>-8.8000000000000007</v>
      </c>
      <c r="N59" s="326">
        <v>4.8</v>
      </c>
    </row>
    <row r="60" spans="1:14">
      <c r="A60" s="250"/>
      <c r="B60" s="246"/>
      <c r="C60" s="246"/>
      <c r="D60" s="246"/>
      <c r="E60" s="246"/>
      <c r="F60" s="246"/>
      <c r="G60" s="327"/>
      <c r="H60" s="328" t="s">
        <v>516</v>
      </c>
      <c r="I60" s="335">
        <v>6770095</v>
      </c>
      <c r="J60" s="330">
        <v>19765</v>
      </c>
      <c r="K60" s="331">
        <v>18</v>
      </c>
      <c r="L60" s="332">
        <v>26304</v>
      </c>
      <c r="M60" s="333">
        <v>-5.4</v>
      </c>
      <c r="N60" s="334">
        <v>23.4</v>
      </c>
    </row>
    <row r="61" spans="1:14">
      <c r="A61" s="250"/>
      <c r="B61" s="246"/>
      <c r="C61" s="246"/>
      <c r="D61" s="246"/>
      <c r="E61" s="246"/>
      <c r="F61" s="246"/>
      <c r="G61" s="312" t="s">
        <v>521</v>
      </c>
      <c r="H61" s="336"/>
      <c r="I61" s="337">
        <v>12221422</v>
      </c>
      <c r="J61" s="338">
        <v>35689</v>
      </c>
      <c r="K61" s="339">
        <v>6.3</v>
      </c>
      <c r="L61" s="340">
        <v>47654</v>
      </c>
      <c r="M61" s="341">
        <v>1.5</v>
      </c>
      <c r="N61" s="326">
        <v>4.8</v>
      </c>
    </row>
    <row r="62" spans="1:14">
      <c r="A62" s="250"/>
      <c r="B62" s="246"/>
      <c r="C62" s="246"/>
      <c r="D62" s="246"/>
      <c r="E62" s="246"/>
      <c r="F62" s="246"/>
      <c r="G62" s="327"/>
      <c r="H62" s="328" t="s">
        <v>516</v>
      </c>
      <c r="I62" s="329">
        <v>5636409</v>
      </c>
      <c r="J62" s="330">
        <v>16459</v>
      </c>
      <c r="K62" s="331">
        <v>9.6999999999999993</v>
      </c>
      <c r="L62" s="332">
        <v>25219</v>
      </c>
      <c r="M62" s="333">
        <v>2.2999999999999998</v>
      </c>
      <c r="N62" s="334">
        <v>7.4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6.25</v>
      </c>
      <c r="G47" s="12">
        <v>6.84</v>
      </c>
      <c r="H47" s="12">
        <v>7.83</v>
      </c>
      <c r="I47" s="12">
        <v>8.43</v>
      </c>
      <c r="J47" s="13">
        <v>4.96</v>
      </c>
    </row>
    <row r="48" spans="2:10" ht="57.75" customHeight="1">
      <c r="B48" s="14"/>
      <c r="C48" s="1174" t="s">
        <v>4</v>
      </c>
      <c r="D48" s="1174"/>
      <c r="E48" s="1175"/>
      <c r="F48" s="15">
        <v>1.98</v>
      </c>
      <c r="G48" s="16">
        <v>3.16</v>
      </c>
      <c r="H48" s="16">
        <v>2.2799999999999998</v>
      </c>
      <c r="I48" s="16">
        <v>2.0099999999999998</v>
      </c>
      <c r="J48" s="17">
        <v>1.29</v>
      </c>
    </row>
    <row r="49" spans="2:10" ht="57.75" customHeight="1" thickBot="1">
      <c r="B49" s="18"/>
      <c r="C49" s="1176" t="s">
        <v>5</v>
      </c>
      <c r="D49" s="1176"/>
      <c r="E49" s="1177"/>
      <c r="F49" s="19" t="s">
        <v>528</v>
      </c>
      <c r="G49" s="20">
        <v>1.83</v>
      </c>
      <c r="H49" s="20">
        <v>0.16</v>
      </c>
      <c r="I49" s="20">
        <v>0.34</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test05</cp:lastModifiedBy>
  <cp:lastPrinted>2018-11-30T01:31:59Z</cp:lastPrinted>
  <dcterms:created xsi:type="dcterms:W3CDTF">2018-01-24T05:23:37Z</dcterms:created>
  <dcterms:modified xsi:type="dcterms:W3CDTF">2018-11-30T01:32:34Z</dcterms:modified>
</cp:coreProperties>
</file>