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90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Sheet1" sheetId="21" r:id="rId17"/>
    <sheet name="データシート" sheetId="9" state="hidden" r:id="rId18"/>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U38" i="10"/>
  <c r="C38" i="10"/>
  <c r="CO37" i="10"/>
  <c r="BE37" i="10"/>
  <c r="AM37" i="10"/>
  <c r="AM38" i="10" s="1"/>
  <c r="BE34" i="10" s="1"/>
  <c r="BE35" i="10" s="1"/>
  <c r="U37" i="10"/>
  <c r="C37" i="10"/>
  <c r="BE36" i="10"/>
  <c r="AM36" i="10"/>
  <c r="U36" i="10"/>
  <c r="C36" i="10"/>
  <c r="AM35" i="10"/>
  <c r="U35" i="10"/>
  <c r="C35" i="10"/>
  <c r="CO34" i="10"/>
  <c r="CO35" i="10" s="1"/>
  <c r="CO36" i="10" s="1"/>
  <c r="BW34" i="10"/>
  <c r="BW35" i="10" s="1"/>
  <c r="BW36" i="10" s="1"/>
  <c r="BW37" i="10" s="1"/>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<sst xmlns="http://schemas.openxmlformats.org/spreadsheetml/2006/main" count="1079" uniqueCount="619">
  <si>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</si>
  <si>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</si>
  <si>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</si>
  <si>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</si>
  <si>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</si>
  <si>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</si>
  <si>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</si>
  <si>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</si>
  <si>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</si>
  <si>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</si>
  <si>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</si>
  <si>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</si>
  <si>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</si>
  <si>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</si>
  <si>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</si>
  <si>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</si>
  <si>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</si>
  <si>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</si>
  <si>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</si>
  <si>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</si>
  <si>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</si>
  <si>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</si>
  <si>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</si>
  <si>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</si>
  <si>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</si>
  <si>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</si>
  <si>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</si>
  <si>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</si>
  <si>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</si>
  <si>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</si>
  <si>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</si>
  <si>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</si>
  <si>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</si>
  <si>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</si>
  <si>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</si>
  <si>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</si>
  <si>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</si>
  <si>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</si>
  <si>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</si>
  <si>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</si>
  <si>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</si>
  <si>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</si>
  <si>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</si>
  <si>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</si>
  <si>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</si>
  <si>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</si>
  <si>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</si>
  <si>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</si>
  <si>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</si>
  <si>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</si>
  <si>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</si>
  <si>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</si>
  <si>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</si>
  <si>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</si>
  <si>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</si>
  <si>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</si>
  <si>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</si>
  <si>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</si>
  <si>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</si>
  <si>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</si>
  <si>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</si>
  <si>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</si>
  <si>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</si>
  <si>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</si>
  <si>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</si>
  <si>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</si>
  <si>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</si>
  <si>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</si>
  <si>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</si>
  <si>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</si>
  <si>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</si>
  <si>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</si>
  <si>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</si>
  <si>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</si>
  <si>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</si>
  <si>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</si>
  <si>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</si>
  <si>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</si>
  <si>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</si>
  <si>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</si>
  <si>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</si>
  <si>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</si>
  <si>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</si>
  <si>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</si>
  <si>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</si>
  <si>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</si>
  <si>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</si>
  <si>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</si>
  <si>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</si>
  <si>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</si>
  <si>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</si>
  <si>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</si>
  <si>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大津市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</si>
  <si>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</si>
  <si>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</si>
  <si>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</si>
  <si>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</si>
  <si>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</si>
  <si>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</si>
  <si>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</si>
  <si>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</si>
  <si>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</si>
  <si>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</si>
  <si>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</si>
  <si>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</si>
  <si>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</si>
  <si>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</si>
  <si>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</si>
  <si>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</si>
  <si>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</si>
  <si>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</si>
  <si>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</si>
  <si>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</si>
  <si>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</si>
  <si>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</si>
  <si>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</si>
  <si>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</si>
  <si>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</si>
  <si>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</si>
  <si>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</si>
  <si>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</si>
  <si>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</si>
  <si>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</si>
  <si>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</si>
  <si>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</si>
  <si>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</si>
  <si>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</si>
  <si>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</si>
  <si>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</si>
  <si>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</si>
  <si>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</si>
  <si>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</si>
  <si>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</si>
  <si>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</si>
  <si>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</si>
  <si>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</si>
  <si>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</si>
  <si>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</si>
  <si>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</si>
  <si>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</si>
  <si>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</si>
  <si>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</si>
  <si>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</si>
  <si>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</si>
  <si>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</si>
  <si>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</si>
  <si>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</si>
  <si>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</si>
  <si>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</si>
  <si>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</si>
  <si>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</si>
  <si>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</si>
  <si>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</si>
  <si>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</si>
  <si>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</si>
  <si>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</si>
  <si>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</si>
  <si>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</si>
  <si>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</si>
  <si>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</si>
  <si>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</si>
  <si>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</si>
  <si>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</si>
  <si>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</si>
  <si>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</si>
  <si>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</si>
  <si>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</si>
  <si>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</si>
  <si>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</si>
  <si>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</si>
  <si>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</si>
  <si>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</si>
  <si>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</si>
  <si>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</si>
  <si>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</si>
  <si>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</si>
  <si>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</si>
  <si>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</si>
  <si>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</si>
  <si>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</si>
  <si>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</si>
  <si>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</si>
  <si>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</si>
  <si>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</si>
  <si>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</si>
  <si>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</si>
  <si>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</si>
  <si>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</si>
  <si>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</si>
  <si>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</si>
  <si>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</si>
  <si>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</si>
  <si>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</si>
  <si>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</si>
  <si>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</si>
  <si>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</si>
  <si>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</si>
  <si>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</si>
  <si>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</si>
  <si>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</si>
  <si>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</si>
  <si>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</si>
  <si>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</si>
  <si>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</si>
  <si>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</si>
  <si>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</si>
  <si>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</si>
  <si>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</si>
  <si>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</si>
  <si>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</si>
  <si>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滋賀県大津市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</si>
  <si>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</si>
  <si>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</si>
  <si>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</si>
  <si>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</si>
  <si>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</si>
  <si>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</si>
  <si>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</si>
  <si>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</si>
  <si>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</si>
  <si>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</si>
  <si>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</si>
  <si>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</si>
  <si>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</si>
  <si>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</si>
  <si>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</si>
  <si>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</si>
  <si>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</si>
  <si>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</si>
  <si>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</si>
  <si>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</si>
  <si>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</si>
  <si>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</si>
  <si>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</si>
  <si>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</si>
  <si>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</si>
  <si>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</si>
  <si>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</si>
  <si>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</si>
  <si>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</si>
  <si>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</si>
  <si>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</si>
  <si>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</si>
  <si>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</si>
  <si>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</si>
  <si>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</si>
  <si>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</si>
  <si>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</si>
  <si>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</si>
  <si>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</si>
  <si>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</si>
  <si>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</si>
  <si>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</si>
  <si>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</si>
  <si>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</si>
  <si>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</si>
  <si>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</si>
  <si>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</si>
  <si>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</si>
  <si>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</si>
  <si>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</si>
  <si>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</si>
  <si>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</si>
  <si>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</si>
  <si>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</si>
  <si>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</si>
  <si>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</si>
  <si>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</si>
  <si>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</si>
  <si>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</si>
  <si>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</si>
  <si>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</si>
  <si>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</si>
  <si>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</si>
  <si>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</si>
  <si>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</si>
  <si>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</si>
  <si>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</si>
  <si>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</si>
  <si>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</si>
  <si>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</si>
  <si>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</si>
  <si>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</si>
  <si>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</si>
  <si>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</si>
  <si>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</si>
  <si>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</si>
  <si>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</si>
  <si>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</si>
  <si>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</si>
  <si>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</si>
  <si>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</si>
  <si>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</si>
  <si>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</si>
  <si>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</si>
  <si>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</si>
  <si>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</si>
  <si>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</si>
  <si>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</si>
  <si>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</si>
  <si>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</si>
  <si>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</si>
  <si>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</si>
  <si>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</si>
  <si>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</si>
  <si>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</si>
  <si>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</si>
  <si>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</si>
  <si>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</si>
  <si>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</si>
  <si>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</si>
  <si>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</si>
  <si>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</si>
  <si>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</si>
  <si>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</si>
  <si>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</si>
  <si>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</si>
  <si>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</si>
  <si>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</si>
  <si>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</si>
  <si>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</si>
  <si>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</si>
  <si>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</si>
  <si>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</si>
  <si>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</si>
  <si>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</si>
  <si>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</si>
  <si>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</si>
  <si>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</si>
  <si>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</si>
  <si>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</si>
  <si>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その他</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</si>
  <si>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</si>
  <si>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</si>
  <si>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</si>
  <si>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</si>
  <si>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</si>
  <si>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</si>
  <si>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</si>
  <si>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</si>
  <si>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</si>
  <si>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</si>
  <si>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</si>
  <si>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</si>
  <si>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</si>
  <si>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</si>
  <si>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</si>
  <si>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</si>
  <si>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</si>
  <si>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</si>
  <si>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</si>
  <si>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</si>
  <si>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</si>
  <si>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</si>
  <si>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</si>
  <si>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</si>
  <si>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</si>
  <si>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</si>
  <si>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</si>
  <si>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</si>
  <si>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</si>
  <si>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滋賀県大津市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</si>
  <si>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</si>
  <si>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</si>
  <si>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</si>
  <si>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</si>
  <si>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</si>
  <si>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</si>
  <si>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</si>
  <si>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</si>
  <si>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</si>
  <si>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</si>
  <si>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</si>
  <si>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</si>
  <si>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</si>
  <si>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</si>
  <si>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</si>
  <si>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</si>
  <si>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</si>
  <si>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</si>
  <si>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</si>
  <si>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</si>
  <si>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堅田駅西口土地区画整理事業特別会計（一般会計等）</t>
    <phoneticPr fontId="5"/>
  </si>
  <si>
    <t>母子父子寡婦福祉資金貸付事業特別会計</t>
    <phoneticPr fontId="5"/>
  </si>
  <si>
    <t>学校給食事業特別会計</t>
    <phoneticPr fontId="5"/>
  </si>
  <si>
    <t>病院事業債管理特別会計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</si>
  <si>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</si>
  <si>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</si>
  <si>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</si>
  <si>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</si>
  <si>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</si>
  <si>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</si>
  <si>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</si>
  <si>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</si>
  <si>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</si>
  <si>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</si>
  <si>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</si>
  <si>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</si>
  <si>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</si>
  <si>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</si>
  <si>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</si>
  <si>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国民健康保険事業（直診）特別会計</t>
    <phoneticPr fontId="5"/>
  </si>
  <si>
    <t>介護保険事業特別会計</t>
    <phoneticPr fontId="5"/>
  </si>
  <si>
    <t>後期高齢者医療事業特別会計</t>
    <phoneticPr fontId="5"/>
  </si>
  <si>
    <t>駐車場事業特別会計</t>
    <phoneticPr fontId="5"/>
  </si>
  <si>
    <t>水道事業会計</t>
    <phoneticPr fontId="5"/>
  </si>
  <si>
    <t>法適用企業</t>
    <phoneticPr fontId="5"/>
  </si>
  <si>
    <t>ガス事業会計</t>
    <phoneticPr fontId="5"/>
  </si>
  <si>
    <t>法適用企業</t>
    <phoneticPr fontId="5"/>
  </si>
  <si>
    <t>下水道事業会計</t>
    <phoneticPr fontId="5"/>
  </si>
  <si>
    <t>法適用企業</t>
    <phoneticPr fontId="5"/>
  </si>
  <si>
    <t>病院事業会計</t>
    <phoneticPr fontId="5"/>
  </si>
  <si>
    <t>介護老人保健施設事業会計</t>
    <phoneticPr fontId="5"/>
  </si>
  <si>
    <t>卸売市場事業特別会計</t>
    <phoneticPr fontId="5"/>
  </si>
  <si>
    <t>法非適用企業</t>
    <phoneticPr fontId="5"/>
  </si>
  <si>
    <t>堅田駅西口土地区画整理事業特別会計（宅地造成）</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</si>
  <si>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</si>
  <si>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</si>
  <si>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</si>
  <si>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</si>
  <si>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</si>
  <si>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</si>
  <si>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</si>
  <si>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</si>
  <si>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</si>
  <si>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</si>
  <si>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</si>
  <si>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</si>
  <si>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</si>
  <si>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</si>
  <si>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</si>
  <si>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</si>
  <si>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</si>
  <si>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</si>
  <si>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</si>
  <si>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</si>
  <si>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</si>
  <si>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</si>
  <si>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</si>
  <si>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</si>
  <si>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</si>
  <si>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</si>
  <si>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</si>
  <si>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</si>
  <si>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</si>
  <si>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</si>
  <si>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</si>
  <si>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</si>
  <si>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</si>
  <si>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</si>
  <si>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</si>
  <si>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</si>
  <si>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</si>
  <si>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</si>
  <si>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</si>
  <si>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</si>
  <si>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</si>
  <si>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</si>
  <si>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</si>
  <si>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</si>
  <si>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</si>
  <si>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</si>
  <si>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</si>
  <si>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</si>
  <si>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</si>
  <si>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</si>
  <si>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</si>
  <si>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</si>
  <si>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</si>
  <si>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</si>
  <si>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</si>
  <si>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</si>
  <si>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</si>
  <si>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</si>
  <si>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</si>
  <si>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</si>
  <si>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</si>
  <si>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</si>
  <si>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</si>
  <si>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</si>
  <si>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</si>
  <si>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</si>
  <si>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</si>
  <si>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</si>
  <si>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</si>
  <si>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</si>
  <si>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駐車場事業特別会計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</si>
  <si>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</si>
  <si>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</si>
  <si>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</si>
  <si>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</si>
  <si>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</si>
  <si>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</si>
  <si>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</si>
  <si>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</si>
  <si>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</si>
  <si>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</si>
  <si>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</si>
  <si>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</si>
  <si>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</si>
  <si>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</si>
  <si>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</si>
  <si>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</si>
  <si>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</si>
  <si>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</si>
  <si>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</si>
  <si>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</si>
  <si>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</si>
  <si>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</si>
  <si>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</si>
  <si>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</si>
  <si>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</si>
  <si>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</si>
  <si>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</si>
  <si>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</si>
  <si>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</si>
  <si>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</si>
  <si>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</si>
  <si>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</si>
  <si>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</si>
  <si>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</si>
  <si>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</si>
  <si>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</si>
  <si>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</si>
  <si>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</si>
  <si>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</si>
  <si>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</si>
  <si>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</si>
  <si>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</si>
  <si>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</si>
  <si>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</si>
  <si>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</si>
  <si>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</si>
  <si>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</si>
  <si>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</si>
  <si>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</si>
  <si>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</si>
  <si>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</si>
  <si>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</si>
  <si>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</si>
  <si>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</si>
  <si>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</si>
  <si>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</si>
  <si>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</si>
  <si>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</si>
  <si>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</si>
  <si>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</si>
  <si>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</si>
  <si>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</si>
  <si>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</si>
  <si>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</si>
  <si>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</si>
  <si>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</si>
  <si>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</si>
  <si>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</si>
  <si>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</si>
  <si>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</si>
  <si>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</si>
  <si>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</si>
  <si>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</si>
  <si>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</si>
  <si>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</si>
  <si>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</si>
  <si>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</si>
  <si>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</si>
  <si>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</si>
  <si>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</si>
  <si>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</si>
  <si>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</si>
  <si>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</si>
  <si>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</si>
  <si>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</si>
  <si>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</si>
  <si>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</si>
  <si>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4.03</t>
  </si>
  <si>
    <t>ガス事業会計</t>
  </si>
  <si>
    <t>下水道事業会計</t>
  </si>
  <si>
    <t>水道事業会計</t>
  </si>
  <si>
    <t>一般会計</t>
  </si>
  <si>
    <t>国民健康保険事業特別会計</t>
  </si>
  <si>
    <t>介護保険事業特別会計</t>
  </si>
  <si>
    <t>後期高齢者医療事業特別会計</t>
  </si>
  <si>
    <t>駐車場事業特別会計</t>
  </si>
  <si>
    <t>その他会計（赤字）</t>
  </si>
  <si>
    <t>その他会計（黒字）</t>
  </si>
  <si>
    <t>地域振興基金</t>
    <rPh sb="0" eb="2">
      <t>チイキ</t>
    </rPh>
    <rPh sb="2" eb="4">
      <t>シンコウ</t>
    </rPh>
    <rPh sb="4" eb="6">
      <t>キキン</t>
    </rPh>
    <phoneticPr fontId="11"/>
  </si>
  <si>
    <t>庁舎整備基金</t>
    <rPh sb="0" eb="2">
      <t>チョウシャ</t>
    </rPh>
    <rPh sb="2" eb="4">
      <t>セイビ</t>
    </rPh>
    <rPh sb="4" eb="6">
      <t>キキン</t>
    </rPh>
    <phoneticPr fontId="11"/>
  </si>
  <si>
    <t>職員退職手当基金</t>
    <rPh sb="0" eb="2">
      <t>ショクイン</t>
    </rPh>
    <rPh sb="2" eb="4">
      <t>タイショク</t>
    </rPh>
    <rPh sb="4" eb="6">
      <t>テアテ</t>
    </rPh>
    <rPh sb="6" eb="8">
      <t>キキン</t>
    </rPh>
    <phoneticPr fontId="11"/>
  </si>
  <si>
    <t>公共施設等整備基金</t>
    <rPh sb="0" eb="2">
      <t>コウキョウ</t>
    </rPh>
    <rPh sb="2" eb="4">
      <t>シセツ</t>
    </rPh>
    <rPh sb="4" eb="5">
      <t>トウ</t>
    </rPh>
    <rPh sb="5" eb="7">
      <t>セイビ</t>
    </rPh>
    <rPh sb="7" eb="9">
      <t>キキン</t>
    </rPh>
    <phoneticPr fontId="11"/>
  </si>
  <si>
    <t>市営住宅建設整備基金</t>
    <rPh sb="0" eb="2">
      <t>シエイ</t>
    </rPh>
    <rPh sb="2" eb="4">
      <t>ジュウタク</t>
    </rPh>
    <rPh sb="4" eb="6">
      <t>ケンセツ</t>
    </rPh>
    <rPh sb="6" eb="8">
      <t>セイビ</t>
    </rPh>
    <rPh sb="8" eb="10">
      <t>キキン</t>
    </rPh>
    <phoneticPr fontId="11"/>
  </si>
  <si>
    <t>-</t>
    <phoneticPr fontId="2"/>
  </si>
  <si>
    <t>-</t>
    <phoneticPr fontId="2"/>
  </si>
  <si>
    <t>-</t>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</si>
  <si>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</si>
  <si>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滋賀県市町村職員研修センター</t>
    <rPh sb="0" eb="3">
      <t>シガケン</t>
    </rPh>
    <rPh sb="3" eb="6">
      <t>シチョウソン</t>
    </rPh>
    <rPh sb="6" eb="8">
      <t>ショクイン</t>
    </rPh>
    <rPh sb="8" eb="10">
      <t>ケンシュウ</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</si>
  <si>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</si>
  <si>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滋賀県後期高齢者医療広域連合（特別会計）</t>
    <rPh sb="0" eb="3">
      <t>シガケン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</si>
  <si>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</si>
  <si>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大津市公園緑地協会</t>
    <rPh sb="0" eb="2">
      <t>オオツ</t>
    </rPh>
    <rPh sb="2" eb="3">
      <t>シ</t>
    </rPh>
    <rPh sb="3" eb="5">
      <t>コウエン</t>
    </rPh>
    <rPh sb="5" eb="7">
      <t>リョクチ</t>
    </rPh>
    <rPh sb="7" eb="9">
      <t>キョウカイ</t>
    </rPh>
    <phoneticPr fontId="2"/>
  </si>
  <si>
    <t>大津市勤労者互助会</t>
    <rPh sb="0" eb="2">
      <t>オオツ</t>
    </rPh>
    <rPh sb="2" eb="3">
      <t>シ</t>
    </rPh>
    <rPh sb="3" eb="6">
      <t>キンロウシャ</t>
    </rPh>
    <rPh sb="6" eb="9">
      <t>ゴジョカイ</t>
    </rPh>
    <phoneticPr fontId="2"/>
  </si>
  <si>
    <t>浜大津都市開発</t>
    <rPh sb="0" eb="1">
      <t>ハマ</t>
    </rPh>
    <rPh sb="1" eb="3">
      <t>オオツ</t>
    </rPh>
    <rPh sb="3" eb="5">
      <t>トシ</t>
    </rPh>
    <rPh sb="5" eb="7">
      <t>カイハツ</t>
    </rPh>
    <phoneticPr fontId="2"/>
  </si>
  <si>
    <t>市立大津市民病院</t>
    <rPh sb="0" eb="2">
      <t>シリツ</t>
    </rPh>
    <rPh sb="2" eb="4">
      <t>オオツ</t>
    </rPh>
    <rPh sb="4" eb="6">
      <t>シミン</t>
    </rPh>
    <rPh sb="6" eb="8">
      <t>ビョウイン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</si>
  <si>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</si>
  <si>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</si>
  <si>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</si>
  <si>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</si>
  <si>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</si>
  <si>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公共施設の将来的な更新経費による財政負担を示す両指標については、ともに類似団体平均を下回っている。そのうち、将来負担比率は前年度から２％減となり類似団体平均を大きく下回っているが、一方で有形固定資産減価償却率の伸びは1.3％であり、類似団体平均の伸びである0.7％と比すると固定資産の老朽化が進行しているといえる。特に公営住宅、児童館、港湾・漁港における有形固定資産減価償却率は７０％を超える水準となっており、類似団体内の順位も１桁台となっている。
　公営住宅については、平成２８年度に策定した住宅マネジメント計画に基づき管理戸数の適正化をすすめることとしている。</t>
    <rPh sb="1" eb="3">
      <t>コウキョウ</t>
    </rPh>
    <rPh sb="3" eb="5">
      <t>シセツ</t>
    </rPh>
    <rPh sb="6" eb="9">
      <t>ショウライテキ</t>
    </rPh>
    <rPh sb="10" eb="12">
      <t>コウシン</t>
    </rPh>
    <rPh sb="12" eb="14">
      <t>ケイヒ</t>
    </rPh>
    <rPh sb="17" eb="19">
      <t>ザイセイ</t>
    </rPh>
    <rPh sb="19" eb="21">
      <t>フタン</t>
    </rPh>
    <rPh sb="22" eb="23">
      <t>シメ</t>
    </rPh>
    <rPh sb="24" eb="25">
      <t>リョウ</t>
    </rPh>
    <rPh sb="25" eb="27">
      <t>シヒョウ</t>
    </rPh>
    <rPh sb="36" eb="38">
      <t>ルイジ</t>
    </rPh>
    <rPh sb="38" eb="40">
      <t>ダンタイ</t>
    </rPh>
    <rPh sb="40" eb="42">
      <t>ヘイキン</t>
    </rPh>
    <rPh sb="43" eb="45">
      <t>シタマワ</t>
    </rPh>
    <rPh sb="55" eb="57">
      <t>ショウライ</t>
    </rPh>
    <rPh sb="57" eb="59">
      <t>フタン</t>
    </rPh>
    <rPh sb="59" eb="61">
      <t>ヒリツ</t>
    </rPh>
    <rPh sb="62" eb="65">
      <t>ゼンネンド</t>
    </rPh>
    <rPh sb="69" eb="70">
      <t>ゲン</t>
    </rPh>
    <rPh sb="73" eb="75">
      <t>ルイジ</t>
    </rPh>
    <rPh sb="75" eb="77">
      <t>ダンタイ</t>
    </rPh>
    <rPh sb="77" eb="79">
      <t>ヘイキン</t>
    </rPh>
    <rPh sb="80" eb="81">
      <t>オオ</t>
    </rPh>
    <rPh sb="83" eb="85">
      <t>シタマワ</t>
    </rPh>
    <rPh sb="91" eb="93">
      <t>イッポウ</t>
    </rPh>
    <rPh sb="94" eb="96">
      <t>ユウケイ</t>
    </rPh>
    <rPh sb="96" eb="98">
      <t>コテイ</t>
    </rPh>
    <rPh sb="98" eb="100">
      <t>シサン</t>
    </rPh>
    <rPh sb="100" eb="102">
      <t>ゲンカ</t>
    </rPh>
    <rPh sb="102" eb="104">
      <t>ショウキャク</t>
    </rPh>
    <rPh sb="104" eb="105">
      <t>リツ</t>
    </rPh>
    <rPh sb="106" eb="107">
      <t>ノ</t>
    </rPh>
    <rPh sb="117" eb="119">
      <t>ルイジ</t>
    </rPh>
    <rPh sb="119" eb="121">
      <t>ダンタイ</t>
    </rPh>
    <rPh sb="121" eb="123">
      <t>ヘイキン</t>
    </rPh>
    <rPh sb="124" eb="125">
      <t>ノ</t>
    </rPh>
    <rPh sb="134" eb="135">
      <t>ヒ</t>
    </rPh>
    <rPh sb="138" eb="140">
      <t>コテイ</t>
    </rPh>
    <rPh sb="140" eb="142">
      <t>シサン</t>
    </rPh>
    <rPh sb="143" eb="146">
      <t>ロウキュウカ</t>
    </rPh>
    <rPh sb="147" eb="149">
      <t>シンコウ</t>
    </rPh>
    <rPh sb="158" eb="159">
      <t>トク</t>
    </rPh>
    <rPh sb="160" eb="162">
      <t>コウエイ</t>
    </rPh>
    <rPh sb="162" eb="164">
      <t>ジュウタク</t>
    </rPh>
    <rPh sb="165" eb="168">
      <t>ジドウカン</t>
    </rPh>
    <rPh sb="169" eb="171">
      <t>コウワン</t>
    </rPh>
    <rPh sb="172" eb="174">
      <t>ギョコウ</t>
    </rPh>
    <rPh sb="178" eb="180">
      <t>ユウケイ</t>
    </rPh>
    <rPh sb="180" eb="182">
      <t>コテイ</t>
    </rPh>
    <rPh sb="182" eb="184">
      <t>シサン</t>
    </rPh>
    <rPh sb="184" eb="186">
      <t>ゲンカ</t>
    </rPh>
    <rPh sb="186" eb="188">
      <t>ショウキャク</t>
    </rPh>
    <rPh sb="188" eb="189">
      <t>リツ</t>
    </rPh>
    <rPh sb="194" eb="195">
      <t>コ</t>
    </rPh>
    <rPh sb="197" eb="199">
      <t>スイジュン</t>
    </rPh>
    <rPh sb="206" eb="208">
      <t>ルイジ</t>
    </rPh>
    <rPh sb="208" eb="210">
      <t>ダンタイ</t>
    </rPh>
    <rPh sb="210" eb="211">
      <t>ナイ</t>
    </rPh>
    <rPh sb="212" eb="214">
      <t>ジュンイ</t>
    </rPh>
    <rPh sb="216" eb="217">
      <t>ケタ</t>
    </rPh>
    <rPh sb="217" eb="218">
      <t>ダイ</t>
    </rPh>
    <rPh sb="227" eb="229">
      <t>コウエイ</t>
    </rPh>
    <rPh sb="229" eb="231">
      <t>ジュウタク</t>
    </rPh>
    <rPh sb="237" eb="239">
      <t>ヘイセイ</t>
    </rPh>
    <rPh sb="241" eb="243">
      <t>ネンド</t>
    </rPh>
    <rPh sb="244" eb="246">
      <t>サクテイ</t>
    </rPh>
    <rPh sb="248" eb="250">
      <t>ジュウタク</t>
    </rPh>
    <rPh sb="256" eb="258">
      <t>ケイカク</t>
    </rPh>
    <rPh sb="259" eb="260">
      <t>モト</t>
    </rPh>
    <rPh sb="262" eb="264">
      <t>カンリ</t>
    </rPh>
    <rPh sb="267" eb="270">
      <t>テキセイカ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</si>
  <si>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</si>
  <si>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</si>
  <si>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</si>
  <si>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</si>
  <si>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</si>
  <si>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</si>
  <si>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</si>
  <si>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将来負担比率、実質公債費率ともに類似団体平均を下回っている。
　過去の建設事業債の償還の進捗や病院事業の地方独立行政法人への移行に伴い、準元利償還金での計上から、設立法人負債額へ計上項目を変更したことや標準財政規模の変動が影響している。今後も行政改革プラン2017に基づき、一層の事業の選択と集中を行うことで、市債の発行抑制に努めることで健全な財政運営を維持していく。</t>
    <rPh sb="1" eb="3">
      <t>ショウライ</t>
    </rPh>
    <rPh sb="3" eb="5">
      <t>フタン</t>
    </rPh>
    <rPh sb="5" eb="7">
      <t>ヒリツ</t>
    </rPh>
    <rPh sb="8" eb="10">
      <t>ジッシツ</t>
    </rPh>
    <rPh sb="10" eb="12">
      <t>コウサイ</t>
    </rPh>
    <rPh sb="12" eb="13">
      <t>ヒ</t>
    </rPh>
    <rPh sb="13" eb="14">
      <t>リツ</t>
    </rPh>
    <rPh sb="17" eb="19">
      <t>ルイジ</t>
    </rPh>
    <rPh sb="19" eb="21">
      <t>ダンタイ</t>
    </rPh>
    <rPh sb="21" eb="23">
      <t>ヘイキン</t>
    </rPh>
    <rPh sb="24" eb="26">
      <t>シタマワ</t>
    </rPh>
    <rPh sb="33" eb="35">
      <t>カコ</t>
    </rPh>
    <rPh sb="36" eb="38">
      <t>ケンセツ</t>
    </rPh>
    <rPh sb="38" eb="40">
      <t>ジギョウ</t>
    </rPh>
    <rPh sb="40" eb="41">
      <t>サイ</t>
    </rPh>
    <rPh sb="42" eb="44">
      <t>ショウカン</t>
    </rPh>
    <rPh sb="45" eb="47">
      <t>シンチョク</t>
    </rPh>
    <rPh sb="48" eb="50">
      <t>ビョウイン</t>
    </rPh>
    <rPh sb="50" eb="52">
      <t>ジギョウ</t>
    </rPh>
    <rPh sb="53" eb="55">
      <t>チホウ</t>
    </rPh>
    <rPh sb="55" eb="57">
      <t>ドクリツ</t>
    </rPh>
    <rPh sb="57" eb="59">
      <t>ギョウセイ</t>
    </rPh>
    <rPh sb="59" eb="61">
      <t>ホウジン</t>
    </rPh>
    <rPh sb="63" eb="65">
      <t>イコウ</t>
    </rPh>
    <rPh sb="66" eb="67">
      <t>トモナ</t>
    </rPh>
    <rPh sb="69" eb="70">
      <t>ジュン</t>
    </rPh>
    <rPh sb="70" eb="72">
      <t>ガンリ</t>
    </rPh>
    <rPh sb="72" eb="75">
      <t>ショウカンキン</t>
    </rPh>
    <rPh sb="77" eb="79">
      <t>ケイジョウ</t>
    </rPh>
    <rPh sb="82" eb="84">
      <t>セツリツ</t>
    </rPh>
    <rPh sb="84" eb="86">
      <t>ホウジン</t>
    </rPh>
    <rPh sb="86" eb="88">
      <t>フサイ</t>
    </rPh>
    <rPh sb="88" eb="89">
      <t>ガク</t>
    </rPh>
    <rPh sb="90" eb="92">
      <t>ケイジョウ</t>
    </rPh>
    <rPh sb="92" eb="94">
      <t>コウモク</t>
    </rPh>
    <rPh sb="95" eb="97">
      <t>ヘンコウ</t>
    </rPh>
    <rPh sb="102" eb="104">
      <t>ヒョウジュン</t>
    </rPh>
    <rPh sb="104" eb="106">
      <t>ザイセイ</t>
    </rPh>
    <rPh sb="106" eb="108">
      <t>キボ</t>
    </rPh>
    <rPh sb="109" eb="111">
      <t>ヘンドウ</t>
    </rPh>
    <rPh sb="112" eb="114">
      <t>エイキョウ</t>
    </rPh>
    <rPh sb="119" eb="121">
      <t>コンゴ</t>
    </rPh>
    <rPh sb="122" eb="124">
      <t>ギョウセイ</t>
    </rPh>
    <rPh sb="124" eb="126">
      <t>カイカク</t>
    </rPh>
    <rPh sb="134" eb="135">
      <t>モト</t>
    </rPh>
    <rPh sb="138" eb="140">
      <t>イッソウ</t>
    </rPh>
    <rPh sb="141" eb="143">
      <t>ジギョウ</t>
    </rPh>
    <rPh sb="144" eb="146">
      <t>センタク</t>
    </rPh>
    <rPh sb="147" eb="149">
      <t>シュウチュウ</t>
    </rPh>
    <rPh sb="150" eb="151">
      <t>オコナ</t>
    </rPh>
    <rPh sb="156" eb="158">
      <t>シサイ</t>
    </rPh>
    <rPh sb="159" eb="161">
      <t>ハッコウ</t>
    </rPh>
    <rPh sb="161" eb="163">
      <t>ヨクセイ</t>
    </rPh>
    <rPh sb="164" eb="165">
      <t>ツト</t>
    </rPh>
    <rPh sb="170" eb="172">
      <t>ケンゼン</t>
    </rPh>
    <rPh sb="173" eb="175">
      <t>ザイセイ</t>
    </rPh>
    <rPh sb="175" eb="177">
      <t>ウンエイ</t>
    </rPh>
    <rPh sb="178" eb="180">
      <t>イジ</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</si>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</sst>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xmlns:c16r2="http://schemas.microsoft.com/office/drawing/2015/06/chart">
            <c:ext xmlns:c16="http://schemas.microsoft.com/office/drawing/2014/chart" uri="{C3380CC4-5D6E-409C-BE32-E72D297353CC}">
              <c16:uniqueId val="{00000000-98AC-4785-9108-27ECEA1696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35822</c:v>
                </c:pt>
                <c:pt idx="1">
                  <c:v>46857</c:v>
                </c:pt>
                <c:pt idx="2">
                  <c:v>34955</c:v>
                </c:pt>
                <c:pt idx="3">
                  <c:v>33568</c:v>
                </c:pt>
                <c:pt idx="4">
                  <c:v>31288</c:v>
                </c:pt>
              </c:numCache>
            </c:numRef>
          </c:val>
          <c:smooth val="0"/>
          <c:extLst xmlns:c16r2="http://schemas.microsoft.com/office/drawing/2015/06/chart">
            <c:ext xmlns:c16="http://schemas.microsoft.com/office/drawing/2014/chart" uri="{C3380CC4-5D6E-409C-BE32-E72D297353CC}">
              <c16:uniqueId val="{00000001-98AC-4785-9108-27ECEA16969B}"/>
            </c:ext>
          </c:extLst>
        </c:ser>
        <c:dLbls>
          <c:showLegendKey val="0"/>
          <c:showVal val="0"/>
          <c:showCatName val="0"/>
          <c:showSerName val="0"/>
          <c:showPercent val="0"/>
          <c:showBubbleSize val="0"/>
        </c:dLbls>
        <c:marker val="1"/>
        <c:smooth val="0"/>
        <c:axId val="108426752"/>
        <c:axId val="108428672"/>
      </c:lineChart>
      <c:catAx>
        <c:axId val="108426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428672"/>
        <c:crosses val="autoZero"/>
        <c:auto val="1"/>
        <c:lblAlgn val="ctr"/>
        <c:lblOffset val="100"/>
        <c:tickLblSkip val="1"/>
        <c:tickMarkSkip val="1"/>
        <c:noMultiLvlLbl val="0"/>
      </c:catAx>
      <c:valAx>
        <c:axId val="10842867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426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3.16</c:v>
                </c:pt>
                <c:pt idx="1">
                  <c:v>2.2799999999999998</c:v>
                </c:pt>
                <c:pt idx="2">
                  <c:v>2.0099999999999998</c:v>
                </c:pt>
                <c:pt idx="3">
                  <c:v>1.29</c:v>
                </c:pt>
                <c:pt idx="4">
                  <c:v>5.09</c:v>
                </c:pt>
              </c:numCache>
            </c:numRef>
          </c:val>
          <c:extLst xmlns:c16r2="http://schemas.microsoft.com/office/drawing/2015/06/chart">
            <c:ext xmlns:c16="http://schemas.microsoft.com/office/drawing/2014/chart" uri="{C3380CC4-5D6E-409C-BE32-E72D297353CC}">
              <c16:uniqueId val="{00000000-08D2-4603-B486-A9114138C2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6.84</c:v>
                </c:pt>
                <c:pt idx="1">
                  <c:v>7.83</c:v>
                </c:pt>
                <c:pt idx="2">
                  <c:v>8.43</c:v>
                </c:pt>
                <c:pt idx="3">
                  <c:v>4.96</c:v>
                </c:pt>
                <c:pt idx="4">
                  <c:v>4.91</c:v>
                </c:pt>
              </c:numCache>
            </c:numRef>
          </c:val>
          <c:extLst xmlns:c16r2="http://schemas.microsoft.com/office/drawing/2015/06/chart">
            <c:ext xmlns:c16="http://schemas.microsoft.com/office/drawing/2014/chart" uri="{C3380CC4-5D6E-409C-BE32-E72D297353CC}">
              <c16:uniqueId val="{00000001-08D2-4603-B486-A9114138C2B3}"/>
            </c:ext>
          </c:extLst>
        </c:ser>
        <c:dLbls>
          <c:showLegendKey val="0"/>
          <c:showVal val="0"/>
          <c:showCatName val="0"/>
          <c:showSerName val="0"/>
          <c:showPercent val="0"/>
          <c:showBubbleSize val="0"/>
        </c:dLbls>
        <c:gapWidth val="250"/>
        <c:overlap val="100"/>
        <c:axId val="115113984"/>
        <c:axId val="115115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1.83</c:v>
                </c:pt>
                <c:pt idx="1">
                  <c:v>0.16</c:v>
                </c:pt>
                <c:pt idx="2">
                  <c:v>0.34</c:v>
                </c:pt>
                <c:pt idx="3">
                  <c:v>-4.03</c:v>
                </c:pt>
                <c:pt idx="4">
                  <c:v>3.95</c:v>
                </c:pt>
              </c:numCache>
            </c:numRef>
          </c:val>
          <c:smooth val="0"/>
          <c:extLst xmlns:c16r2="http://schemas.microsoft.com/office/drawing/2015/06/chart">
            <c:ext xmlns:c16="http://schemas.microsoft.com/office/drawing/2014/chart" uri="{C3380CC4-5D6E-409C-BE32-E72D297353CC}">
              <c16:uniqueId val="{00000002-08D2-4603-B486-A9114138C2B3}"/>
            </c:ext>
          </c:extLst>
        </c:ser>
        <c:dLbls>
          <c:showLegendKey val="0"/>
          <c:showVal val="0"/>
          <c:showCatName val="0"/>
          <c:showSerName val="0"/>
          <c:showPercent val="0"/>
          <c:showBubbleSize val="0"/>
        </c:dLbls>
        <c:marker val="1"/>
        <c:smooth val="0"/>
        <c:axId val="115113984"/>
        <c:axId val="115115904"/>
      </c:lineChart>
      <c:catAx>
        <c:axId val="11511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115904"/>
        <c:crosses val="autoZero"/>
        <c:auto val="1"/>
        <c:lblAlgn val="ctr"/>
        <c:lblOffset val="100"/>
        <c:tickLblSkip val="1"/>
        <c:tickMarkSkip val="1"/>
        <c:noMultiLvlLbl val="0"/>
      </c:catAx>
      <c:valAx>
        <c:axId val="115115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11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2.72</c:v>
                </c:pt>
                <c:pt idx="2">
                  <c:v>#N/A</c:v>
                </c:pt>
                <c:pt idx="3">
                  <c:v>2.41</c:v>
                </c:pt>
                <c:pt idx="4">
                  <c:v>#N/A</c:v>
                </c:pt>
                <c:pt idx="5">
                  <c:v>1.1599999999999999</c:v>
                </c:pt>
                <c:pt idx="6">
                  <c:v>#N/A</c:v>
                </c:pt>
                <c:pt idx="7">
                  <c:v>2.41</c:v>
                </c:pt>
                <c:pt idx="8">
                  <c:v>#N/A</c:v>
                </c:pt>
                <c:pt idx="9">
                  <c:v>0.02</c:v>
                </c:pt>
              </c:numCache>
            </c:numRef>
          </c:val>
          <c:extLst xmlns:c16r2="http://schemas.microsoft.com/office/drawing/2015/06/chart">
            <c:ext xmlns:c16="http://schemas.microsoft.com/office/drawing/2014/chart" uri="{C3380CC4-5D6E-409C-BE32-E72D297353CC}">
              <c16:uniqueId val="{00000000-1DC6-4504-A763-6FF45462B6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DC6-4504-A763-6FF45462B619}"/>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0.03</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1DC6-4504-A763-6FF45462B619}"/>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0.02</c:v>
                </c:pt>
                <c:pt idx="4">
                  <c:v>#N/A</c:v>
                </c:pt>
                <c:pt idx="5">
                  <c:v>0.03</c:v>
                </c:pt>
                <c:pt idx="6">
                  <c:v>#N/A</c:v>
                </c:pt>
                <c:pt idx="7">
                  <c:v>0.1</c:v>
                </c:pt>
                <c:pt idx="8">
                  <c:v>#N/A</c:v>
                </c:pt>
                <c:pt idx="9">
                  <c:v>0.13</c:v>
                </c:pt>
              </c:numCache>
            </c:numRef>
          </c:val>
          <c:extLst xmlns:c16r2="http://schemas.microsoft.com/office/drawing/2015/06/chart">
            <c:ext xmlns:c16="http://schemas.microsoft.com/office/drawing/2014/chart" uri="{C3380CC4-5D6E-409C-BE32-E72D297353CC}">
              <c16:uniqueId val="{00000003-1DC6-4504-A763-6FF45462B619}"/>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0.11</c:v>
                </c:pt>
                <c:pt idx="2">
                  <c:v>#N/A</c:v>
                </c:pt>
                <c:pt idx="3">
                  <c:v>0.12</c:v>
                </c:pt>
                <c:pt idx="4">
                  <c:v>#N/A</c:v>
                </c:pt>
                <c:pt idx="5">
                  <c:v>0.42</c:v>
                </c:pt>
                <c:pt idx="6">
                  <c:v>#N/A</c:v>
                </c:pt>
                <c:pt idx="7">
                  <c:v>0.56999999999999995</c:v>
                </c:pt>
                <c:pt idx="8">
                  <c:v>#N/A</c:v>
                </c:pt>
                <c:pt idx="9">
                  <c:v>1.42</c:v>
                </c:pt>
              </c:numCache>
            </c:numRef>
          </c:val>
          <c:extLst xmlns:c16r2="http://schemas.microsoft.com/office/drawing/2015/06/chart">
            <c:ext xmlns:c16="http://schemas.microsoft.com/office/drawing/2014/chart" uri="{C3380CC4-5D6E-409C-BE32-E72D297353CC}">
              <c16:uniqueId val="{00000004-1DC6-4504-A763-6FF45462B619}"/>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1.2</c:v>
                </c:pt>
                <c:pt idx="2">
                  <c:v>#N/A</c:v>
                </c:pt>
                <c:pt idx="3">
                  <c:v>0.68</c:v>
                </c:pt>
                <c:pt idx="4">
                  <c:v>#N/A</c:v>
                </c:pt>
                <c:pt idx="5">
                  <c:v>0.21</c:v>
                </c:pt>
                <c:pt idx="6">
                  <c:v>#N/A</c:v>
                </c:pt>
                <c:pt idx="7">
                  <c:v>0.37</c:v>
                </c:pt>
                <c:pt idx="8">
                  <c:v>#N/A</c:v>
                </c:pt>
                <c:pt idx="9">
                  <c:v>1.65</c:v>
                </c:pt>
              </c:numCache>
            </c:numRef>
          </c:val>
          <c:extLst xmlns:c16r2="http://schemas.microsoft.com/office/drawing/2015/06/chart">
            <c:ext xmlns:c16="http://schemas.microsoft.com/office/drawing/2014/chart" uri="{C3380CC4-5D6E-409C-BE32-E72D297353CC}">
              <c16:uniqueId val="{00000005-1DC6-4504-A763-6FF45462B61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3.19</c:v>
                </c:pt>
                <c:pt idx="2">
                  <c:v>#N/A</c:v>
                </c:pt>
                <c:pt idx="3">
                  <c:v>2.23</c:v>
                </c:pt>
                <c:pt idx="4">
                  <c:v>#N/A</c:v>
                </c:pt>
                <c:pt idx="5">
                  <c:v>1.94</c:v>
                </c:pt>
                <c:pt idx="6">
                  <c:v>#N/A</c:v>
                </c:pt>
                <c:pt idx="7">
                  <c:v>1.26</c:v>
                </c:pt>
                <c:pt idx="8">
                  <c:v>#N/A</c:v>
                </c:pt>
                <c:pt idx="9">
                  <c:v>5.08</c:v>
                </c:pt>
              </c:numCache>
            </c:numRef>
          </c:val>
          <c:extLst xmlns:c16r2="http://schemas.microsoft.com/office/drawing/2015/06/chart">
            <c:ext xmlns:c16="http://schemas.microsoft.com/office/drawing/2014/chart" uri="{C3380CC4-5D6E-409C-BE32-E72D297353CC}">
              <c16:uniqueId val="{00000006-1DC6-4504-A763-6FF45462B61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2.87</c:v>
                </c:pt>
                <c:pt idx="2">
                  <c:v>#N/A</c:v>
                </c:pt>
                <c:pt idx="3">
                  <c:v>4.29</c:v>
                </c:pt>
                <c:pt idx="4">
                  <c:v>#N/A</c:v>
                </c:pt>
                <c:pt idx="5">
                  <c:v>5.27</c:v>
                </c:pt>
                <c:pt idx="6">
                  <c:v>#N/A</c:v>
                </c:pt>
                <c:pt idx="7">
                  <c:v>6.22</c:v>
                </c:pt>
                <c:pt idx="8">
                  <c:v>#N/A</c:v>
                </c:pt>
                <c:pt idx="9">
                  <c:v>6.08</c:v>
                </c:pt>
              </c:numCache>
            </c:numRef>
          </c:val>
          <c:extLst xmlns:c16r2="http://schemas.microsoft.com/office/drawing/2015/06/chart">
            <c:ext xmlns:c16="http://schemas.microsoft.com/office/drawing/2014/chart" uri="{C3380CC4-5D6E-409C-BE32-E72D297353CC}">
              <c16:uniqueId val="{00000007-1DC6-4504-A763-6FF45462B61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6.2</c:v>
                </c:pt>
                <c:pt idx="2">
                  <c:v>#N/A</c:v>
                </c:pt>
                <c:pt idx="3">
                  <c:v>7.25</c:v>
                </c:pt>
                <c:pt idx="4">
                  <c:v>#N/A</c:v>
                </c:pt>
                <c:pt idx="5">
                  <c:v>9.8699999999999992</c:v>
                </c:pt>
                <c:pt idx="6">
                  <c:v>#N/A</c:v>
                </c:pt>
                <c:pt idx="7">
                  <c:v>8.33</c:v>
                </c:pt>
                <c:pt idx="8">
                  <c:v>#N/A</c:v>
                </c:pt>
                <c:pt idx="9">
                  <c:v>6.09</c:v>
                </c:pt>
              </c:numCache>
            </c:numRef>
          </c:val>
          <c:extLst xmlns:c16r2="http://schemas.microsoft.com/office/drawing/2015/06/chart">
            <c:ext xmlns:c16="http://schemas.microsoft.com/office/drawing/2014/chart" uri="{C3380CC4-5D6E-409C-BE32-E72D297353CC}">
              <c16:uniqueId val="{00000008-1DC6-4504-A763-6FF45462B619}"/>
            </c:ext>
          </c:extLst>
        </c:ser>
        <c:ser>
          <c:idx val="9"/>
          <c:order val="9"/>
          <c:tx>
            <c:strRef>
              <c:f>データシート!$A$36</c:f>
              <c:strCache>
                <c:ptCount val="1"/>
                <c:pt idx="0">
                  <c:v>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20.2</c:v>
                </c:pt>
                <c:pt idx="2">
                  <c:v>#N/A</c:v>
                </c:pt>
                <c:pt idx="3">
                  <c:v>21.51</c:v>
                </c:pt>
                <c:pt idx="4">
                  <c:v>#N/A</c:v>
                </c:pt>
                <c:pt idx="5">
                  <c:v>20.43</c:v>
                </c:pt>
                <c:pt idx="6">
                  <c:v>#N/A</c:v>
                </c:pt>
                <c:pt idx="7">
                  <c:v>20.68</c:v>
                </c:pt>
                <c:pt idx="8">
                  <c:v>#N/A</c:v>
                </c:pt>
                <c:pt idx="9">
                  <c:v>20.83</c:v>
                </c:pt>
              </c:numCache>
            </c:numRef>
          </c:val>
          <c:extLst xmlns:c16r2="http://schemas.microsoft.com/office/drawing/2015/06/chart">
            <c:ext xmlns:c16="http://schemas.microsoft.com/office/drawing/2014/chart" uri="{C3380CC4-5D6E-409C-BE32-E72D297353CC}">
              <c16:uniqueId val="{00000009-1DC6-4504-A763-6FF45462B619}"/>
            </c:ext>
          </c:extLst>
        </c:ser>
        <c:dLbls>
          <c:showLegendKey val="0"/>
          <c:showVal val="0"/>
          <c:showCatName val="0"/>
          <c:showSerName val="0"/>
          <c:showPercent val="0"/>
          <c:showBubbleSize val="0"/>
        </c:dLbls>
        <c:gapWidth val="150"/>
        <c:overlap val="100"/>
        <c:axId val="115226496"/>
        <c:axId val="115228032"/>
      </c:barChart>
      <c:catAx>
        <c:axId val="11522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228032"/>
        <c:crosses val="autoZero"/>
        <c:auto val="1"/>
        <c:lblAlgn val="ctr"/>
        <c:lblOffset val="100"/>
        <c:tickLblSkip val="1"/>
        <c:tickMarkSkip val="1"/>
        <c:noMultiLvlLbl val="0"/>
      </c:catAx>
      <c:valAx>
        <c:axId val="115228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226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11984</c:v>
                </c:pt>
                <c:pt idx="5">
                  <c:v>12780</c:v>
                </c:pt>
                <c:pt idx="8">
                  <c:v>12280</c:v>
                </c:pt>
                <c:pt idx="11">
                  <c:v>12423</c:v>
                </c:pt>
                <c:pt idx="14">
                  <c:v>13666</c:v>
                </c:pt>
              </c:numCache>
            </c:numRef>
          </c:val>
          <c:extLst xmlns:c16r2="http://schemas.microsoft.com/office/drawing/2015/06/chart">
            <c:ext xmlns:c16="http://schemas.microsoft.com/office/drawing/2014/chart" uri="{C3380CC4-5D6E-409C-BE32-E72D297353CC}">
              <c16:uniqueId val="{00000000-F537-4248-9D29-78EDA05165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3</c:v>
                </c:pt>
                <c:pt idx="3">
                  <c:v>2</c:v>
                </c:pt>
                <c:pt idx="6">
                  <c:v>2</c:v>
                </c:pt>
                <c:pt idx="9">
                  <c:v>1</c:v>
                </c:pt>
                <c:pt idx="12">
                  <c:v>1</c:v>
                </c:pt>
              </c:numCache>
            </c:numRef>
          </c:val>
          <c:extLst xmlns:c16r2="http://schemas.microsoft.com/office/drawing/2015/06/chart">
            <c:ext xmlns:c16="http://schemas.microsoft.com/office/drawing/2014/chart" uri="{C3380CC4-5D6E-409C-BE32-E72D297353CC}">
              <c16:uniqueId val="{00000001-F537-4248-9D29-78EDA05165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150</c:v>
                </c:pt>
                <c:pt idx="3">
                  <c:v>150</c:v>
                </c:pt>
                <c:pt idx="6">
                  <c:v>124</c:v>
                </c:pt>
                <c:pt idx="9">
                  <c:v>116</c:v>
                </c:pt>
                <c:pt idx="12">
                  <c:v>116</c:v>
                </c:pt>
              </c:numCache>
            </c:numRef>
          </c:val>
          <c:extLst xmlns:c16r2="http://schemas.microsoft.com/office/drawing/2015/06/chart">
            <c:ext xmlns:c16="http://schemas.microsoft.com/office/drawing/2014/chart" uri="{C3380CC4-5D6E-409C-BE32-E72D297353CC}">
              <c16:uniqueId val="{00000002-F537-4248-9D29-78EDA05165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537-4248-9D29-78EDA05165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4709</c:v>
                </c:pt>
                <c:pt idx="3">
                  <c:v>4079</c:v>
                </c:pt>
                <c:pt idx="6">
                  <c:v>4218</c:v>
                </c:pt>
                <c:pt idx="9">
                  <c:v>2969</c:v>
                </c:pt>
                <c:pt idx="12">
                  <c:v>1059</c:v>
                </c:pt>
              </c:numCache>
            </c:numRef>
          </c:val>
          <c:extLst xmlns:c16r2="http://schemas.microsoft.com/office/drawing/2015/06/chart">
            <c:ext xmlns:c16="http://schemas.microsoft.com/office/drawing/2014/chart" uri="{C3380CC4-5D6E-409C-BE32-E72D297353CC}">
              <c16:uniqueId val="{00000004-F537-4248-9D29-78EDA05165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537-4248-9D29-78EDA05165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537-4248-9D29-78EDA05165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11864</c:v>
                </c:pt>
                <c:pt idx="3">
                  <c:v>11795</c:v>
                </c:pt>
                <c:pt idx="6">
                  <c:v>10881</c:v>
                </c:pt>
                <c:pt idx="9">
                  <c:v>10948</c:v>
                </c:pt>
                <c:pt idx="12">
                  <c:v>12893</c:v>
                </c:pt>
              </c:numCache>
            </c:numRef>
          </c:val>
          <c:extLst xmlns:c16r2="http://schemas.microsoft.com/office/drawing/2015/06/chart">
            <c:ext xmlns:c16="http://schemas.microsoft.com/office/drawing/2014/chart" uri="{C3380CC4-5D6E-409C-BE32-E72D297353CC}">
              <c16:uniqueId val="{00000007-F537-4248-9D29-78EDA0516512}"/>
            </c:ext>
          </c:extLst>
        </c:ser>
        <c:dLbls>
          <c:showLegendKey val="0"/>
          <c:showVal val="0"/>
          <c:showCatName val="0"/>
          <c:showSerName val="0"/>
          <c:showPercent val="0"/>
          <c:showBubbleSize val="0"/>
        </c:dLbls>
        <c:gapWidth val="100"/>
        <c:overlap val="100"/>
        <c:axId val="89904256"/>
        <c:axId val="89906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4742</c:v>
                </c:pt>
                <c:pt idx="2">
                  <c:v>#N/A</c:v>
                </c:pt>
                <c:pt idx="3">
                  <c:v>#N/A</c:v>
                </c:pt>
                <c:pt idx="4">
                  <c:v>3246</c:v>
                </c:pt>
                <c:pt idx="5">
                  <c:v>#N/A</c:v>
                </c:pt>
                <c:pt idx="6">
                  <c:v>#N/A</c:v>
                </c:pt>
                <c:pt idx="7">
                  <c:v>2945</c:v>
                </c:pt>
                <c:pt idx="8">
                  <c:v>#N/A</c:v>
                </c:pt>
                <c:pt idx="9">
                  <c:v>#N/A</c:v>
                </c:pt>
                <c:pt idx="10">
                  <c:v>1611</c:v>
                </c:pt>
                <c:pt idx="11">
                  <c:v>#N/A</c:v>
                </c:pt>
                <c:pt idx="12">
                  <c:v>#N/A</c:v>
                </c:pt>
                <c:pt idx="13">
                  <c:v>403</c:v>
                </c:pt>
                <c:pt idx="14">
                  <c:v>#N/A</c:v>
                </c:pt>
              </c:numCache>
            </c:numRef>
          </c:val>
          <c:smooth val="0"/>
          <c:extLst xmlns:c16r2="http://schemas.microsoft.com/office/drawing/2015/06/chart">
            <c:ext xmlns:c16="http://schemas.microsoft.com/office/drawing/2014/chart" uri="{C3380CC4-5D6E-409C-BE32-E72D297353CC}">
              <c16:uniqueId val="{00000008-F537-4248-9D29-78EDA0516512}"/>
            </c:ext>
          </c:extLst>
        </c:ser>
        <c:dLbls>
          <c:showLegendKey val="0"/>
          <c:showVal val="0"/>
          <c:showCatName val="0"/>
          <c:showSerName val="0"/>
          <c:showPercent val="0"/>
          <c:showBubbleSize val="0"/>
        </c:dLbls>
        <c:marker val="1"/>
        <c:smooth val="0"/>
        <c:axId val="89904256"/>
        <c:axId val="89906176"/>
      </c:lineChart>
      <c:catAx>
        <c:axId val="8990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906176"/>
        <c:crosses val="autoZero"/>
        <c:auto val="1"/>
        <c:lblAlgn val="ctr"/>
        <c:lblOffset val="100"/>
        <c:tickLblSkip val="1"/>
        <c:tickMarkSkip val="1"/>
        <c:noMultiLvlLbl val="0"/>
      </c:catAx>
      <c:valAx>
        <c:axId val="89906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90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109858</c:v>
                </c:pt>
                <c:pt idx="5">
                  <c:v>111310</c:v>
                </c:pt>
                <c:pt idx="8">
                  <c:v>111562</c:v>
                </c:pt>
                <c:pt idx="11">
                  <c:v>109699</c:v>
                </c:pt>
                <c:pt idx="14">
                  <c:v>107626</c:v>
                </c:pt>
              </c:numCache>
            </c:numRef>
          </c:val>
          <c:extLst xmlns:c16r2="http://schemas.microsoft.com/office/drawing/2015/06/chart">
            <c:ext xmlns:c16="http://schemas.microsoft.com/office/drawing/2014/chart" uri="{C3380CC4-5D6E-409C-BE32-E72D297353CC}">
              <c16:uniqueId val="{00000000-7133-4773-8919-6C34B254CC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37672</c:v>
                </c:pt>
                <c:pt idx="5">
                  <c:v>37403</c:v>
                </c:pt>
                <c:pt idx="8">
                  <c:v>34308</c:v>
                </c:pt>
                <c:pt idx="11">
                  <c:v>31681</c:v>
                </c:pt>
                <c:pt idx="14">
                  <c:v>27413</c:v>
                </c:pt>
              </c:numCache>
            </c:numRef>
          </c:val>
          <c:extLst xmlns:c16r2="http://schemas.microsoft.com/office/drawing/2015/06/chart">
            <c:ext xmlns:c16="http://schemas.microsoft.com/office/drawing/2014/chart" uri="{C3380CC4-5D6E-409C-BE32-E72D297353CC}">
              <c16:uniqueId val="{00000001-7133-4773-8919-6C34B254CC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11655</c:v>
                </c:pt>
                <c:pt idx="5">
                  <c:v>12095</c:v>
                </c:pt>
                <c:pt idx="8">
                  <c:v>12381</c:v>
                </c:pt>
                <c:pt idx="11">
                  <c:v>10132</c:v>
                </c:pt>
                <c:pt idx="14">
                  <c:v>9900</c:v>
                </c:pt>
              </c:numCache>
            </c:numRef>
          </c:val>
          <c:extLst xmlns:c16r2="http://schemas.microsoft.com/office/drawing/2015/06/chart">
            <c:ext xmlns:c16="http://schemas.microsoft.com/office/drawing/2014/chart" uri="{C3380CC4-5D6E-409C-BE32-E72D297353CC}">
              <c16:uniqueId val="{00000002-7133-4773-8919-6C34B254CC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133-4773-8919-6C34B254CC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133-4773-8919-6C34B254CC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5637</c:v>
                </c:pt>
              </c:numCache>
            </c:numRef>
          </c:val>
          <c:extLst xmlns:c16r2="http://schemas.microsoft.com/office/drawing/2015/06/chart">
            <c:ext xmlns:c16="http://schemas.microsoft.com/office/drawing/2014/chart" uri="{C3380CC4-5D6E-409C-BE32-E72D297353CC}">
              <c16:uniqueId val="{00000005-7133-4773-8919-6C34B254CC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17007</c:v>
                </c:pt>
                <c:pt idx="3">
                  <c:v>14768</c:v>
                </c:pt>
                <c:pt idx="6">
                  <c:v>14942</c:v>
                </c:pt>
                <c:pt idx="9">
                  <c:v>14616</c:v>
                </c:pt>
                <c:pt idx="12">
                  <c:v>14891</c:v>
                </c:pt>
              </c:numCache>
            </c:numRef>
          </c:val>
          <c:extLst xmlns:c16r2="http://schemas.microsoft.com/office/drawing/2015/06/chart">
            <c:ext xmlns:c16="http://schemas.microsoft.com/office/drawing/2014/chart" uri="{C3380CC4-5D6E-409C-BE32-E72D297353CC}">
              <c16:uniqueId val="{00000006-7133-4773-8919-6C34B254CC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7133-4773-8919-6C34B254CC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45208</c:v>
                </c:pt>
                <c:pt idx="3">
                  <c:v>42519</c:v>
                </c:pt>
                <c:pt idx="6">
                  <c:v>38504</c:v>
                </c:pt>
                <c:pt idx="9">
                  <c:v>30372</c:v>
                </c:pt>
                <c:pt idx="12">
                  <c:v>15280</c:v>
                </c:pt>
              </c:numCache>
            </c:numRef>
          </c:val>
          <c:extLst xmlns:c16r2="http://schemas.microsoft.com/office/drawing/2015/06/chart">
            <c:ext xmlns:c16="http://schemas.microsoft.com/office/drawing/2014/chart" uri="{C3380CC4-5D6E-409C-BE32-E72D297353CC}">
              <c16:uniqueId val="{00000008-7133-4773-8919-6C34B254CC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986</c:v>
                </c:pt>
                <c:pt idx="3">
                  <c:v>792</c:v>
                </c:pt>
                <c:pt idx="6">
                  <c:v>2101</c:v>
                </c:pt>
                <c:pt idx="9">
                  <c:v>465</c:v>
                </c:pt>
                <c:pt idx="12">
                  <c:v>307</c:v>
                </c:pt>
              </c:numCache>
            </c:numRef>
          </c:val>
          <c:extLst xmlns:c16r2="http://schemas.microsoft.com/office/drawing/2015/06/chart">
            <c:ext xmlns:c16="http://schemas.microsoft.com/office/drawing/2014/chart" uri="{C3380CC4-5D6E-409C-BE32-E72D297353CC}">
              <c16:uniqueId val="{00000009-7133-4773-8919-6C34B254CC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112830</c:v>
                </c:pt>
                <c:pt idx="3">
                  <c:v>114909</c:v>
                </c:pt>
                <c:pt idx="6">
                  <c:v>116499</c:v>
                </c:pt>
                <c:pt idx="9">
                  <c:v>117126</c:v>
                </c:pt>
                <c:pt idx="12">
                  <c:v>118861</c:v>
                </c:pt>
              </c:numCache>
            </c:numRef>
          </c:val>
          <c:extLst xmlns:c16r2="http://schemas.microsoft.com/office/drawing/2015/06/chart">
            <c:ext xmlns:c16="http://schemas.microsoft.com/office/drawing/2014/chart" uri="{C3380CC4-5D6E-409C-BE32-E72D297353CC}">
              <c16:uniqueId val="{0000000A-7133-4773-8919-6C34B254CCEB}"/>
            </c:ext>
          </c:extLst>
        </c:ser>
        <c:dLbls>
          <c:showLegendKey val="0"/>
          <c:showVal val="0"/>
          <c:showCatName val="0"/>
          <c:showSerName val="0"/>
          <c:showPercent val="0"/>
          <c:showBubbleSize val="0"/>
        </c:dLbls>
        <c:gapWidth val="100"/>
        <c:overlap val="100"/>
        <c:axId val="115324800"/>
        <c:axId val="115335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16846</c:v>
                </c:pt>
                <c:pt idx="2">
                  <c:v>#N/A</c:v>
                </c:pt>
                <c:pt idx="3">
                  <c:v>#N/A</c:v>
                </c:pt>
                <c:pt idx="4">
                  <c:v>12180</c:v>
                </c:pt>
                <c:pt idx="5">
                  <c:v>#N/A</c:v>
                </c:pt>
                <c:pt idx="6">
                  <c:v>#N/A</c:v>
                </c:pt>
                <c:pt idx="7">
                  <c:v>13795</c:v>
                </c:pt>
                <c:pt idx="8">
                  <c:v>#N/A</c:v>
                </c:pt>
                <c:pt idx="9">
                  <c:v>#N/A</c:v>
                </c:pt>
                <c:pt idx="10">
                  <c:v>11066</c:v>
                </c:pt>
                <c:pt idx="11">
                  <c:v>#N/A</c:v>
                </c:pt>
                <c:pt idx="12">
                  <c:v>#N/A</c:v>
                </c:pt>
                <c:pt idx="13">
                  <c:v>10037</c:v>
                </c:pt>
                <c:pt idx="14">
                  <c:v>#N/A</c:v>
                </c:pt>
              </c:numCache>
            </c:numRef>
          </c:val>
          <c:smooth val="0"/>
          <c:extLst xmlns:c16r2="http://schemas.microsoft.com/office/drawing/2015/06/chart">
            <c:ext xmlns:c16="http://schemas.microsoft.com/office/drawing/2014/chart" uri="{C3380CC4-5D6E-409C-BE32-E72D297353CC}">
              <c16:uniqueId val="{0000000B-7133-4773-8919-6C34B254CCEB}"/>
            </c:ext>
          </c:extLst>
        </c:ser>
        <c:dLbls>
          <c:showLegendKey val="0"/>
          <c:showVal val="0"/>
          <c:showCatName val="0"/>
          <c:showSerName val="0"/>
          <c:showPercent val="0"/>
          <c:showBubbleSize val="0"/>
        </c:dLbls>
        <c:marker val="1"/>
        <c:smooth val="0"/>
        <c:axId val="115324800"/>
        <c:axId val="115335168"/>
      </c:lineChart>
      <c:catAx>
        <c:axId val="11532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335168"/>
        <c:crosses val="autoZero"/>
        <c:auto val="1"/>
        <c:lblAlgn val="ctr"/>
        <c:lblOffset val="100"/>
        <c:tickLblSkip val="1"/>
        <c:tickMarkSkip val="1"/>
        <c:noMultiLvlLbl val="0"/>
      </c:catAx>
      <c:valAx>
        <c:axId val="115335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32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5701</c:v>
                </c:pt>
                <c:pt idx="1">
                  <c:v>3362</c:v>
                </c:pt>
                <c:pt idx="2">
                  <c:v>3367</c:v>
                </c:pt>
              </c:numCache>
            </c:numRef>
          </c:val>
          <c:extLst xmlns:c16r2="http://schemas.microsoft.com/office/drawing/2015/06/chart">
            <c:ext xmlns:c16="http://schemas.microsoft.com/office/drawing/2014/chart" uri="{C3380CC4-5D6E-409C-BE32-E72D297353CC}">
              <c16:uniqueId val="{00000000-FC4B-43F4-B15D-5F5F1431F9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653</c:v>
                </c:pt>
                <c:pt idx="1">
                  <c:v>608</c:v>
                </c:pt>
                <c:pt idx="2">
                  <c:v>659</c:v>
                </c:pt>
              </c:numCache>
            </c:numRef>
          </c:val>
          <c:extLst xmlns:c16r2="http://schemas.microsoft.com/office/drawing/2015/06/chart">
            <c:ext xmlns:c16="http://schemas.microsoft.com/office/drawing/2014/chart" uri="{C3380CC4-5D6E-409C-BE32-E72D297353CC}">
              <c16:uniqueId val="{00000001-FC4B-43F4-B15D-5F5F1431F9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9240</c:v>
                </c:pt>
                <c:pt idx="1">
                  <c:v>9238</c:v>
                </c:pt>
                <c:pt idx="2">
                  <c:v>9119</c:v>
                </c:pt>
              </c:numCache>
            </c:numRef>
          </c:val>
          <c:extLst xmlns:c16r2="http://schemas.microsoft.com/office/drawing/2015/06/chart">
            <c:ext xmlns:c16="http://schemas.microsoft.com/office/drawing/2014/chart" uri="{C3380CC4-5D6E-409C-BE32-E72D297353CC}">
              <c16:uniqueId val="{00000002-FC4B-43F4-B15D-5F5F1431F91B}"/>
            </c:ext>
          </c:extLst>
        </c:ser>
        <c:dLbls>
          <c:showLegendKey val="0"/>
          <c:showVal val="0"/>
          <c:showCatName val="0"/>
          <c:showSerName val="0"/>
          <c:showPercent val="0"/>
          <c:showBubbleSize val="0"/>
        </c:dLbls>
        <c:gapWidth val="120"/>
        <c:overlap val="100"/>
        <c:axId val="115461504"/>
        <c:axId val="115463296"/>
      </c:barChart>
      <c:catAx>
        <c:axId val="11546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5463296"/>
        <c:crosses val="autoZero"/>
        <c:auto val="1"/>
        <c:lblAlgn val="ctr"/>
        <c:lblOffset val="100"/>
        <c:tickLblSkip val="1"/>
        <c:tickMarkSkip val="1"/>
        <c:noMultiLvlLbl val="0"/>
      </c:catAx>
      <c:valAx>
        <c:axId val="1154632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5461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{99A54BEC-63F9-4A8F-A733-263F1DDA9178}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27E-4ACC-A127-700D707AB52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{C48655D5-843E-474C-B10A-6CFFA4581DC5}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7E-4ACC-A127-700D707AB52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{ED63B24A-EAAE-4B9A-9055-6C9E2AC226C1}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7E-4ACC-A127-700D707AB52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{C5C1C010-D152-4A1B-8742-0D0FF4074933}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7E-4ACC-A127-700D707AB52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{DF899B2E-A11D-48AD-97CC-F945CC733D1D}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7E-4ACC-A127-700D707AB52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{74E2F7D7-F663-4D73-B263-14DB7AE99054}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27E-4ACC-A127-700D707AB52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{1C7CEFFA-E687-4A3A-9E55-D4DCECF0D754}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27E-4ACC-A127-700D707AB52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{AD1B1FAC-1DFF-4C9C-847E-8B05A831643A}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27E-4ACC-A127-700D707AB526}"/>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{0896DF84-B21A-49D6-A5F7-02F4BCF14EC3}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27E-4ACC-A127-700D707AB5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57.1</c:v>
                </c:pt>
                <c:pt idx="32">
                  <c:v>58.4</c:v>
                </c:pt>
              </c:numCache>
            </c:numRef>
          </c:xVal>
          <c:yVal>
            <c:numRef>
              <c:f>公会計指標分析・財政指標組合せ分析表!$BP$51:$DC$51</c:f>
              <c:numCache>
                <c:formatCode>#,##0.0;"▲ "#,##0.0</c:formatCode>
                <c:ptCount val="40"/>
                <c:pt idx="24">
                  <c:v>18.899999999999999</c:v>
                </c:pt>
                <c:pt idx="32">
                  <c:v>16.899999999999999</c:v>
                </c:pt>
              </c:numCache>
            </c:numRef>
          </c:yVal>
          <c:smooth val="0"/>
          <c:extLst xmlns:c16r2="http://schemas.microsoft.com/office/drawing/2015/06/chart">
            <c:ext xmlns:c16="http://schemas.microsoft.com/office/drawing/2014/chart" uri="{C3380CC4-5D6E-409C-BE32-E72D297353CC}">
              <c16:uniqueId val="{00000009-427E-4ACC-A127-700D707AB5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{5DEE5BF0-F294-4754-859E-7BE7CCA896A9}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27E-4ACC-A127-700D707AB526}"/>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{DF496354-061E-42EA-9935-F2D96D109153}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7E-4ACC-A127-700D707AB52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{98D2EF82-1E46-4A09-8748-F50D1E9B34C9}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7E-4ACC-A127-700D707AB52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{BA1B1A47-139B-4DD9-9F42-8DE766E12266}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7E-4ACC-A127-700D707AB52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{A592EE2A-9646-4776-8A62-C9760010555F}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7E-4ACC-A127-700D707AB52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{D5D33C46-34C8-4C4A-A350-18197567BB1F}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27E-4ACC-A127-700D707AB52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{1FED0564-8B7A-42C1-988C-1CC1113B5365}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27E-4ACC-A127-700D707AB52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{754DAF5E-6829-46C6-ADC3-1CD63138272A}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27E-4ACC-A127-700D707AB526}"/>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{5333D793-D806-4D97-AAB4-697B471E4955}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27E-4ACC-A127-700D707AB5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59.3</c:v>
                </c:pt>
                <c:pt idx="32">
                  <c:v>60</c:v>
                </c:pt>
              </c:numCache>
            </c:numRef>
          </c:xVal>
          <c:yVal>
            <c:numRef>
              <c:f>公会計指標分析・財政指標組合せ分析表!$BP$55:$DC$55</c:f>
              <c:numCache>
                <c:formatCode>#,##0.0;"▲ "#,##0.0</c:formatCode>
                <c:ptCount val="40"/>
                <c:pt idx="24">
                  <c:v>38.9</c:v>
                </c:pt>
                <c:pt idx="32">
                  <c:v>37.6</c:v>
                </c:pt>
              </c:numCache>
            </c:numRef>
          </c:yVal>
          <c:smooth val="0"/>
          <c:extLst xmlns:c16r2="http://schemas.microsoft.com/office/drawing/2015/06/chart">
            <c:ext xmlns:c16="http://schemas.microsoft.com/office/drawing/2014/chart" uri="{C3380CC4-5D6E-409C-BE32-E72D297353CC}">
              <c16:uniqueId val="{00000013-427E-4ACC-A127-700D707AB526}"/>
            </c:ext>
          </c:extLst>
        </c:ser>
        <c:dLbls>
          <c:showLegendKey val="0"/>
          <c:showVal val="1"/>
          <c:showCatName val="0"/>
          <c:showSerName val="0"/>
          <c:showPercent val="0"/>
          <c:showBubbleSize val="0"/>
        </c:dLbls>
        <c:axId val="115591808"/>
        <c:axId val="118293248"/>
      </c:scatterChart>
      <c:valAx>
        <c:axId val="115591808"/>
        <c:scaling>
          <c:orientation val="minMax"/>
          <c:max val="60.300000000000004"/>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293248"/>
        <c:crosses val="autoZero"/>
        <c:crossBetween val="midCat"/>
      </c:valAx>
      <c:valAx>
        <c:axId val="118293248"/>
        <c:scaling>
          <c:orientation val="minMax"/>
          <c:max val="43"/>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591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{EDCCC5CF-B835-4BF7-887E-89984AB0E0AD}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C75-45F6-BE78-9AC8E0CACA5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{642CC325-D0BB-433A-A60A-63F6B990F83E}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75-45F6-BE78-9AC8E0CACA5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{12846737-66AE-4B37-8990-CD34ADB58CAD}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75-45F6-BE78-9AC8E0CACA5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{2B589FFD-36BE-4255-8A57-75D540675B6C}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75-45F6-BE78-9AC8E0CACA5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{BF3C8FC8-9A00-49D0-8357-4FDC0A70AA36}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75-45F6-BE78-9AC8E0CACA5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{43D49732-59D7-4E07-9182-8807B0B81241}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C75-45F6-BE78-9AC8E0CACA5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{17B57D73-F92C-49D7-9368-32BCC9E11122}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C75-45F6-BE78-9AC8E0CACA5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{E597864A-E1BC-44AE-B863-A2F1FF811A5B}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C75-45F6-BE78-9AC8E0CACA5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{BAA32F5E-ED99-4D1B-BE32-2F06D8D0031F}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C75-45F6-BE78-9AC8E0CACA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7.5</c:v>
                </c:pt>
                <c:pt idx="16">
                  <c:v>6.2</c:v>
                </c:pt>
                <c:pt idx="24">
                  <c:v>4.4000000000000004</c:v>
                </c:pt>
                <c:pt idx="32">
                  <c:v>2.8</c:v>
                </c:pt>
              </c:numCache>
            </c:numRef>
          </c:xVal>
          <c:yVal>
            <c:numRef>
              <c:f>公会計指標分析・財政指標組合せ分析表!$BP$73:$DC$73</c:f>
              <c:numCache>
                <c:formatCode>#,##0.0;"▲ "#,##0.0</c:formatCode>
                <c:ptCount val="40"/>
                <c:pt idx="0">
                  <c:v>28.7</c:v>
                </c:pt>
                <c:pt idx="8">
                  <c:v>20.8</c:v>
                </c:pt>
                <c:pt idx="16">
                  <c:v>23.5</c:v>
                </c:pt>
                <c:pt idx="24">
                  <c:v>18.899999999999999</c:v>
                </c:pt>
                <c:pt idx="32">
                  <c:v>16.899999999999999</c:v>
                </c:pt>
              </c:numCache>
            </c:numRef>
          </c:yVal>
          <c:smooth val="0"/>
          <c:extLst xmlns:c16r2="http://schemas.microsoft.com/office/drawing/2015/06/chart">
            <c:ext xmlns:c16="http://schemas.microsoft.com/office/drawing/2014/chart" uri="{C3380CC4-5D6E-409C-BE32-E72D297353CC}">
              <c16:uniqueId val="{00000009-EC75-45F6-BE78-9AC8E0CACA5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{C545C584-99F1-494E-AD3F-F7088C874BFB}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C75-45F6-BE78-9AC8E0CACA5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{7C4924AA-DB66-4322-86ED-79A273347896}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75-45F6-BE78-9AC8E0CACA5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{6545D4E6-FE58-4142-BF7F-E2146CB073C6}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75-45F6-BE78-9AC8E0CACA5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{85063367-36C5-4434-B17B-8E4E6F05E8F0}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75-45F6-BE78-9AC8E0CACA5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{E2B96496-DEDA-4CE4-8503-3037DEA83FE1}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75-45F6-BE78-9AC8E0CACA5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{CD5BA5A6-466F-4832-9634-014E4F5C243B}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C75-45F6-BE78-9AC8E0CACA5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{015878CA-A888-4CFA-A316-04C26CE612B8}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C75-45F6-BE78-9AC8E0CACA5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{9EA4E046-1702-4EC4-9508-70FECFE11251}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C75-45F6-BE78-9AC8E0CACA5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{72F91DA5-48B9-4245-9211-F00F9B2A50B2}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C75-45F6-BE78-9AC8E0CACA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xmlns:c16r2="http://schemas.microsoft.com/office/drawing/2015/06/chart">
            <c:ext xmlns:c16="http://schemas.microsoft.com/office/drawing/2014/chart" uri="{C3380CC4-5D6E-409C-BE32-E72D297353CC}">
              <c16:uniqueId val="{00000013-EC75-45F6-BE78-9AC8E0CACA50}"/>
            </c:ext>
          </c:extLst>
        </c:ser>
        <c:dLbls>
          <c:showLegendKey val="0"/>
          <c:showVal val="1"/>
          <c:showCatName val="0"/>
          <c:showSerName val="0"/>
          <c:showPercent val="0"/>
          <c:showBubbleSize val="0"/>
        </c:dLbls>
        <c:axId val="118708096"/>
        <c:axId val="118722560"/>
      </c:scatterChart>
      <c:valAx>
        <c:axId val="118708096"/>
        <c:scaling>
          <c:orientation val="minMax"/>
          <c:max val="9.3000000000000007"/>
          <c:min val="2.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722560"/>
        <c:crosses val="autoZero"/>
        <c:crossBetween val="midCat"/>
      </c:valAx>
      <c:valAx>
        <c:axId val="118722560"/>
        <c:scaling>
          <c:orientation val="minMax"/>
          <c:max val="61"/>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7080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　従前より市債の新規発行の抑制に努めたことや、過去に発行した市債に償還が進んだことにより、実質公債費比率（分子）は減少傾向となっている。　</a:t>
          </a:r>
        </a:p>
        <a:p>
          <a:r>
            <a:rPr kumimoji="1" lang="ja-JP" altLang="en-US" sz="1150">
              <a:latin typeface="ＭＳ ゴシック" pitchFamily="49" charset="-128"/>
              <a:ea typeface="ＭＳ ゴシック" pitchFamily="49" charset="-128"/>
            </a:rPr>
            <a:t>　公営企業債の元利償還金に対する繰入金については、下水道事業会計への繰出しの減のほか、地方独立行政法人移行に伴う病院事業及び介護老人保健施設事業の繰出しの皆減の影響により、全体としては大幅に減少となった。</a:t>
          </a:r>
        </a:p>
        <a:p>
          <a:r>
            <a:rPr kumimoji="1" lang="ja-JP" altLang="en-US" sz="1150">
              <a:latin typeface="ＭＳ ゴシック" pitchFamily="49" charset="-128"/>
              <a:ea typeface="ＭＳ ゴシック" pitchFamily="49" charset="-128"/>
            </a:rPr>
            <a:t>　今後とも、事業の選択と集中に努め、市債発行の抑制を図り、指標の一層の改善に取り組む。</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 下水道事業の地方債現在高の減少や地方独立行政法人移行による病院事業及び介護老人保健施設事業の地方債残高の皆減により、公営企業等繰入見込額が大きく減となった。一方、設立法人等負債に対する負担見込額として地方独立行政法人市立大津市民病院の繰越欠損額を計上した。また、臨時財政対策債等の発行に伴い地方債現在高が増となった。</a:t>
          </a:r>
        </a:p>
        <a:p>
          <a:r>
            <a:rPr kumimoji="1" lang="ja-JP" altLang="en-US" sz="1150">
              <a:latin typeface="ＭＳ ゴシック" pitchFamily="49" charset="-128"/>
              <a:ea typeface="ＭＳ ゴシック" pitchFamily="49" charset="-128"/>
            </a:rPr>
            <a:t>　充当可能財源等は減となったが、将来負担額の減少により、全体として将来負担比率（分子）が減少した。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滋賀県大津市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万円を取崩す中、平成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年度末残高は、前年度末残高と比較して、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このうち、減債基金は、積立て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万円で、湖都大津まちづくり基金は、ふるさと納税の制度での運用の中で、積立て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万円、市営住宅建設整備基金は、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万円を取崩し、市営住宅ストック総合改善事業等への充当、福祉基金は、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万円を取崩し、民間保育施設整備事業費補助金等への充当を行った。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フレームにおいて、財政指標の目標値を設定している中、基金の取崩しにより充当可能財源が減少すれば将来負担率の上昇が避けられないことを踏まえ、また、ごみ処理・給食施設改築、中学校給食全市実施等の財政需要増に備え基金の保持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地域振興基金：市民の連帯の強化及び地域の振興に要する経費の財源に充てるための基金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庁舎整備基金：大津市の庁舎の整備に要する経費の財源に充てるための基金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職員退職手当基金：大津市における職員の退職手当に必要な財源に充てるための基金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公共施設等整備基金：大津市における義務教育施設、公益施設、清掃施設その他公共施設を整備するための基金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市営住宅建設整備基金：市営住宅又はその共同施設の建設、修繕又は改良に要する財源に充てるための基金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湖都大津まちづくり基金は、ふるさと納税の制度での運用の中で、積立て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万円、市営住宅建設整備基金は、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万円を取崩し、市営住宅ストック総合改善事業等への充当、福祉基金は、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万円を取崩し、民間保育施設整備事業費補助金等への充当を行った。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適切な特定目的基金の管理運営に努めていく。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年度においては、取崩しはなく、運用利子分の積立てによる微増。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年度においては、病院事業及び介護老人保健施設事業の地方独立行政法人移行に伴う財政支援や市庁舎隣接旧国有地取得などの臨時的支出に対応するために財政調整基金からの取崩しを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億円余り行った。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災害対応などの不測の事態に対応するために、温存させる必要があることから、財政調整基金に依存しない財政運営に努めていく。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適正な管理にあたり、計画的な返済を行うための基金として、金融機関からの利率の提示などを通じて、もっとも確実かつ有利な形での運用に努めていく。また、市債の繰上げ償還に充当した方が有利な場合は、可能な限り市債の繰上げ償還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342,460
338,394
464.51
115,691,489
111,394,246
3,488,404
68,527,257
116,483,552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上昇傾向にあるものの全国平均や類似団体平均を下回っている。しかしながら、平成２８年度に策定した公共施設等総合管理計画では令和８年度以降にインフラ資産に対するコストの急激な増加が見込まれており、計画的に長寿命化や規模適正化の検討が必要とな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今後とも</a:t>
          </a:r>
          <a:r>
            <a:rPr kumimoji="1" lang="ja-JP" altLang="ja-JP" sz="1100">
              <a:solidFill>
                <a:schemeClr val="dk1"/>
              </a:solidFill>
              <a:effectLst/>
              <a:latin typeface="+mn-lt"/>
              <a:ea typeface="+mn-ea"/>
              <a:cs typeface="+mn-cs"/>
            </a:rPr>
            <a:t>公共施設の集約化・複合化</a:t>
          </a:r>
          <a:r>
            <a:rPr kumimoji="1" lang="ja-JP" altLang="en-US" sz="1100">
              <a:solidFill>
                <a:schemeClr val="dk1"/>
              </a:solidFill>
              <a:effectLst/>
              <a:latin typeface="+mn-lt"/>
              <a:ea typeface="+mn-ea"/>
              <a:cs typeface="+mn-cs"/>
            </a:rPr>
            <a:t>に関する協議を進め</a:t>
          </a:r>
          <a:r>
            <a:rPr kumimoji="1" lang="ja-JP" altLang="ja-JP" sz="1100">
              <a:solidFill>
                <a:schemeClr val="dk1"/>
              </a:solidFill>
              <a:effectLst/>
              <a:latin typeface="+mn-lt"/>
              <a:ea typeface="+mn-ea"/>
              <a:cs typeface="+mn-cs"/>
            </a:rPr>
            <a:t>、</a:t>
          </a:r>
          <a:r>
            <a:rPr kumimoji="1" lang="ja-JP" altLang="en-US" sz="1100">
              <a:latin typeface="ＭＳ Ｐゴシック" panose="020B0600070205080204" pitchFamily="50" charset="-128"/>
              <a:ea typeface="ＭＳ Ｐゴシック" panose="020B0600070205080204" pitchFamily="50" charset="-128"/>
            </a:rPr>
            <a:t>財政負担を軽減しつつ当該指標の改善に努める。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89552</xdr:rowOff>
    </xdr:from>
    <xdr:ext cx="405111" cy="259045"/>
    <xdr:sp macro="" textlink="">
      <xdr:nvSpPr>
        <xdr:cNvPr id="69" name="有形固定資産減価償却率平均値テキスト"/>
        <xdr:cNvSpPr txBox="1"/>
      </xdr:nvSpPr>
      <xdr:spPr>
        <a:xfrm>
          <a:off x="4813300" y="583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2" name="フローチャート: 判断 71"/>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124248</xdr:rowOff>
    </xdr:from>
    <xdr:to>
      <xdr:col>23</xdr:col>
      <xdr:colOff>136525</xdr:colOff>
      <xdr:row>31</xdr:row>
      <xdr:rowOff>54398</xdr:rowOff>
    </xdr:to>
    <xdr:sp macro="" textlink="">
      <xdr:nvSpPr>
        <xdr:cNvPr id="78" name="楕円 77"/>
        <xdr:cNvSpPr/>
      </xdr:nvSpPr>
      <xdr:spPr>
        <a:xfrm>
          <a:off x="47117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102675</xdr:rowOff>
    </xdr:from>
    <xdr:ext cx="405111" cy="259045"/>
    <xdr:sp macro="" textlink="">
      <xdr:nvSpPr>
        <xdr:cNvPr id="79" name="有形固定資産減価償却率該当値テキスト"/>
        <xdr:cNvSpPr txBox="1"/>
      </xdr:nvSpPr>
      <xdr:spPr>
        <a:xfrm>
          <a:off x="4813300" y="60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171027</xdr:rowOff>
    </xdr:from>
    <xdr:to>
      <xdr:col>19</xdr:col>
      <xdr:colOff>187325</xdr:colOff>
      <xdr:row>31</xdr:row>
      <xdr:rowOff>101177</xdr:rowOff>
    </xdr:to>
    <xdr:sp macro="" textlink="">
      <xdr:nvSpPr>
        <xdr:cNvPr id="80" name="楕円 79"/>
        <xdr:cNvSpPr/>
      </xdr:nvSpPr>
      <xdr:spPr>
        <a:xfrm>
          <a:off x="40005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3598</xdr:rowOff>
    </xdr:from>
    <xdr:to>
      <xdr:col>23</xdr:col>
      <xdr:colOff>85725</xdr:colOff>
      <xdr:row>31</xdr:row>
      <xdr:rowOff>50377</xdr:rowOff>
    </xdr:to>
    <xdr:cxnSp macro="">
      <xdr:nvCxnSpPr>
        <xdr:cNvPr id="81" name="直線コネクタ 80"/>
        <xdr:cNvCxnSpPr/>
      </xdr:nvCxnSpPr>
      <xdr:spPr>
        <a:xfrm flipV="1">
          <a:off x="4051300" y="6090073"/>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82"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3"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92304</xdr:rowOff>
    </xdr:from>
    <xdr:ext cx="405111" cy="259045"/>
    <xdr:sp macro="" textlink="">
      <xdr:nvSpPr>
        <xdr:cNvPr id="84" name="n_1mainValue有形固定資産減価償却率"/>
        <xdr:cNvSpPr txBox="1"/>
      </xdr:nvSpPr>
      <xdr:spPr>
        <a:xfrm>
          <a:off x="38360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債務償還可能年数は全国平均や類似団体平均を下回っている。この要因としては、行政改革プラン</a:t>
          </a:r>
          <a:r>
            <a:rPr kumimoji="1" lang="en-US" altLang="ja-JP" sz="1100">
              <a:latin typeface="ＭＳ Ｐゴシック" panose="020B0600070205080204" pitchFamily="50" charset="-128"/>
              <a:ea typeface="ＭＳ Ｐゴシック" panose="020B0600070205080204" pitchFamily="50" charset="-128"/>
            </a:rPr>
            <a:t>2017</a:t>
          </a:r>
          <a:r>
            <a:rPr kumimoji="1" lang="ja-JP" altLang="en-US" sz="1100">
              <a:latin typeface="ＭＳ Ｐゴシック" panose="020B0600070205080204" pitchFamily="50" charset="-128"/>
              <a:ea typeface="ＭＳ Ｐゴシック" panose="020B0600070205080204" pitchFamily="50" charset="-128"/>
            </a:rPr>
            <a:t>に基づき、市債の新規発行の抑制に努めてきたこと、また過去に発行した市債の償還が進んだことによるもののほか、特別職・管理職員の給与の独自カットの継続や長時間勤務の削減の取り組みによる歳出の抑制等が挙げられる。今後のごみ処理施設の更新に伴う施設整備による多額の財政負担を見据え、今後も、新規事業の必要性を見極めることによる市債の発行の抑制等により指数の改善に努め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3" name="直線コネクタ 112"/>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6" name="債務償還可能年数最大値テキスト"/>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17" name="直線コネクタ 116"/>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29580</xdr:rowOff>
    </xdr:from>
    <xdr:ext cx="340478" cy="259045"/>
    <xdr:sp macro="" textlink="">
      <xdr:nvSpPr>
        <xdr:cNvPr id="118" name="債務償還可能年数平均値テキスト"/>
        <xdr:cNvSpPr txBox="1"/>
      </xdr:nvSpPr>
      <xdr:spPr>
        <a:xfrm>
          <a:off x="14846300" y="5773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19" name="フローチャート: 判断 118"/>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30692</xdr:rowOff>
    </xdr:from>
    <xdr:to>
      <xdr:col>76</xdr:col>
      <xdr:colOff>73025</xdr:colOff>
      <xdr:row>30</xdr:row>
      <xdr:rowOff>132292</xdr:rowOff>
    </xdr:to>
    <xdr:sp macro="" textlink="">
      <xdr:nvSpPr>
        <xdr:cNvPr id="125" name="楕円 124"/>
        <xdr:cNvSpPr/>
      </xdr:nvSpPr>
      <xdr:spPr>
        <a:xfrm>
          <a:off x="147447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9119</xdr:rowOff>
    </xdr:from>
    <xdr:ext cx="340478" cy="259045"/>
    <xdr:sp macro="" textlink="">
      <xdr:nvSpPr>
        <xdr:cNvPr id="126" name="債務償還可能年数該当値テキスト"/>
        <xdr:cNvSpPr txBox="1"/>
      </xdr:nvSpPr>
      <xdr:spPr>
        <a:xfrm>
          <a:off x="14846300" y="5924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342,460
338,394
464.51
115,691,489
111,394,246
3,488,404
68,527,257
116,483,552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75692</xdr:rowOff>
    </xdr:from>
    <xdr:to>
      <xdr:col>24</xdr:col>
      <xdr:colOff>114300</xdr:colOff>
      <xdr:row>40</xdr:row>
      <xdr:rowOff>5842</xdr:rowOff>
    </xdr:to>
    <xdr:sp macro="" textlink="">
      <xdr:nvSpPr>
        <xdr:cNvPr id="68" name="楕円 67"/>
        <xdr:cNvSpPr/>
      </xdr:nvSpPr>
      <xdr:spPr>
        <a:xfrm>
          <a:off x="4584700" y="67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54119</xdr:rowOff>
    </xdr:from>
    <xdr:ext cx="405111" cy="259045"/>
    <xdr:sp macro="" textlink="">
      <xdr:nvSpPr>
        <xdr:cNvPr id="69" name="【道路】&#10;有形固定資産減価償却率該当値テキスト"/>
        <xdr:cNvSpPr txBox="1"/>
      </xdr:nvSpPr>
      <xdr:spPr>
        <a:xfrm>
          <a:off x="4673600"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109982</xdr:rowOff>
    </xdr:from>
    <xdr:to>
      <xdr:col>20</xdr:col>
      <xdr:colOff>38100</xdr:colOff>
      <xdr:row>40</xdr:row>
      <xdr:rowOff>40132</xdr:rowOff>
    </xdr:to>
    <xdr:sp macro="" textlink="">
      <xdr:nvSpPr>
        <xdr:cNvPr id="70" name="楕円 69"/>
        <xdr:cNvSpPr/>
      </xdr:nvSpPr>
      <xdr:spPr>
        <a:xfrm>
          <a:off x="3746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126492</xdr:rowOff>
    </xdr:from>
    <xdr:to>
      <xdr:col>24</xdr:col>
      <xdr:colOff>63500</xdr:colOff>
      <xdr:row>39</xdr:row>
      <xdr:rowOff>160782</xdr:rowOff>
    </xdr:to>
    <xdr:cxnSp macro="">
      <xdr:nvCxnSpPr>
        <xdr:cNvPr id="71" name="直線コネクタ 70"/>
        <xdr:cNvCxnSpPr/>
      </xdr:nvCxnSpPr>
      <xdr:spPr>
        <a:xfrm flipV="1">
          <a:off x="3797300" y="681304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113809</xdr:rowOff>
    </xdr:from>
    <xdr:ext cx="405111" cy="259045"/>
    <xdr:sp macro="" textlink="">
      <xdr:nvSpPr>
        <xdr:cNvPr id="72" name="n_1aveValue【道路】&#10;有形固定資産減価償却率"/>
        <xdr:cNvSpPr txBox="1"/>
      </xdr:nvSpPr>
      <xdr:spPr>
        <a:xfrm>
          <a:off x="3582044" y="645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3" name="n_2aveValue【道路】&#10;有形固定資産減価償却率"/>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31259</xdr:rowOff>
    </xdr:from>
    <xdr:ext cx="405111" cy="259045"/>
    <xdr:sp macro="" textlink="">
      <xdr:nvSpPr>
        <xdr:cNvPr id="74" name="n_1mainValue【道路】&#10;有形固定資産減価償却率"/>
        <xdr:cNvSpPr txBox="1"/>
      </xdr:nvSpPr>
      <xdr:spPr>
        <a:xfrm>
          <a:off x="3582044" y="688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0" name="直線コネクタ 99"/>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1"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2" name="直線コネクタ 101"/>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3"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4" name="直線コネクタ 103"/>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133186</xdr:rowOff>
    </xdr:from>
    <xdr:ext cx="469744" cy="259045"/>
    <xdr:sp macro="" textlink="">
      <xdr:nvSpPr>
        <xdr:cNvPr id="105" name="【道路】&#10;一人当たり延長平均値テキスト"/>
        <xdr:cNvSpPr txBox="1"/>
      </xdr:nvSpPr>
      <xdr:spPr>
        <a:xfrm>
          <a:off x="10515600" y="6476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6" name="フローチャート: 判断 105"/>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07" name="フローチャート: 判断 106"/>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08" name="フローチャート: 判断 107"/>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75257</xdr:rowOff>
    </xdr:from>
    <xdr:to>
      <xdr:col>55</xdr:col>
      <xdr:colOff>50800</xdr:colOff>
      <xdr:row>40</xdr:row>
      <xdr:rowOff>5407</xdr:rowOff>
    </xdr:to>
    <xdr:sp macro="" textlink="">
      <xdr:nvSpPr>
        <xdr:cNvPr id="114" name="楕円 113"/>
        <xdr:cNvSpPr/>
      </xdr:nvSpPr>
      <xdr:spPr>
        <a:xfrm>
          <a:off x="10426700" y="676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53684</xdr:rowOff>
    </xdr:from>
    <xdr:ext cx="469744" cy="259045"/>
    <xdr:sp macro="" textlink="">
      <xdr:nvSpPr>
        <xdr:cNvPr id="115" name="【道路】&#10;一人当たり延長該当値テキスト"/>
        <xdr:cNvSpPr txBox="1"/>
      </xdr:nvSpPr>
      <xdr:spPr>
        <a:xfrm>
          <a:off x="10515600" y="674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77107</xdr:rowOff>
    </xdr:from>
    <xdr:to>
      <xdr:col>50</xdr:col>
      <xdr:colOff>165100</xdr:colOff>
      <xdr:row>40</xdr:row>
      <xdr:rowOff>7257</xdr:rowOff>
    </xdr:to>
    <xdr:sp macro="" textlink="">
      <xdr:nvSpPr>
        <xdr:cNvPr id="116" name="楕円 115"/>
        <xdr:cNvSpPr/>
      </xdr:nvSpPr>
      <xdr:spPr>
        <a:xfrm>
          <a:off x="9588500" y="676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126057</xdr:rowOff>
    </xdr:from>
    <xdr:to>
      <xdr:col>55</xdr:col>
      <xdr:colOff>0</xdr:colOff>
      <xdr:row>39</xdr:row>
      <xdr:rowOff>127907</xdr:rowOff>
    </xdr:to>
    <xdr:cxnSp macro="">
      <xdr:nvCxnSpPr>
        <xdr:cNvPr id="117" name="直線コネクタ 116"/>
        <xdr:cNvCxnSpPr/>
      </xdr:nvCxnSpPr>
      <xdr:spPr>
        <a:xfrm flipV="1">
          <a:off x="9639300" y="6812607"/>
          <a:ext cx="8382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71464</xdr:rowOff>
    </xdr:from>
    <xdr:ext cx="469744" cy="259045"/>
    <xdr:sp macro="" textlink="">
      <xdr:nvSpPr>
        <xdr:cNvPr id="118" name="n_1aveValue【道路】&#10;一人当たり延長"/>
        <xdr:cNvSpPr txBox="1"/>
      </xdr:nvSpPr>
      <xdr:spPr>
        <a:xfrm>
          <a:off x="93917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19" name="n_2aveValue【道路】&#10;一人当たり延長"/>
        <xdr:cNvSpPr txBox="1"/>
      </xdr:nvSpPr>
      <xdr:spPr>
        <a:xfrm>
          <a:off x="85154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169834</xdr:rowOff>
    </xdr:from>
    <xdr:ext cx="469744" cy="259045"/>
    <xdr:sp macro="" textlink="">
      <xdr:nvSpPr>
        <xdr:cNvPr id="120" name="n_1mainValue【道路】&#10;一人当たり延長"/>
        <xdr:cNvSpPr txBox="1"/>
      </xdr:nvSpPr>
      <xdr:spPr>
        <a:xfrm>
          <a:off x="9391727" y="685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2" name="テキスト ボックス 13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0" name="テキスト ボックス 13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44" name="直線コネクタ 143"/>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45"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46" name="直線コネクタ 14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47"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48" name="直線コネクタ 147"/>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31132</xdr:rowOff>
    </xdr:from>
    <xdr:ext cx="405111" cy="259045"/>
    <xdr:sp macro="" textlink="">
      <xdr:nvSpPr>
        <xdr:cNvPr id="149" name="【橋りょう・トンネル】&#10;有形固定資産減価償却率平均値テキスト"/>
        <xdr:cNvSpPr txBox="1"/>
      </xdr:nvSpPr>
      <xdr:spPr>
        <a:xfrm>
          <a:off x="4673600" y="980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0" name="フローチャート: 判断 149"/>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1" name="フローチャート: 判断 150"/>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2" name="フローチャート: 判断 151"/>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158" name="楕円 157"/>
        <xdr:cNvSpPr/>
      </xdr:nvSpPr>
      <xdr:spPr>
        <a:xfrm>
          <a:off x="45847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43832</xdr:rowOff>
    </xdr:from>
    <xdr:ext cx="405111" cy="259045"/>
    <xdr:sp macro="" textlink="">
      <xdr:nvSpPr>
        <xdr:cNvPr id="159" name="【橋りょう・トンネル】&#10;有形固定資産減価償却率該当値テキスト"/>
        <xdr:cNvSpPr txBox="1"/>
      </xdr:nvSpPr>
      <xdr:spPr>
        <a:xfrm>
          <a:off x="4673600"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60" name="楕円 159"/>
        <xdr:cNvSpPr/>
      </xdr:nvSpPr>
      <xdr:spPr>
        <a:xfrm>
          <a:off x="3746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116205</xdr:rowOff>
    </xdr:from>
    <xdr:to>
      <xdr:col>24</xdr:col>
      <xdr:colOff>63500</xdr:colOff>
      <xdr:row>59</xdr:row>
      <xdr:rowOff>148590</xdr:rowOff>
    </xdr:to>
    <xdr:cxnSp macro="">
      <xdr:nvCxnSpPr>
        <xdr:cNvPr id="161" name="直線コネクタ 160"/>
        <xdr:cNvCxnSpPr/>
      </xdr:nvCxnSpPr>
      <xdr:spPr>
        <a:xfrm flipV="1">
          <a:off x="3797300" y="102317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107332</xdr:rowOff>
    </xdr:from>
    <xdr:ext cx="405111" cy="259045"/>
    <xdr:sp macro="" textlink="">
      <xdr:nvSpPr>
        <xdr:cNvPr id="162" name="n_1aveValue【橋りょう・トンネル】&#10;有形固定資産減価償却率"/>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63" name="n_2aveValue【橋りょう・トンネ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19067</xdr:rowOff>
    </xdr:from>
    <xdr:ext cx="405111" cy="259045"/>
    <xdr:sp macro="" textlink="">
      <xdr:nvSpPr>
        <xdr:cNvPr id="164" name="n_1mainValue【橋りょう・トンネル】&#10;有形固定資産減価償却率"/>
        <xdr:cNvSpPr txBox="1"/>
      </xdr:nvSpPr>
      <xdr:spPr>
        <a:xfrm>
          <a:off x="3582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8" name="テキスト ボックス 17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0" name="テキスト ボックス 17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2" name="テキスト ボックス 18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86" name="直線コネクタ 185"/>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87"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88" name="直線コネクタ 187"/>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89"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0" name="直線コネクタ 189"/>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32734</xdr:rowOff>
    </xdr:from>
    <xdr:ext cx="534377" cy="259045"/>
    <xdr:sp macro="" textlink="">
      <xdr:nvSpPr>
        <xdr:cNvPr id="191" name="【橋りょう・トンネル】&#10;一人当たり有形固定資産（償却資産）額平均値テキスト"/>
        <xdr:cNvSpPr txBox="1"/>
      </xdr:nvSpPr>
      <xdr:spPr>
        <a:xfrm>
          <a:off x="10515600" y="1031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192" name="フローチャート: 判断 191"/>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193" name="フローチャート: 判断 192"/>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194" name="フローチャート: 判断 193"/>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147062</xdr:rowOff>
    </xdr:from>
    <xdr:to>
      <xdr:col>55</xdr:col>
      <xdr:colOff>50800</xdr:colOff>
      <xdr:row>62</xdr:row>
      <xdr:rowOff>77212</xdr:rowOff>
    </xdr:to>
    <xdr:sp macro="" textlink="">
      <xdr:nvSpPr>
        <xdr:cNvPr id="200" name="楕円 199"/>
        <xdr:cNvSpPr/>
      </xdr:nvSpPr>
      <xdr:spPr>
        <a:xfrm>
          <a:off x="10426700" y="1060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125489</xdr:rowOff>
    </xdr:from>
    <xdr:ext cx="534377" cy="259045"/>
    <xdr:sp macro="" textlink="">
      <xdr:nvSpPr>
        <xdr:cNvPr id="201" name="【橋りょう・トンネル】&#10;一人当たり有形固定資産（償却資産）額該当値テキスト"/>
        <xdr:cNvSpPr txBox="1"/>
      </xdr:nvSpPr>
      <xdr:spPr>
        <a:xfrm>
          <a:off x="10515600" y="1058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147127</xdr:rowOff>
    </xdr:from>
    <xdr:to>
      <xdr:col>50</xdr:col>
      <xdr:colOff>165100</xdr:colOff>
      <xdr:row>62</xdr:row>
      <xdr:rowOff>77277</xdr:rowOff>
    </xdr:to>
    <xdr:sp macro="" textlink="">
      <xdr:nvSpPr>
        <xdr:cNvPr id="202" name="楕円 201"/>
        <xdr:cNvSpPr/>
      </xdr:nvSpPr>
      <xdr:spPr>
        <a:xfrm>
          <a:off x="9588500" y="1060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26412</xdr:rowOff>
    </xdr:from>
    <xdr:to>
      <xdr:col>55</xdr:col>
      <xdr:colOff>0</xdr:colOff>
      <xdr:row>62</xdr:row>
      <xdr:rowOff>26477</xdr:rowOff>
    </xdr:to>
    <xdr:cxnSp macro="">
      <xdr:nvCxnSpPr>
        <xdr:cNvPr id="203" name="直線コネクタ 202"/>
        <xdr:cNvCxnSpPr/>
      </xdr:nvCxnSpPr>
      <xdr:spPr>
        <a:xfrm flipV="1">
          <a:off x="9639300" y="10656312"/>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156650</xdr:rowOff>
    </xdr:from>
    <xdr:ext cx="534377" cy="259045"/>
    <xdr:sp macro="" textlink="">
      <xdr:nvSpPr>
        <xdr:cNvPr id="204" name="n_1aveValue【橋りょう・トンネル】&#10;一人当たり有形固定資産（償却資産）額"/>
        <xdr:cNvSpPr txBox="1"/>
      </xdr:nvSpPr>
      <xdr:spPr>
        <a:xfrm>
          <a:off x="93594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205" name="n_2aveValue【橋りょう・トンネル】&#10;一人当たり有形固定資産（償却資産）額"/>
        <xdr:cNvSpPr txBox="1"/>
      </xdr:nvSpPr>
      <xdr:spPr>
        <a:xfrm>
          <a:off x="8483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68404</xdr:rowOff>
    </xdr:from>
    <xdr:ext cx="534377" cy="259045"/>
    <xdr:sp macro="" textlink="">
      <xdr:nvSpPr>
        <xdr:cNvPr id="206" name="n_1mainValue【橋りょう・トンネル】&#10;一人当たり有形固定資産（償却資産）額"/>
        <xdr:cNvSpPr txBox="1"/>
      </xdr:nvSpPr>
      <xdr:spPr>
        <a:xfrm>
          <a:off x="9359411" y="10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7" name="テキスト ボックス 22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9" name="テキスト ボックス 22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31" name="直線コネクタ 230"/>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32"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33" name="直線コネクタ 232"/>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34"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35" name="直線コネクタ 234"/>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34307</xdr:rowOff>
    </xdr:from>
    <xdr:ext cx="405111" cy="259045"/>
    <xdr:sp macro="" textlink="">
      <xdr:nvSpPr>
        <xdr:cNvPr id="236" name="【公営住宅】&#10;有形固定資産減価償却率平均値テキスト"/>
        <xdr:cNvSpPr txBox="1"/>
      </xdr:nvSpPr>
      <xdr:spPr>
        <a:xfrm>
          <a:off x="4673600" y="1392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37" name="フローチャート: 判断 236"/>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38" name="フローチャート: 判断 237"/>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39" name="フローチャート: 判断 238"/>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67311</xdr:rowOff>
    </xdr:from>
    <xdr:to>
      <xdr:col>24</xdr:col>
      <xdr:colOff>114300</xdr:colOff>
      <xdr:row>79</xdr:row>
      <xdr:rowOff>168911</xdr:rowOff>
    </xdr:to>
    <xdr:sp macro="" textlink="">
      <xdr:nvSpPr>
        <xdr:cNvPr id="245" name="楕円 244"/>
        <xdr:cNvSpPr/>
      </xdr:nvSpPr>
      <xdr:spPr>
        <a:xfrm>
          <a:off x="4584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90188</xdr:rowOff>
    </xdr:from>
    <xdr:ext cx="405111" cy="259045"/>
    <xdr:sp macro="" textlink="">
      <xdr:nvSpPr>
        <xdr:cNvPr id="246" name="【公営住宅】&#10;有形固定資産減価償却率該当値テキスト"/>
        <xdr:cNvSpPr txBox="1"/>
      </xdr:nvSpPr>
      <xdr:spPr>
        <a:xfrm>
          <a:off x="4673600"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132080</xdr:rowOff>
    </xdr:from>
    <xdr:to>
      <xdr:col>20</xdr:col>
      <xdr:colOff>38100</xdr:colOff>
      <xdr:row>80</xdr:row>
      <xdr:rowOff>62230</xdr:rowOff>
    </xdr:to>
    <xdr:sp macro="" textlink="">
      <xdr:nvSpPr>
        <xdr:cNvPr id="247" name="楕円 246"/>
        <xdr:cNvSpPr/>
      </xdr:nvSpPr>
      <xdr:spPr>
        <a:xfrm>
          <a:off x="37465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118111</xdr:rowOff>
    </xdr:from>
    <xdr:to>
      <xdr:col>24</xdr:col>
      <xdr:colOff>63500</xdr:colOff>
      <xdr:row>80</xdr:row>
      <xdr:rowOff>11430</xdr:rowOff>
    </xdr:to>
    <xdr:cxnSp macro="">
      <xdr:nvCxnSpPr>
        <xdr:cNvPr id="248" name="直線コネクタ 247"/>
        <xdr:cNvCxnSpPr/>
      </xdr:nvCxnSpPr>
      <xdr:spPr>
        <a:xfrm flipV="1">
          <a:off x="3797300" y="1366266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49" name="n_1aveValue【公営住宅】&#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50" name="n_2aveValue【公営住宅】&#10;有形固定資産減価償却率"/>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78757</xdr:rowOff>
    </xdr:from>
    <xdr:ext cx="405111" cy="259045"/>
    <xdr:sp macro="" textlink="">
      <xdr:nvSpPr>
        <xdr:cNvPr id="251" name="n_1mainValue【公営住宅】&#10;有形固定資産減価償却率"/>
        <xdr:cNvSpPr txBox="1"/>
      </xdr:nvSpPr>
      <xdr:spPr>
        <a:xfrm>
          <a:off x="3582044"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2" name="直線コネクタ 26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3" name="テキスト ボックス 26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4" name="直線コネクタ 26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5" name="テキスト ボックス 26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6" name="直線コネクタ 26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7" name="テキスト ボックス 26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8" name="直線コネクタ 26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9" name="テキスト ボックス 26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73" name="直線コネクタ 272"/>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4"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5" name="直線コネクタ 274"/>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76"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77" name="直線コネクタ 276"/>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63213</xdr:rowOff>
    </xdr:from>
    <xdr:ext cx="469744" cy="259045"/>
    <xdr:sp macro="" textlink="">
      <xdr:nvSpPr>
        <xdr:cNvPr id="278" name="【公営住宅】&#10;一人当たり面積平均値テキスト"/>
        <xdr:cNvSpPr txBox="1"/>
      </xdr:nvSpPr>
      <xdr:spPr>
        <a:xfrm>
          <a:off x="10515600" y="13950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79" name="フローチャート: 判断 278"/>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80" name="フローチャート: 判断 279"/>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81" name="フローチャート: 判断 280"/>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23419</xdr:rowOff>
    </xdr:from>
    <xdr:to>
      <xdr:col>55</xdr:col>
      <xdr:colOff>50800</xdr:colOff>
      <xdr:row>83</xdr:row>
      <xdr:rowOff>125019</xdr:rowOff>
    </xdr:to>
    <xdr:sp macro="" textlink="">
      <xdr:nvSpPr>
        <xdr:cNvPr id="287" name="楕円 286"/>
        <xdr:cNvSpPr/>
      </xdr:nvSpPr>
      <xdr:spPr>
        <a:xfrm>
          <a:off x="10426700" y="1425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1846</xdr:rowOff>
    </xdr:from>
    <xdr:ext cx="469744" cy="259045"/>
    <xdr:sp macro="" textlink="">
      <xdr:nvSpPr>
        <xdr:cNvPr id="288" name="【公営住宅】&#10;一人当たり面積該当値テキスト"/>
        <xdr:cNvSpPr txBox="1"/>
      </xdr:nvSpPr>
      <xdr:spPr>
        <a:xfrm>
          <a:off x="10515600" y="1423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22504</xdr:rowOff>
    </xdr:from>
    <xdr:to>
      <xdr:col>50</xdr:col>
      <xdr:colOff>165100</xdr:colOff>
      <xdr:row>83</xdr:row>
      <xdr:rowOff>124104</xdr:rowOff>
    </xdr:to>
    <xdr:sp macro="" textlink="">
      <xdr:nvSpPr>
        <xdr:cNvPr id="289" name="楕円 288"/>
        <xdr:cNvSpPr/>
      </xdr:nvSpPr>
      <xdr:spPr>
        <a:xfrm>
          <a:off x="9588500" y="1425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73304</xdr:rowOff>
    </xdr:from>
    <xdr:to>
      <xdr:col>55</xdr:col>
      <xdr:colOff>0</xdr:colOff>
      <xdr:row>83</xdr:row>
      <xdr:rowOff>74219</xdr:rowOff>
    </xdr:to>
    <xdr:cxnSp macro="">
      <xdr:nvCxnSpPr>
        <xdr:cNvPr id="290" name="直線コネクタ 289"/>
        <xdr:cNvCxnSpPr/>
      </xdr:nvCxnSpPr>
      <xdr:spPr>
        <a:xfrm>
          <a:off x="9639300" y="1430365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164864</xdr:rowOff>
    </xdr:from>
    <xdr:ext cx="469744" cy="259045"/>
    <xdr:sp macro="" textlink="">
      <xdr:nvSpPr>
        <xdr:cNvPr id="291" name="n_1aveValue【公営住宅】&#10;一人当たり面積"/>
        <xdr:cNvSpPr txBox="1"/>
      </xdr:nvSpPr>
      <xdr:spPr>
        <a:xfrm>
          <a:off x="9391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8044</xdr:rowOff>
    </xdr:from>
    <xdr:ext cx="469744" cy="259045"/>
    <xdr:sp macro="" textlink="">
      <xdr:nvSpPr>
        <xdr:cNvPr id="292" name="n_2aveValue【公営住宅】&#10;一人当たり面積"/>
        <xdr:cNvSpPr txBox="1"/>
      </xdr:nvSpPr>
      <xdr:spPr>
        <a:xfrm>
          <a:off x="8515427" y="13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115231</xdr:rowOff>
    </xdr:from>
    <xdr:ext cx="469744" cy="259045"/>
    <xdr:sp macro="" textlink="">
      <xdr:nvSpPr>
        <xdr:cNvPr id="293" name="n_1mainValue【公営住宅】&#10;一人当たり面積"/>
        <xdr:cNvSpPr txBox="1"/>
      </xdr:nvSpPr>
      <xdr:spPr>
        <a:xfrm>
          <a:off x="9391727" y="1434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108</xdr:row>
      <xdr:rowOff>36195</xdr:rowOff>
    </xdr:to>
    <xdr:cxnSp macro="">
      <xdr:nvCxnSpPr>
        <xdr:cNvPr id="318" name="直線コネクタ 317"/>
        <xdr:cNvCxnSpPr/>
      </xdr:nvCxnSpPr>
      <xdr:spPr>
        <a:xfrm flipV="1">
          <a:off x="4634865" y="1728787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40022</xdr:rowOff>
    </xdr:from>
    <xdr:ext cx="405111" cy="259045"/>
    <xdr:sp macro="" textlink="">
      <xdr:nvSpPr>
        <xdr:cNvPr id="319" name="【港湾・漁港】&#10;有形固定資産減価償却率最小値テキスト"/>
        <xdr:cNvSpPr txBox="1"/>
      </xdr:nvSpPr>
      <xdr:spPr>
        <a:xfrm>
          <a:off x="4673600" y="185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36195</xdr:rowOff>
    </xdr:from>
    <xdr:to>
      <xdr:col>24</xdr:col>
      <xdr:colOff>152400</xdr:colOff>
      <xdr:row>108</xdr:row>
      <xdr:rowOff>36195</xdr:rowOff>
    </xdr:to>
    <xdr:cxnSp macro="">
      <xdr:nvCxnSpPr>
        <xdr:cNvPr id="320" name="直線コネクタ 319"/>
        <xdr:cNvCxnSpPr/>
      </xdr:nvCxnSpPr>
      <xdr:spPr>
        <a:xfrm>
          <a:off x="4546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405111" cy="259045"/>
    <xdr:sp macro="" textlink="">
      <xdr:nvSpPr>
        <xdr:cNvPr id="321" name="【港湾・漁港】&#10;有形固定資産減価償却率最大値テキスト"/>
        <xdr:cNvSpPr txBox="1"/>
      </xdr:nvSpPr>
      <xdr:spPr>
        <a:xfrm>
          <a:off x="4673600"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322" name="直線コネクタ 321"/>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43832</xdr:rowOff>
    </xdr:from>
    <xdr:ext cx="405111" cy="259045"/>
    <xdr:sp macro="" textlink="">
      <xdr:nvSpPr>
        <xdr:cNvPr id="323" name="【港湾・漁港】&#10;有形固定資産減価償却率平均値テキスト"/>
        <xdr:cNvSpPr txBox="1"/>
      </xdr:nvSpPr>
      <xdr:spPr>
        <a:xfrm>
          <a:off x="4673600" y="1770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65405</xdr:rowOff>
    </xdr:from>
    <xdr:to>
      <xdr:col>24</xdr:col>
      <xdr:colOff>114300</xdr:colOff>
      <xdr:row>103</xdr:row>
      <xdr:rowOff>167005</xdr:rowOff>
    </xdr:to>
    <xdr:sp macro="" textlink="">
      <xdr:nvSpPr>
        <xdr:cNvPr id="324" name="フローチャート: 判断 323"/>
        <xdr:cNvSpPr/>
      </xdr:nvSpPr>
      <xdr:spPr>
        <a:xfrm>
          <a:off x="45847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82550</xdr:rowOff>
    </xdr:from>
    <xdr:to>
      <xdr:col>20</xdr:col>
      <xdr:colOff>38100</xdr:colOff>
      <xdr:row>104</xdr:row>
      <xdr:rowOff>12700</xdr:rowOff>
    </xdr:to>
    <xdr:sp macro="" textlink="">
      <xdr:nvSpPr>
        <xdr:cNvPr id="325" name="フローチャート: 判断 324"/>
        <xdr:cNvSpPr/>
      </xdr:nvSpPr>
      <xdr:spPr>
        <a:xfrm>
          <a:off x="3746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132080</xdr:rowOff>
    </xdr:from>
    <xdr:to>
      <xdr:col>15</xdr:col>
      <xdr:colOff>101600</xdr:colOff>
      <xdr:row>106</xdr:row>
      <xdr:rowOff>62230</xdr:rowOff>
    </xdr:to>
    <xdr:sp macro="" textlink="">
      <xdr:nvSpPr>
        <xdr:cNvPr id="326" name="フローチャート: 判断 325"/>
        <xdr:cNvSpPr/>
      </xdr:nvSpPr>
      <xdr:spPr>
        <a:xfrm>
          <a:off x="2857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84455</xdr:rowOff>
    </xdr:from>
    <xdr:to>
      <xdr:col>24</xdr:col>
      <xdr:colOff>114300</xdr:colOff>
      <xdr:row>103</xdr:row>
      <xdr:rowOff>14605</xdr:rowOff>
    </xdr:to>
    <xdr:sp macro="" textlink="">
      <xdr:nvSpPr>
        <xdr:cNvPr id="332" name="楕円 331"/>
        <xdr:cNvSpPr/>
      </xdr:nvSpPr>
      <xdr:spPr>
        <a:xfrm>
          <a:off x="45847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107332</xdr:rowOff>
    </xdr:from>
    <xdr:ext cx="405111" cy="259045"/>
    <xdr:sp macro="" textlink="">
      <xdr:nvSpPr>
        <xdr:cNvPr id="333" name="【港湾・漁港】&#10;有形固定資産減価償却率該当値テキスト"/>
        <xdr:cNvSpPr txBox="1"/>
      </xdr:nvSpPr>
      <xdr:spPr>
        <a:xfrm>
          <a:off x="4673600"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116839</xdr:rowOff>
    </xdr:from>
    <xdr:to>
      <xdr:col>20</xdr:col>
      <xdr:colOff>38100</xdr:colOff>
      <xdr:row>103</xdr:row>
      <xdr:rowOff>46989</xdr:rowOff>
    </xdr:to>
    <xdr:sp macro="" textlink="">
      <xdr:nvSpPr>
        <xdr:cNvPr id="334" name="楕円 333"/>
        <xdr:cNvSpPr/>
      </xdr:nvSpPr>
      <xdr:spPr>
        <a:xfrm>
          <a:off x="3746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135255</xdr:rowOff>
    </xdr:from>
    <xdr:to>
      <xdr:col>24</xdr:col>
      <xdr:colOff>63500</xdr:colOff>
      <xdr:row>102</xdr:row>
      <xdr:rowOff>167639</xdr:rowOff>
    </xdr:to>
    <xdr:cxnSp macro="">
      <xdr:nvCxnSpPr>
        <xdr:cNvPr id="335" name="直線コネクタ 334"/>
        <xdr:cNvCxnSpPr/>
      </xdr:nvCxnSpPr>
      <xdr:spPr>
        <a:xfrm flipV="1">
          <a:off x="3797300" y="1762315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3827</xdr:rowOff>
    </xdr:from>
    <xdr:ext cx="405111" cy="259045"/>
    <xdr:sp macro="" textlink="">
      <xdr:nvSpPr>
        <xdr:cNvPr id="336" name="n_1aveValue【港湾・漁港】&#10;有形固定資産減価償却率"/>
        <xdr:cNvSpPr txBox="1"/>
      </xdr:nvSpPr>
      <xdr:spPr>
        <a:xfrm>
          <a:off x="35820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78757</xdr:rowOff>
    </xdr:from>
    <xdr:ext cx="405111" cy="259045"/>
    <xdr:sp macro="" textlink="">
      <xdr:nvSpPr>
        <xdr:cNvPr id="337" name="n_2aveValue【港湾・漁港】&#10;有形固定資産減価償却率"/>
        <xdr:cNvSpPr txBox="1"/>
      </xdr:nvSpPr>
      <xdr:spPr>
        <a:xfrm>
          <a:off x="2705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63516</xdr:rowOff>
    </xdr:from>
    <xdr:ext cx="405111" cy="259045"/>
    <xdr:sp macro="" textlink="">
      <xdr:nvSpPr>
        <xdr:cNvPr id="338" name="n_1mainValue【港湾・漁港】&#10;有形固定資産減価償却率"/>
        <xdr:cNvSpPr txBox="1"/>
      </xdr:nvSpPr>
      <xdr:spPr>
        <a:xfrm>
          <a:off x="3582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0" name="テキスト ボックス 34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2" name="テキスト ボックス 35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54" name="テキスト ボックス 35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56" name="テキスト ボックス 35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58" name="テキスト ボックス 35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0" name="テキスト ボックス 35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114030</xdr:rowOff>
    </xdr:from>
    <xdr:to>
      <xdr:col>54</xdr:col>
      <xdr:colOff>189865</xdr:colOff>
      <xdr:row>108</xdr:row>
      <xdr:rowOff>152050</xdr:rowOff>
    </xdr:to>
    <xdr:cxnSp macro="">
      <xdr:nvCxnSpPr>
        <xdr:cNvPr id="362" name="直線コネクタ 361"/>
        <xdr:cNvCxnSpPr/>
      </xdr:nvCxnSpPr>
      <xdr:spPr>
        <a:xfrm flipV="1">
          <a:off x="10476865" y="17087580"/>
          <a:ext cx="0" cy="158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155877</xdr:rowOff>
    </xdr:from>
    <xdr:ext cx="313932" cy="259045"/>
    <xdr:sp macro="" textlink="">
      <xdr:nvSpPr>
        <xdr:cNvPr id="363" name="【港湾・漁港】&#10;一人当たり有形固定資産（償却資産）額最小値テキスト"/>
        <xdr:cNvSpPr txBox="1"/>
      </xdr:nvSpPr>
      <xdr:spPr>
        <a:xfrm>
          <a:off x="10515600" y="18672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152050</xdr:rowOff>
    </xdr:from>
    <xdr:to>
      <xdr:col>55</xdr:col>
      <xdr:colOff>88900</xdr:colOff>
      <xdr:row>108</xdr:row>
      <xdr:rowOff>152050</xdr:rowOff>
    </xdr:to>
    <xdr:cxnSp macro="">
      <xdr:nvCxnSpPr>
        <xdr:cNvPr id="364" name="直線コネクタ 363"/>
        <xdr:cNvCxnSpPr/>
      </xdr:nvCxnSpPr>
      <xdr:spPr>
        <a:xfrm>
          <a:off x="10388600" y="1866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60707</xdr:rowOff>
    </xdr:from>
    <xdr:ext cx="599010" cy="259045"/>
    <xdr:sp macro="" textlink="">
      <xdr:nvSpPr>
        <xdr:cNvPr id="365" name="【港湾・漁港】&#10;一人当たり有形固定資産（償却資産）額最大値テキスト"/>
        <xdr:cNvSpPr txBox="1"/>
      </xdr:nvSpPr>
      <xdr:spPr>
        <a:xfrm>
          <a:off x="10515600" y="1686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114030</xdr:rowOff>
    </xdr:from>
    <xdr:to>
      <xdr:col>55</xdr:col>
      <xdr:colOff>88900</xdr:colOff>
      <xdr:row>99</xdr:row>
      <xdr:rowOff>114030</xdr:rowOff>
    </xdr:to>
    <xdr:cxnSp macro="">
      <xdr:nvCxnSpPr>
        <xdr:cNvPr id="366" name="直線コネクタ 365"/>
        <xdr:cNvCxnSpPr/>
      </xdr:nvCxnSpPr>
      <xdr:spPr>
        <a:xfrm>
          <a:off x="10388600" y="1708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103785</xdr:rowOff>
    </xdr:from>
    <xdr:ext cx="534377" cy="259045"/>
    <xdr:sp macro="" textlink="">
      <xdr:nvSpPr>
        <xdr:cNvPr id="367" name="【港湾・漁港】&#10;一人当たり有形固定資産（償却資産）額平均値テキスト"/>
        <xdr:cNvSpPr txBox="1"/>
      </xdr:nvSpPr>
      <xdr:spPr>
        <a:xfrm>
          <a:off x="10515600" y="18277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80908</xdr:rowOff>
    </xdr:from>
    <xdr:to>
      <xdr:col>55</xdr:col>
      <xdr:colOff>50800</xdr:colOff>
      <xdr:row>108</xdr:row>
      <xdr:rowOff>11058</xdr:rowOff>
    </xdr:to>
    <xdr:sp macro="" textlink="">
      <xdr:nvSpPr>
        <xdr:cNvPr id="368" name="フローチャート: 判断 367"/>
        <xdr:cNvSpPr/>
      </xdr:nvSpPr>
      <xdr:spPr>
        <a:xfrm>
          <a:off x="10426700" y="1842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66205</xdr:rowOff>
    </xdr:from>
    <xdr:to>
      <xdr:col>50</xdr:col>
      <xdr:colOff>165100</xdr:colOff>
      <xdr:row>107</xdr:row>
      <xdr:rowOff>167805</xdr:rowOff>
    </xdr:to>
    <xdr:sp macro="" textlink="">
      <xdr:nvSpPr>
        <xdr:cNvPr id="369" name="フローチャート: 判断 368"/>
        <xdr:cNvSpPr/>
      </xdr:nvSpPr>
      <xdr:spPr>
        <a:xfrm>
          <a:off x="9588500" y="1841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67188</xdr:rowOff>
    </xdr:from>
    <xdr:to>
      <xdr:col>46</xdr:col>
      <xdr:colOff>38100</xdr:colOff>
      <xdr:row>108</xdr:row>
      <xdr:rowOff>168788</xdr:rowOff>
    </xdr:to>
    <xdr:sp macro="" textlink="">
      <xdr:nvSpPr>
        <xdr:cNvPr id="370" name="フローチャート: 判断 369"/>
        <xdr:cNvSpPr/>
      </xdr:nvSpPr>
      <xdr:spPr>
        <a:xfrm>
          <a:off x="8699500" y="1858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89633</xdr:rowOff>
    </xdr:from>
    <xdr:to>
      <xdr:col>55</xdr:col>
      <xdr:colOff>50800</xdr:colOff>
      <xdr:row>109</xdr:row>
      <xdr:rowOff>19783</xdr:rowOff>
    </xdr:to>
    <xdr:sp macro="" textlink="">
      <xdr:nvSpPr>
        <xdr:cNvPr id="376" name="楕円 375"/>
        <xdr:cNvSpPr/>
      </xdr:nvSpPr>
      <xdr:spPr>
        <a:xfrm>
          <a:off x="10426700" y="1860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4560</xdr:rowOff>
    </xdr:from>
    <xdr:ext cx="469744" cy="259045"/>
    <xdr:sp macro="" textlink="">
      <xdr:nvSpPr>
        <xdr:cNvPr id="377" name="【港湾・漁港】&#10;一人当たり有形固定資産（償却資産）額該当値テキスト"/>
        <xdr:cNvSpPr txBox="1"/>
      </xdr:nvSpPr>
      <xdr:spPr>
        <a:xfrm>
          <a:off x="10515600" y="1852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89636</xdr:rowOff>
    </xdr:from>
    <xdr:to>
      <xdr:col>50</xdr:col>
      <xdr:colOff>165100</xdr:colOff>
      <xdr:row>109</xdr:row>
      <xdr:rowOff>19786</xdr:rowOff>
    </xdr:to>
    <xdr:sp macro="" textlink="">
      <xdr:nvSpPr>
        <xdr:cNvPr id="378" name="楕円 377"/>
        <xdr:cNvSpPr/>
      </xdr:nvSpPr>
      <xdr:spPr>
        <a:xfrm>
          <a:off x="9588500" y="186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140433</xdr:rowOff>
    </xdr:from>
    <xdr:to>
      <xdr:col>55</xdr:col>
      <xdr:colOff>0</xdr:colOff>
      <xdr:row>108</xdr:row>
      <xdr:rowOff>140436</xdr:rowOff>
    </xdr:to>
    <xdr:cxnSp macro="">
      <xdr:nvCxnSpPr>
        <xdr:cNvPr id="379" name="直線コネクタ 378"/>
        <xdr:cNvCxnSpPr/>
      </xdr:nvCxnSpPr>
      <xdr:spPr>
        <a:xfrm flipV="1">
          <a:off x="9639300" y="18657033"/>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12882</xdr:rowOff>
    </xdr:from>
    <xdr:ext cx="534377" cy="259045"/>
    <xdr:sp macro="" textlink="">
      <xdr:nvSpPr>
        <xdr:cNvPr id="380" name="n_1aveValue【港湾・漁港】&#10;一人当たり有形固定資産（償却資産）額"/>
        <xdr:cNvSpPr txBox="1"/>
      </xdr:nvSpPr>
      <xdr:spPr>
        <a:xfrm>
          <a:off x="9359411" y="1818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107</xdr:row>
      <xdr:rowOff>13865</xdr:rowOff>
    </xdr:from>
    <xdr:ext cx="469744" cy="259045"/>
    <xdr:sp macro="" textlink="">
      <xdr:nvSpPr>
        <xdr:cNvPr id="381" name="n_2aveValue【港湾・漁港】&#10;一人当たり有形固定資産（償却資産）額"/>
        <xdr:cNvSpPr txBox="1"/>
      </xdr:nvSpPr>
      <xdr:spPr>
        <a:xfrm>
          <a:off x="8515428" y="1835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10913</xdr:rowOff>
    </xdr:from>
    <xdr:ext cx="469744" cy="259045"/>
    <xdr:sp macro="" textlink="">
      <xdr:nvSpPr>
        <xdr:cNvPr id="382" name="n_1mainValue【港湾・漁港】&#10;一人当たり有形固定資産（償却資産）額"/>
        <xdr:cNvSpPr txBox="1"/>
      </xdr:nvSpPr>
      <xdr:spPr>
        <a:xfrm>
          <a:off x="9391728" y="186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4" name="直線コネクタ 39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5" name="テキスト ボックス 39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6" name="直線コネクタ 39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7" name="テキスト ボックス 39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8" name="直線コネクタ 39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9" name="テキスト ボックス 39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0" name="直線コネクタ 39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1" name="テキスト ボックス 40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3" name="テキスト ボックス 4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405" name="直線コネクタ 404"/>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406"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407" name="直線コネクタ 406"/>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408"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409" name="直線コネクタ 408"/>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51833</xdr:rowOff>
    </xdr:from>
    <xdr:ext cx="405111" cy="259045"/>
    <xdr:sp macro="" textlink="">
      <xdr:nvSpPr>
        <xdr:cNvPr id="410" name="【認定こども園・幼稚園・保育所】&#10;有形固定資産減価償却率平均値テキスト"/>
        <xdr:cNvSpPr txBox="1"/>
      </xdr:nvSpPr>
      <xdr:spPr>
        <a:xfrm>
          <a:off x="16357600" y="6224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411" name="フローチャート: 判断 410"/>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412" name="フローチャート: 判断 411"/>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413" name="フローチャート: 判断 412"/>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419" name="楕円 418"/>
        <xdr:cNvSpPr/>
      </xdr:nvSpPr>
      <xdr:spPr>
        <a:xfrm>
          <a:off x="16268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82567</xdr:rowOff>
    </xdr:from>
    <xdr:ext cx="405111" cy="259045"/>
    <xdr:sp macro="" textlink="">
      <xdr:nvSpPr>
        <xdr:cNvPr id="420" name="【認定こども園・幼稚園・保育所】&#10;有形固定資産減価償却率該当値テキスト"/>
        <xdr:cNvSpPr txBox="1"/>
      </xdr:nvSpPr>
      <xdr:spPr>
        <a:xfrm>
          <a:off x="16357600"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112268</xdr:rowOff>
    </xdr:from>
    <xdr:to>
      <xdr:col>81</xdr:col>
      <xdr:colOff>101600</xdr:colOff>
      <xdr:row>37</xdr:row>
      <xdr:rowOff>42418</xdr:rowOff>
    </xdr:to>
    <xdr:sp macro="" textlink="">
      <xdr:nvSpPr>
        <xdr:cNvPr id="421" name="楕円 420"/>
        <xdr:cNvSpPr/>
      </xdr:nvSpPr>
      <xdr:spPr>
        <a:xfrm>
          <a:off x="154305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110490</xdr:rowOff>
    </xdr:from>
    <xdr:to>
      <xdr:col>85</xdr:col>
      <xdr:colOff>127000</xdr:colOff>
      <xdr:row>36</xdr:row>
      <xdr:rowOff>163068</xdr:rowOff>
    </xdr:to>
    <xdr:cxnSp macro="">
      <xdr:nvCxnSpPr>
        <xdr:cNvPr id="422" name="直線コネクタ 421"/>
        <xdr:cNvCxnSpPr/>
      </xdr:nvCxnSpPr>
      <xdr:spPr>
        <a:xfrm flipV="1">
          <a:off x="15481300" y="628269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157243</xdr:rowOff>
    </xdr:from>
    <xdr:ext cx="405111" cy="259045"/>
    <xdr:sp macro="" textlink="">
      <xdr:nvSpPr>
        <xdr:cNvPr id="423" name="n_1aveValue【認定こども園・幼稚園・保育所】&#10;有形固定資産減価償却率"/>
        <xdr:cNvSpPr txBox="1"/>
      </xdr:nvSpPr>
      <xdr:spPr>
        <a:xfrm>
          <a:off x="15266044" y="59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95521</xdr:rowOff>
    </xdr:from>
    <xdr:ext cx="405111" cy="259045"/>
    <xdr:sp macro="" textlink="">
      <xdr:nvSpPr>
        <xdr:cNvPr id="424" name="n_2aveValue【認定こども園・幼稚園・保育所】&#10;有形固定資産減価償却率"/>
        <xdr:cNvSpPr txBox="1"/>
      </xdr:nvSpPr>
      <xdr:spPr>
        <a:xfrm>
          <a:off x="143897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33545</xdr:rowOff>
    </xdr:from>
    <xdr:ext cx="405111" cy="259045"/>
    <xdr:sp macro="" textlink="">
      <xdr:nvSpPr>
        <xdr:cNvPr id="425" name="n_1mainValue【認定こども園・幼稚園・保育所】&#10;有形固定資産減価償却率"/>
        <xdr:cNvSpPr txBox="1"/>
      </xdr:nvSpPr>
      <xdr:spPr>
        <a:xfrm>
          <a:off x="15266044"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6" name="直線コネクタ 4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7" name="テキスト ボックス 43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8" name="直線コネクタ 4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9" name="テキスト ボックス 43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0" name="直線コネクタ 4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1" name="テキスト ボックス 44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2" name="直線コネクタ 4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3" name="テキスト ボックス 44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4" name="直線コネクタ 4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5" name="テキスト ボックス 44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7" name="テキスト ボックス 4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449" name="直線コネクタ 448"/>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50"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51" name="直線コネクタ 450"/>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452"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453" name="直線コネクタ 452"/>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454" name="【認定こども園・幼稚園・保育所】&#10;一人当たり面積平均値テキスト"/>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55" name="フローチャート: 判断 454"/>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456" name="フローチャート: 判断 455"/>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57" name="フローチャート: 判断 456"/>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44450</xdr:rowOff>
    </xdr:from>
    <xdr:to>
      <xdr:col>116</xdr:col>
      <xdr:colOff>114300</xdr:colOff>
      <xdr:row>35</xdr:row>
      <xdr:rowOff>146050</xdr:rowOff>
    </xdr:to>
    <xdr:sp macro="" textlink="">
      <xdr:nvSpPr>
        <xdr:cNvPr id="463" name="楕円 462"/>
        <xdr:cNvSpPr/>
      </xdr:nvSpPr>
      <xdr:spPr>
        <a:xfrm>
          <a:off x="221107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67327</xdr:rowOff>
    </xdr:from>
    <xdr:ext cx="469744" cy="259045"/>
    <xdr:sp macro="" textlink="">
      <xdr:nvSpPr>
        <xdr:cNvPr id="464" name="【認定こども園・幼稚園・保育所】&#10;一人当たり面積該当値テキスト"/>
        <xdr:cNvSpPr txBox="1"/>
      </xdr:nvSpPr>
      <xdr:spPr>
        <a:xfrm>
          <a:off x="22199600"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44450</xdr:rowOff>
    </xdr:from>
    <xdr:to>
      <xdr:col>112</xdr:col>
      <xdr:colOff>38100</xdr:colOff>
      <xdr:row>35</xdr:row>
      <xdr:rowOff>146050</xdr:rowOff>
    </xdr:to>
    <xdr:sp macro="" textlink="">
      <xdr:nvSpPr>
        <xdr:cNvPr id="465" name="楕円 464"/>
        <xdr:cNvSpPr/>
      </xdr:nvSpPr>
      <xdr:spPr>
        <a:xfrm>
          <a:off x="21272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95250</xdr:rowOff>
    </xdr:from>
    <xdr:to>
      <xdr:col>116</xdr:col>
      <xdr:colOff>63500</xdr:colOff>
      <xdr:row>35</xdr:row>
      <xdr:rowOff>95250</xdr:rowOff>
    </xdr:to>
    <xdr:cxnSp macro="">
      <xdr:nvCxnSpPr>
        <xdr:cNvPr id="466" name="直線コネクタ 465"/>
        <xdr:cNvCxnSpPr/>
      </xdr:nvCxnSpPr>
      <xdr:spPr>
        <a:xfrm>
          <a:off x="21323300" y="609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114317</xdr:rowOff>
    </xdr:from>
    <xdr:ext cx="469744" cy="259045"/>
    <xdr:sp macro="" textlink="">
      <xdr:nvSpPr>
        <xdr:cNvPr id="467" name="n_1aveValue【認定こども園・幼稚園・保育所】&#10;一人当たり面積"/>
        <xdr:cNvSpPr txBox="1"/>
      </xdr:nvSpPr>
      <xdr:spPr>
        <a:xfrm>
          <a:off x="210757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68"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162577</xdr:rowOff>
    </xdr:from>
    <xdr:ext cx="469744" cy="259045"/>
    <xdr:sp macro="" textlink="">
      <xdr:nvSpPr>
        <xdr:cNvPr id="469" name="n_1mainValue【認定こども園・幼稚園・保育所】&#10;一人当たり面積"/>
        <xdr:cNvSpPr txBox="1"/>
      </xdr:nvSpPr>
      <xdr:spPr>
        <a:xfrm>
          <a:off x="21075727"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0" name="テキスト ボックス 47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0" name="テキスト ボックス 4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2" name="テキスト ボックス 49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94" name="直線コネクタ 493"/>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95"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96" name="直線コネクタ 495"/>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97"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98" name="直線コネクタ 497"/>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499" name="【学校施設】&#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00" name="フローチャート: 判断 499"/>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501" name="フローチャート: 判断 500"/>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02" name="フローチャート: 判断 501"/>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508" name="楕円 507"/>
        <xdr:cNvSpPr/>
      </xdr:nvSpPr>
      <xdr:spPr>
        <a:xfrm>
          <a:off x="16268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97807</xdr:rowOff>
    </xdr:from>
    <xdr:ext cx="405111" cy="259045"/>
    <xdr:sp macro="" textlink="">
      <xdr:nvSpPr>
        <xdr:cNvPr id="509" name="【学校施設】&#10;有形固定資産減価償却率該当値テキスト"/>
        <xdr:cNvSpPr txBox="1"/>
      </xdr:nvSpPr>
      <xdr:spPr>
        <a:xfrm>
          <a:off x="16357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55880</xdr:rowOff>
    </xdr:from>
    <xdr:to>
      <xdr:col>81</xdr:col>
      <xdr:colOff>101600</xdr:colOff>
      <xdr:row>58</xdr:row>
      <xdr:rowOff>157480</xdr:rowOff>
    </xdr:to>
    <xdr:sp macro="" textlink="">
      <xdr:nvSpPr>
        <xdr:cNvPr id="510" name="楕円 509"/>
        <xdr:cNvSpPr/>
      </xdr:nvSpPr>
      <xdr:spPr>
        <a:xfrm>
          <a:off x="15430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106680</xdr:rowOff>
    </xdr:from>
    <xdr:to>
      <xdr:col>85</xdr:col>
      <xdr:colOff>127000</xdr:colOff>
      <xdr:row>58</xdr:row>
      <xdr:rowOff>125730</xdr:rowOff>
    </xdr:to>
    <xdr:cxnSp macro="">
      <xdr:nvCxnSpPr>
        <xdr:cNvPr id="511" name="直線コネクタ 510"/>
        <xdr:cNvCxnSpPr/>
      </xdr:nvCxnSpPr>
      <xdr:spPr>
        <a:xfrm>
          <a:off x="15481300" y="100507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57167</xdr:rowOff>
    </xdr:from>
    <xdr:ext cx="405111" cy="259045"/>
    <xdr:sp macro="" textlink="">
      <xdr:nvSpPr>
        <xdr:cNvPr id="512" name="n_1aveValue【学校施設】&#10;有形固定資産減価償却率"/>
        <xdr:cNvSpPr txBox="1"/>
      </xdr:nvSpPr>
      <xdr:spPr>
        <a:xfrm>
          <a:off x="152660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13"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2557</xdr:rowOff>
    </xdr:from>
    <xdr:ext cx="405111" cy="259045"/>
    <xdr:sp macro="" textlink="">
      <xdr:nvSpPr>
        <xdr:cNvPr id="514" name="n_1mainValue【学校施設】&#10;有形固定資産減価償却率"/>
        <xdr:cNvSpPr txBox="1"/>
      </xdr:nvSpPr>
      <xdr:spPr>
        <a:xfrm>
          <a:off x="152660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5" name="テキスト ボックス 52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6" name="直線コネクタ 52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7" name="テキスト ボックス 52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8" name="直線コネクタ 52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9" name="テキスト ボックス 52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0" name="直線コネクタ 52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1" name="テキスト ボックス 53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2" name="直線コネクタ 53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3" name="テキスト ボックス 53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4" name="直線コネクタ 53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5" name="テキスト ボックス 53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6" name="直線コネクタ 53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7" name="テキスト ボックス 53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541" name="直線コネクタ 540"/>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42"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43" name="直線コネクタ 542"/>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544"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545" name="直線コネクタ 544"/>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150058</xdr:rowOff>
    </xdr:from>
    <xdr:ext cx="469744" cy="259045"/>
    <xdr:sp macro="" textlink="">
      <xdr:nvSpPr>
        <xdr:cNvPr id="546" name="【学校施設】&#10;一人当たり面積平均値テキスト"/>
        <xdr:cNvSpPr txBox="1"/>
      </xdr:nvSpPr>
      <xdr:spPr>
        <a:xfrm>
          <a:off x="22199600" y="10094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547" name="フローチャート: 判断 546"/>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548" name="フローチャート: 判断 547"/>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549" name="フローチャート: 判断 548"/>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104322</xdr:rowOff>
    </xdr:from>
    <xdr:to>
      <xdr:col>116</xdr:col>
      <xdr:colOff>114300</xdr:colOff>
      <xdr:row>61</xdr:row>
      <xdr:rowOff>34472</xdr:rowOff>
    </xdr:to>
    <xdr:sp macro="" textlink="">
      <xdr:nvSpPr>
        <xdr:cNvPr id="555" name="楕円 554"/>
        <xdr:cNvSpPr/>
      </xdr:nvSpPr>
      <xdr:spPr>
        <a:xfrm>
          <a:off x="221107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82749</xdr:rowOff>
    </xdr:from>
    <xdr:ext cx="469744" cy="259045"/>
    <xdr:sp macro="" textlink="">
      <xdr:nvSpPr>
        <xdr:cNvPr id="556" name="【学校施設】&#10;一人当たり面積該当値テキスト"/>
        <xdr:cNvSpPr txBox="1"/>
      </xdr:nvSpPr>
      <xdr:spPr>
        <a:xfrm>
          <a:off x="22199600" y="1036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105954</xdr:rowOff>
    </xdr:from>
    <xdr:to>
      <xdr:col>112</xdr:col>
      <xdr:colOff>38100</xdr:colOff>
      <xdr:row>61</xdr:row>
      <xdr:rowOff>36104</xdr:rowOff>
    </xdr:to>
    <xdr:sp macro="" textlink="">
      <xdr:nvSpPr>
        <xdr:cNvPr id="557" name="楕円 556"/>
        <xdr:cNvSpPr/>
      </xdr:nvSpPr>
      <xdr:spPr>
        <a:xfrm>
          <a:off x="21272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155122</xdr:rowOff>
    </xdr:from>
    <xdr:to>
      <xdr:col>116</xdr:col>
      <xdr:colOff>63500</xdr:colOff>
      <xdr:row>60</xdr:row>
      <xdr:rowOff>156754</xdr:rowOff>
    </xdr:to>
    <xdr:cxnSp macro="">
      <xdr:nvCxnSpPr>
        <xdr:cNvPr id="558" name="直線コネクタ 557"/>
        <xdr:cNvCxnSpPr/>
      </xdr:nvCxnSpPr>
      <xdr:spPr>
        <a:xfrm flipV="1">
          <a:off x="21323300" y="1044212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2012</xdr:rowOff>
    </xdr:from>
    <xdr:ext cx="469744" cy="259045"/>
    <xdr:sp macro="" textlink="">
      <xdr:nvSpPr>
        <xdr:cNvPr id="559" name="n_1aveValue【学校施設】&#10;一人当たり面積"/>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560" name="n_2aveValue【学校施設】&#10;一人当たり面積"/>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27231</xdr:rowOff>
    </xdr:from>
    <xdr:ext cx="469744" cy="259045"/>
    <xdr:sp macro="" textlink="">
      <xdr:nvSpPr>
        <xdr:cNvPr id="561" name="n_1mainValue【学校施設】&#10;一人当たり面積"/>
        <xdr:cNvSpPr txBox="1"/>
      </xdr:nvSpPr>
      <xdr:spPr>
        <a:xfrm>
          <a:off x="21075727" y="1048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2" name="テキスト ボックス 57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3" name="直線コネクタ 57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4" name="テキスト ボックス 57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5" name="直線コネクタ 57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6" name="テキスト ボックス 57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7" name="直線コネクタ 57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8" name="テキスト ボックス 57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9" name="直線コネクタ 57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0" name="テキスト ボックス 57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1" name="直線コネクタ 58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2" name="テキスト ボックス 58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4" name="テキスト ボックス 5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586" name="直線コネクタ 585"/>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587" name="【児童館】&#10;有形固定資産減価償却率最小値テキスト"/>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588" name="直線コネクタ 587"/>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589"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90" name="直線コネクタ 589"/>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591" name="【児童館】&#10;有形固定資産減価償却率平均値テキスト"/>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92" name="フローチャート: 判断 591"/>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593" name="フローチャート: 判断 592"/>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594" name="フローチャート: 判断 593"/>
        <xdr:cNvSpPr/>
      </xdr:nvSpPr>
      <xdr:spPr>
        <a:xfrm>
          <a:off x="14541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122555</xdr:rowOff>
    </xdr:from>
    <xdr:to>
      <xdr:col>85</xdr:col>
      <xdr:colOff>177800</xdr:colOff>
      <xdr:row>81</xdr:row>
      <xdr:rowOff>52705</xdr:rowOff>
    </xdr:to>
    <xdr:sp macro="" textlink="">
      <xdr:nvSpPr>
        <xdr:cNvPr id="600" name="楕円 599"/>
        <xdr:cNvSpPr/>
      </xdr:nvSpPr>
      <xdr:spPr>
        <a:xfrm>
          <a:off x="162687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145432</xdr:rowOff>
    </xdr:from>
    <xdr:ext cx="405111" cy="259045"/>
    <xdr:sp macro="" textlink="">
      <xdr:nvSpPr>
        <xdr:cNvPr id="601" name="【児童館】&#10;有形固定資産減価償却率該当値テキスト"/>
        <xdr:cNvSpPr txBox="1"/>
      </xdr:nvSpPr>
      <xdr:spPr>
        <a:xfrm>
          <a:off x="16357600"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162561</xdr:rowOff>
    </xdr:from>
    <xdr:to>
      <xdr:col>81</xdr:col>
      <xdr:colOff>101600</xdr:colOff>
      <xdr:row>81</xdr:row>
      <xdr:rowOff>92711</xdr:rowOff>
    </xdr:to>
    <xdr:sp macro="" textlink="">
      <xdr:nvSpPr>
        <xdr:cNvPr id="602" name="楕円 601"/>
        <xdr:cNvSpPr/>
      </xdr:nvSpPr>
      <xdr:spPr>
        <a:xfrm>
          <a:off x="15430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1905</xdr:rowOff>
    </xdr:from>
    <xdr:to>
      <xdr:col>85</xdr:col>
      <xdr:colOff>127000</xdr:colOff>
      <xdr:row>81</xdr:row>
      <xdr:rowOff>41911</xdr:rowOff>
    </xdr:to>
    <xdr:cxnSp macro="">
      <xdr:nvCxnSpPr>
        <xdr:cNvPr id="603" name="直線コネクタ 602"/>
        <xdr:cNvCxnSpPr/>
      </xdr:nvCxnSpPr>
      <xdr:spPr>
        <a:xfrm flipV="1">
          <a:off x="15481300" y="1388935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106697</xdr:rowOff>
    </xdr:from>
    <xdr:ext cx="405111" cy="259045"/>
    <xdr:sp macro="" textlink="">
      <xdr:nvSpPr>
        <xdr:cNvPr id="604" name="n_1aveValue【児童館】&#10;有形固定資産減価償却率"/>
        <xdr:cNvSpPr txBox="1"/>
      </xdr:nvSpPr>
      <xdr:spPr>
        <a:xfrm>
          <a:off x="152660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605" name="n_2aveValue【児童館】&#10;有形固定資産減価償却率"/>
        <xdr:cNvSpPr txBox="1"/>
      </xdr:nvSpPr>
      <xdr:spPr>
        <a:xfrm>
          <a:off x="14389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109238</xdr:rowOff>
    </xdr:from>
    <xdr:ext cx="405111" cy="259045"/>
    <xdr:sp macro="" textlink="">
      <xdr:nvSpPr>
        <xdr:cNvPr id="606" name="n_1mainValue【児童館】&#10;有形固定資産減価償却率"/>
        <xdr:cNvSpPr txBox="1"/>
      </xdr:nvSpPr>
      <xdr:spPr>
        <a:xfrm>
          <a:off x="152660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7" name="直線コネクタ 61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8" name="テキスト ボックス 61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9" name="直線コネクタ 61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0" name="テキスト ボックス 61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1" name="直線コネクタ 62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2" name="テキスト ボックス 62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3" name="直線コネクタ 62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4" name="テキスト ボックス 62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5" name="直線コネクタ 62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6" name="テキスト ボックス 62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630" name="直線コネクタ 629"/>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31"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32" name="直線コネクタ 63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633" name="【児童館】&#10;一人当たり面積最大値テキスト"/>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634" name="直線コネクタ 633"/>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635"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36" name="フローチャート: 判断 635"/>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37" name="フローチャート: 判断 636"/>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638" name="フローチャート: 判断 637"/>
        <xdr:cNvSpPr/>
      </xdr:nvSpPr>
      <xdr:spPr>
        <a:xfrm>
          <a:off x="20383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9" name="テキスト ボックス 6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644" name="楕円 643"/>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645" name="【児童館】&#10;一人当たり面積該当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646" name="楕円 645"/>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647" name="直線コネクタ 646"/>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29227</xdr:rowOff>
    </xdr:from>
    <xdr:ext cx="469744" cy="259045"/>
    <xdr:sp macro="" textlink="">
      <xdr:nvSpPr>
        <xdr:cNvPr id="648" name="n_1aveValue【児童館】&#10;一人当たり面積"/>
        <xdr:cNvSpPr txBox="1"/>
      </xdr:nvSpPr>
      <xdr:spPr>
        <a:xfrm>
          <a:off x="21075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649" name="n_2aveValue【児童館】&#10;一人当たり面積"/>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650"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1" name="正方形/長方形 6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2" name="正方形/長方形 6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3" name="正方形/長方形 6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4" name="正方形/長方形 6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5" name="正方形/長方形 6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6" name="正方形/長方形 6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7" name="正方形/長方形 6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正方形/長方形 6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9" name="テキスト ボックス 6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0" name="直線コネクタ 6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1" name="テキスト ボックス 66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2" name="直線コネクタ 66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3" name="テキスト ボックス 66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4" name="直線コネクタ 66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5" name="テキスト ボックス 66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6" name="直線コネクタ 66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7" name="テキスト ボックス 66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8" name="直線コネクタ 66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9" name="テキスト ボックス 66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0" name="直線コネクタ 66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1" name="テキスト ボックス 67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2" name="直線コネクタ 6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3" name="テキスト ボックス 6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675" name="直線コネクタ 674"/>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676" name="【公民館】&#10;有形固定資産減価償却率最小値テキスト"/>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677" name="直線コネクタ 676"/>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8"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9" name="直線コネクタ 67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680"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81" name="フローチャート: 判断 680"/>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682" name="フローチャート: 判断 681"/>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683" name="フローチャート: 判断 682"/>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166370</xdr:rowOff>
    </xdr:from>
    <xdr:to>
      <xdr:col>85</xdr:col>
      <xdr:colOff>177800</xdr:colOff>
      <xdr:row>105</xdr:row>
      <xdr:rowOff>96520</xdr:rowOff>
    </xdr:to>
    <xdr:sp macro="" textlink="">
      <xdr:nvSpPr>
        <xdr:cNvPr id="689" name="楕円 688"/>
        <xdr:cNvSpPr/>
      </xdr:nvSpPr>
      <xdr:spPr>
        <a:xfrm>
          <a:off x="162687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144797</xdr:rowOff>
    </xdr:from>
    <xdr:ext cx="405111" cy="259045"/>
    <xdr:sp macro="" textlink="">
      <xdr:nvSpPr>
        <xdr:cNvPr id="690" name="【公民館】&#10;有形固定資産減価償却率該当値テキスト"/>
        <xdr:cNvSpPr txBox="1"/>
      </xdr:nvSpPr>
      <xdr:spPr>
        <a:xfrm>
          <a:off x="16357600"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156845</xdr:rowOff>
    </xdr:from>
    <xdr:to>
      <xdr:col>81</xdr:col>
      <xdr:colOff>101600</xdr:colOff>
      <xdr:row>105</xdr:row>
      <xdr:rowOff>86995</xdr:rowOff>
    </xdr:to>
    <xdr:sp macro="" textlink="">
      <xdr:nvSpPr>
        <xdr:cNvPr id="691" name="楕円 690"/>
        <xdr:cNvSpPr/>
      </xdr:nvSpPr>
      <xdr:spPr>
        <a:xfrm>
          <a:off x="15430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36195</xdr:rowOff>
    </xdr:from>
    <xdr:to>
      <xdr:col>85</xdr:col>
      <xdr:colOff>127000</xdr:colOff>
      <xdr:row>105</xdr:row>
      <xdr:rowOff>45720</xdr:rowOff>
    </xdr:to>
    <xdr:cxnSp macro="">
      <xdr:nvCxnSpPr>
        <xdr:cNvPr id="692" name="直線コネクタ 691"/>
        <xdr:cNvCxnSpPr/>
      </xdr:nvCxnSpPr>
      <xdr:spPr>
        <a:xfrm>
          <a:off x="15481300" y="180384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99713</xdr:rowOff>
    </xdr:from>
    <xdr:ext cx="405111" cy="259045"/>
    <xdr:sp macro="" textlink="">
      <xdr:nvSpPr>
        <xdr:cNvPr id="693" name="n_1aveValue【公民館】&#10;有形固定資産減価償却率"/>
        <xdr:cNvSpPr txBox="1"/>
      </xdr:nvSpPr>
      <xdr:spPr>
        <a:xfrm>
          <a:off x="152660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101616</xdr:rowOff>
    </xdr:from>
    <xdr:ext cx="405111" cy="259045"/>
    <xdr:sp macro="" textlink="">
      <xdr:nvSpPr>
        <xdr:cNvPr id="694" name="n_2aveValue【公民館】&#10;有形固定資産減価償却率"/>
        <xdr:cNvSpPr txBox="1"/>
      </xdr:nvSpPr>
      <xdr:spPr>
        <a:xfrm>
          <a:off x="143897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78122</xdr:rowOff>
    </xdr:from>
    <xdr:ext cx="405111" cy="259045"/>
    <xdr:sp macro="" textlink="">
      <xdr:nvSpPr>
        <xdr:cNvPr id="695" name="n_1mainValue【公民館】&#10;有形固定資産減価償却率"/>
        <xdr:cNvSpPr txBox="1"/>
      </xdr:nvSpPr>
      <xdr:spPr>
        <a:xfrm>
          <a:off x="15266044"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719" name="直線コネクタ 718"/>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720"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721" name="直線コネクタ 720"/>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722" name="【公民館】&#10;一人当たり面積最大値テキスト"/>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723" name="直線コネクタ 722"/>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24"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25" name="フローチャート: 判断 724"/>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726" name="フローチャート: 判断 725"/>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727" name="フローチャート: 判断 726"/>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86361</xdr:rowOff>
    </xdr:from>
    <xdr:to>
      <xdr:col>116</xdr:col>
      <xdr:colOff>114300</xdr:colOff>
      <xdr:row>105</xdr:row>
      <xdr:rowOff>16511</xdr:rowOff>
    </xdr:to>
    <xdr:sp macro="" textlink="">
      <xdr:nvSpPr>
        <xdr:cNvPr id="733" name="楕円 732"/>
        <xdr:cNvSpPr/>
      </xdr:nvSpPr>
      <xdr:spPr>
        <a:xfrm>
          <a:off x="221107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109238</xdr:rowOff>
    </xdr:from>
    <xdr:ext cx="469744" cy="259045"/>
    <xdr:sp macro="" textlink="">
      <xdr:nvSpPr>
        <xdr:cNvPr id="734" name="【公民館】&#10;一人当たり面積該当値テキスト"/>
        <xdr:cNvSpPr txBox="1"/>
      </xdr:nvSpPr>
      <xdr:spPr>
        <a:xfrm>
          <a:off x="22199600"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101600</xdr:rowOff>
    </xdr:from>
    <xdr:to>
      <xdr:col>112</xdr:col>
      <xdr:colOff>38100</xdr:colOff>
      <xdr:row>105</xdr:row>
      <xdr:rowOff>31750</xdr:rowOff>
    </xdr:to>
    <xdr:sp macro="" textlink="">
      <xdr:nvSpPr>
        <xdr:cNvPr id="735" name="楕円 734"/>
        <xdr:cNvSpPr/>
      </xdr:nvSpPr>
      <xdr:spPr>
        <a:xfrm>
          <a:off x="21272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137161</xdr:rowOff>
    </xdr:from>
    <xdr:to>
      <xdr:col>116</xdr:col>
      <xdr:colOff>63500</xdr:colOff>
      <xdr:row>104</xdr:row>
      <xdr:rowOff>152400</xdr:rowOff>
    </xdr:to>
    <xdr:cxnSp macro="">
      <xdr:nvCxnSpPr>
        <xdr:cNvPr id="736" name="直線コネクタ 735"/>
        <xdr:cNvCxnSpPr/>
      </xdr:nvCxnSpPr>
      <xdr:spPr>
        <a:xfrm flipV="1">
          <a:off x="21323300" y="179679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737" name="n_1aveValue【公民館】&#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738"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48277</xdr:rowOff>
    </xdr:from>
    <xdr:ext cx="469744" cy="259045"/>
    <xdr:sp macro="" textlink="">
      <xdr:nvSpPr>
        <xdr:cNvPr id="739" name="n_1mainValue【公民館】&#10;一人当たり面積"/>
        <xdr:cNvSpPr txBox="1"/>
      </xdr:nvSpPr>
      <xdr:spPr>
        <a:xfrm>
          <a:off x="21075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一人当たりの面積が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ja-JP" altLang="en-US" sz="1300">
              <a:latin typeface="ＭＳ Ｐゴシック" panose="020B0600070205080204" pitchFamily="50" charset="-128"/>
              <a:ea typeface="ＭＳ Ｐゴシック" panose="020B0600070205080204" pitchFamily="50" charset="-128"/>
            </a:rPr>
            <a:t>多いのは、認定子ども園・幼稚園・保育所及び公民館である。公立保育園・幼稚園は４７箇所あり、一人当たり面積は類似団体平均と比べて</a:t>
          </a:r>
          <a:r>
            <a:rPr kumimoji="1" lang="en-US" altLang="ja-JP" sz="1300">
              <a:latin typeface="ＭＳ Ｐゴシック" panose="020B0600070205080204" pitchFamily="50" charset="-128"/>
              <a:ea typeface="ＭＳ Ｐゴシック" panose="020B0600070205080204" pitchFamily="50" charset="-128"/>
            </a:rPr>
            <a:t>0.083</a:t>
          </a:r>
          <a:r>
            <a:rPr kumimoji="1" lang="ja-JP" altLang="en-US" sz="1300">
              <a:latin typeface="ＭＳ Ｐゴシック" panose="020B0600070205080204" pitchFamily="50" charset="-128"/>
              <a:ea typeface="ＭＳ Ｐゴシック" panose="020B0600070205080204" pitchFamily="50" charset="-128"/>
            </a:rPr>
            <a:t>ポイント高い水準となっている。また、公民館についても３７箇所あり類似団体と比べて</a:t>
          </a:r>
          <a:r>
            <a:rPr kumimoji="1" lang="en-US" altLang="ja-JP" sz="1300">
              <a:latin typeface="ＭＳ Ｐゴシック" panose="020B0600070205080204" pitchFamily="50" charset="-128"/>
              <a:ea typeface="ＭＳ Ｐゴシック" panose="020B0600070205080204" pitchFamily="50" charset="-128"/>
            </a:rPr>
            <a:t>0.019</a:t>
          </a:r>
          <a:r>
            <a:rPr kumimoji="1" lang="ja-JP" altLang="en-US" sz="1300">
              <a:latin typeface="ＭＳ Ｐゴシック" panose="020B0600070205080204" pitchFamily="50" charset="-128"/>
              <a:ea typeface="ＭＳ Ｐゴシック" panose="020B0600070205080204" pitchFamily="50" charset="-128"/>
            </a:rPr>
            <a:t>ポイント高いが、全国平均や県内平均よりも下回っている。</a:t>
          </a:r>
          <a:r>
            <a:rPr kumimoji="1" lang="ja-JP" altLang="ja-JP" sz="1100">
              <a:solidFill>
                <a:schemeClr val="dk1"/>
              </a:solidFill>
              <a:effectLst/>
              <a:latin typeface="+mn-lt"/>
              <a:ea typeface="+mn-ea"/>
              <a:cs typeface="+mn-cs"/>
            </a:rPr>
            <a:t>本</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市の南北に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キロメートルという細長い地理的な特性のため、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高い水準にあると考えられる。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有形固定資産減価償却率が類似団体と比較して高いのは、公営住宅、児童館、港湾・漁港が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台であり、類似団体からの乖離が大きい。児童館については多くが昭和５０年代に建設されたものであり、老朽化が進んでいるものである。今後増加が見込まれる維持管理経費に留意しつつ、子育て環境の整備について検討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342,460
338,394
464.51
115,691,489
111,394,246
3,488,404
68,527,257
116,483,552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96520</xdr:rowOff>
    </xdr:to>
    <xdr:sp macro="" textlink="">
      <xdr:nvSpPr>
        <xdr:cNvPr id="63" name="フローチャート: 判断 62"/>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153035</xdr:rowOff>
    </xdr:from>
    <xdr:to>
      <xdr:col>24</xdr:col>
      <xdr:colOff>114300</xdr:colOff>
      <xdr:row>35</xdr:row>
      <xdr:rowOff>83185</xdr:rowOff>
    </xdr:to>
    <xdr:sp macro="" textlink="">
      <xdr:nvSpPr>
        <xdr:cNvPr id="69" name="楕円 68"/>
        <xdr:cNvSpPr/>
      </xdr:nvSpPr>
      <xdr:spPr>
        <a:xfrm>
          <a:off x="45847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4462</xdr:rowOff>
    </xdr:from>
    <xdr:ext cx="405111" cy="259045"/>
    <xdr:sp macro="" textlink="">
      <xdr:nvSpPr>
        <xdr:cNvPr id="70" name="【図書館】&#10;有形固定資産減価償却率該当値テキスト"/>
        <xdr:cNvSpPr txBox="1"/>
      </xdr:nvSpPr>
      <xdr:spPr>
        <a:xfrm>
          <a:off x="4673600"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23495</xdr:rowOff>
    </xdr:from>
    <xdr:to>
      <xdr:col>20</xdr:col>
      <xdr:colOff>38100</xdr:colOff>
      <xdr:row>35</xdr:row>
      <xdr:rowOff>125095</xdr:rowOff>
    </xdr:to>
    <xdr:sp macro="" textlink="">
      <xdr:nvSpPr>
        <xdr:cNvPr id="71" name="楕円 70"/>
        <xdr:cNvSpPr/>
      </xdr:nvSpPr>
      <xdr:spPr>
        <a:xfrm>
          <a:off x="37465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32385</xdr:rowOff>
    </xdr:from>
    <xdr:to>
      <xdr:col>24</xdr:col>
      <xdr:colOff>63500</xdr:colOff>
      <xdr:row>35</xdr:row>
      <xdr:rowOff>74295</xdr:rowOff>
    </xdr:to>
    <xdr:cxnSp macro="">
      <xdr:nvCxnSpPr>
        <xdr:cNvPr id="72" name="直線コネクタ 71"/>
        <xdr:cNvCxnSpPr/>
      </xdr:nvCxnSpPr>
      <xdr:spPr>
        <a:xfrm flipV="1">
          <a:off x="3797300" y="603313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118127</xdr:rowOff>
    </xdr:from>
    <xdr:ext cx="405111" cy="259045"/>
    <xdr:sp macro="" textlink="">
      <xdr:nvSpPr>
        <xdr:cNvPr id="73" name="n_1aveValue【図書館】&#10;有形固定資産減価償却率"/>
        <xdr:cNvSpPr txBox="1"/>
      </xdr:nvSpPr>
      <xdr:spPr>
        <a:xfrm>
          <a:off x="3582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74" name="n_2aveValue【図書館】&#10;有形固定資産減価償却率"/>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141622</xdr:rowOff>
    </xdr:from>
    <xdr:ext cx="405111" cy="259045"/>
    <xdr:sp macro="" textlink="">
      <xdr:nvSpPr>
        <xdr:cNvPr id="75" name="n_1mainValue【図書館】&#10;有形固定資産減価償却率"/>
        <xdr:cNvSpPr txBox="1"/>
      </xdr:nvSpPr>
      <xdr:spPr>
        <a:xfrm>
          <a:off x="3582044" y="57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1" name="直線コネクタ 100"/>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2"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3" name="直線コネクタ 102"/>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4"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5" name="直線コネクタ 104"/>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06" name="【図書館】&#10;一人当たり面積平均値テキスト"/>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07" name="フローチャート: 判断 106"/>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08" name="フローチャート: 判断 107"/>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09" name="フローチャート: 判断 108"/>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15" name="楕円 114"/>
        <xdr:cNvSpPr/>
      </xdr:nvSpPr>
      <xdr:spPr>
        <a:xfrm>
          <a:off x="10426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150784</xdr:rowOff>
    </xdr:from>
    <xdr:ext cx="469744" cy="259045"/>
    <xdr:sp macro="" textlink="">
      <xdr:nvSpPr>
        <xdr:cNvPr id="116" name="【図書館】&#10;一人当たり面積該当値テキスト"/>
        <xdr:cNvSpPr txBox="1"/>
      </xdr:nvSpPr>
      <xdr:spPr>
        <a:xfrm>
          <a:off x="10515600" y="666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907</xdr:rowOff>
    </xdr:from>
    <xdr:to>
      <xdr:col>50</xdr:col>
      <xdr:colOff>165100</xdr:colOff>
      <xdr:row>39</xdr:row>
      <xdr:rowOff>102507</xdr:rowOff>
    </xdr:to>
    <xdr:sp macro="" textlink="">
      <xdr:nvSpPr>
        <xdr:cNvPr id="117" name="楕円 116"/>
        <xdr:cNvSpPr/>
      </xdr:nvSpPr>
      <xdr:spPr>
        <a:xfrm>
          <a:off x="9588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51707</xdr:rowOff>
    </xdr:from>
    <xdr:to>
      <xdr:col>55</xdr:col>
      <xdr:colOff>0</xdr:colOff>
      <xdr:row>39</xdr:row>
      <xdr:rowOff>51707</xdr:rowOff>
    </xdr:to>
    <xdr:cxnSp macro="">
      <xdr:nvCxnSpPr>
        <xdr:cNvPr id="118" name="直線コネクタ 117"/>
        <xdr:cNvCxnSpPr/>
      </xdr:nvCxnSpPr>
      <xdr:spPr>
        <a:xfrm>
          <a:off x="9639300" y="6738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61884</xdr:rowOff>
    </xdr:from>
    <xdr:ext cx="469744" cy="259045"/>
    <xdr:sp macro="" textlink="">
      <xdr:nvSpPr>
        <xdr:cNvPr id="119" name="n_1aveValue【図書館】&#10;一人当たり面積"/>
        <xdr:cNvSpPr txBox="1"/>
      </xdr:nvSpPr>
      <xdr:spPr>
        <a:xfrm>
          <a:off x="93917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61884</xdr:rowOff>
    </xdr:from>
    <xdr:ext cx="469744" cy="259045"/>
    <xdr:sp macro="" textlink="">
      <xdr:nvSpPr>
        <xdr:cNvPr id="120" name="n_2aveValue【図書館】&#10;一人当たり面積"/>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93634</xdr:rowOff>
    </xdr:from>
    <xdr:ext cx="469744" cy="259045"/>
    <xdr:sp macro="" textlink="">
      <xdr:nvSpPr>
        <xdr:cNvPr id="121" name="n_1mainValue【図書館】&#10;一人当たり面積"/>
        <xdr:cNvSpPr txBox="1"/>
      </xdr:nvSpPr>
      <xdr:spPr>
        <a:xfrm>
          <a:off x="93917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0" name="テキスト ボックス 13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44" name="直線コネクタ 143"/>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45"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46" name="直線コネクタ 145"/>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47"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48" name="直線コネクタ 147"/>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149369</xdr:rowOff>
    </xdr:from>
    <xdr:ext cx="405111" cy="259045"/>
    <xdr:sp macro="" textlink="">
      <xdr:nvSpPr>
        <xdr:cNvPr id="149" name="【体育館・プール】&#10;有形固定資産減価償却率平均値テキスト"/>
        <xdr:cNvSpPr txBox="1"/>
      </xdr:nvSpPr>
      <xdr:spPr>
        <a:xfrm>
          <a:off x="4673600" y="1026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0" name="フローチャート: 判断 149"/>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1" name="フローチャート: 判断 150"/>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72644</xdr:rowOff>
    </xdr:from>
    <xdr:to>
      <xdr:col>15</xdr:col>
      <xdr:colOff>101600</xdr:colOff>
      <xdr:row>60</xdr:row>
      <xdr:rowOff>2794</xdr:rowOff>
    </xdr:to>
    <xdr:sp macro="" textlink="">
      <xdr:nvSpPr>
        <xdr:cNvPr id="152" name="フローチャート: 判断 151"/>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61214</xdr:rowOff>
    </xdr:from>
    <xdr:to>
      <xdr:col>24</xdr:col>
      <xdr:colOff>114300</xdr:colOff>
      <xdr:row>57</xdr:row>
      <xdr:rowOff>162814</xdr:rowOff>
    </xdr:to>
    <xdr:sp macro="" textlink="">
      <xdr:nvSpPr>
        <xdr:cNvPr id="158" name="楕円 157"/>
        <xdr:cNvSpPr/>
      </xdr:nvSpPr>
      <xdr:spPr>
        <a:xfrm>
          <a:off x="4584700" y="98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84091</xdr:rowOff>
    </xdr:from>
    <xdr:ext cx="405111" cy="259045"/>
    <xdr:sp macro="" textlink="">
      <xdr:nvSpPr>
        <xdr:cNvPr id="159" name="【体育館・プール】&#10;有形固定資産減価償却率該当値テキスト"/>
        <xdr:cNvSpPr txBox="1"/>
      </xdr:nvSpPr>
      <xdr:spPr>
        <a:xfrm>
          <a:off x="4673600" y="968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109220</xdr:rowOff>
    </xdr:from>
    <xdr:to>
      <xdr:col>20</xdr:col>
      <xdr:colOff>38100</xdr:colOff>
      <xdr:row>58</xdr:row>
      <xdr:rowOff>39370</xdr:rowOff>
    </xdr:to>
    <xdr:sp macro="" textlink="">
      <xdr:nvSpPr>
        <xdr:cNvPr id="160" name="楕円 159"/>
        <xdr:cNvSpPr/>
      </xdr:nvSpPr>
      <xdr:spPr>
        <a:xfrm>
          <a:off x="3746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112014</xdr:rowOff>
    </xdr:from>
    <xdr:to>
      <xdr:col>24</xdr:col>
      <xdr:colOff>63500</xdr:colOff>
      <xdr:row>57</xdr:row>
      <xdr:rowOff>160020</xdr:rowOff>
    </xdr:to>
    <xdr:cxnSp macro="">
      <xdr:nvCxnSpPr>
        <xdr:cNvPr id="161" name="直線コネクタ 160"/>
        <xdr:cNvCxnSpPr/>
      </xdr:nvCxnSpPr>
      <xdr:spPr>
        <a:xfrm flipV="1">
          <a:off x="3797300" y="988466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39641</xdr:rowOff>
    </xdr:from>
    <xdr:ext cx="405111" cy="259045"/>
    <xdr:sp macro="" textlink="">
      <xdr:nvSpPr>
        <xdr:cNvPr id="162" name="n_1aveValue【体育館・プール】&#10;有形固定資産減価償却率"/>
        <xdr:cNvSpPr txBox="1"/>
      </xdr:nvSpPr>
      <xdr:spPr>
        <a:xfrm>
          <a:off x="35820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19321</xdr:rowOff>
    </xdr:from>
    <xdr:ext cx="405111" cy="259045"/>
    <xdr:sp macro="" textlink="">
      <xdr:nvSpPr>
        <xdr:cNvPr id="163" name="n_2aveValue【体育館・プール】&#10;有形固定資産減価償却率"/>
        <xdr:cNvSpPr txBox="1"/>
      </xdr:nvSpPr>
      <xdr:spPr>
        <a:xfrm>
          <a:off x="2705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55897</xdr:rowOff>
    </xdr:from>
    <xdr:ext cx="405111" cy="259045"/>
    <xdr:sp macro="" textlink="">
      <xdr:nvSpPr>
        <xdr:cNvPr id="164" name="n_1mainValue【体育館・プール】&#10;有形固定資産減価償却率"/>
        <xdr:cNvSpPr txBox="1"/>
      </xdr:nvSpPr>
      <xdr:spPr>
        <a:xfrm>
          <a:off x="3582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86" name="直線コネクタ 185"/>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87"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88" name="直線コネクタ 187"/>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89"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0" name="直線コネクタ 189"/>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38371</xdr:rowOff>
    </xdr:from>
    <xdr:ext cx="469744" cy="259045"/>
    <xdr:sp macro="" textlink="">
      <xdr:nvSpPr>
        <xdr:cNvPr id="191" name="【体育館・プール】&#10;一人当たり面積平均値テキスト"/>
        <xdr:cNvSpPr txBox="1"/>
      </xdr:nvSpPr>
      <xdr:spPr>
        <a:xfrm>
          <a:off x="10515600" y="1032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192" name="フローチャート: 判断 191"/>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193" name="フローチャート: 判断 192"/>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194" name="フローチャート: 判断 193"/>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49784</xdr:rowOff>
    </xdr:from>
    <xdr:to>
      <xdr:col>55</xdr:col>
      <xdr:colOff>50800</xdr:colOff>
      <xdr:row>62</xdr:row>
      <xdr:rowOff>151384</xdr:rowOff>
    </xdr:to>
    <xdr:sp macro="" textlink="">
      <xdr:nvSpPr>
        <xdr:cNvPr id="200" name="楕円 199"/>
        <xdr:cNvSpPr/>
      </xdr:nvSpPr>
      <xdr:spPr>
        <a:xfrm>
          <a:off x="104267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28211</xdr:rowOff>
    </xdr:from>
    <xdr:ext cx="469744" cy="259045"/>
    <xdr:sp macro="" textlink="">
      <xdr:nvSpPr>
        <xdr:cNvPr id="201" name="【体育館・プール】&#10;一人当たり面積該当値テキスト"/>
        <xdr:cNvSpPr txBox="1"/>
      </xdr:nvSpPr>
      <xdr:spPr>
        <a:xfrm>
          <a:off x="10515600" y="106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49784</xdr:rowOff>
    </xdr:from>
    <xdr:to>
      <xdr:col>50</xdr:col>
      <xdr:colOff>165100</xdr:colOff>
      <xdr:row>62</xdr:row>
      <xdr:rowOff>151384</xdr:rowOff>
    </xdr:to>
    <xdr:sp macro="" textlink="">
      <xdr:nvSpPr>
        <xdr:cNvPr id="202" name="楕円 201"/>
        <xdr:cNvSpPr/>
      </xdr:nvSpPr>
      <xdr:spPr>
        <a:xfrm>
          <a:off x="9588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100584</xdr:rowOff>
    </xdr:from>
    <xdr:to>
      <xdr:col>55</xdr:col>
      <xdr:colOff>0</xdr:colOff>
      <xdr:row>62</xdr:row>
      <xdr:rowOff>100584</xdr:rowOff>
    </xdr:to>
    <xdr:cxnSp macro="">
      <xdr:nvCxnSpPr>
        <xdr:cNvPr id="203" name="直線コネクタ 202"/>
        <xdr:cNvCxnSpPr/>
      </xdr:nvCxnSpPr>
      <xdr:spPr>
        <a:xfrm>
          <a:off x="9639300" y="10730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119905</xdr:rowOff>
    </xdr:from>
    <xdr:ext cx="469744" cy="259045"/>
    <xdr:sp macro="" textlink="">
      <xdr:nvSpPr>
        <xdr:cNvPr id="204" name="n_1aveValue【体育館・プール】&#10;一人当たり面積"/>
        <xdr:cNvSpPr txBox="1"/>
      </xdr:nvSpPr>
      <xdr:spPr>
        <a:xfrm>
          <a:off x="93917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05"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142511</xdr:rowOff>
    </xdr:from>
    <xdr:ext cx="469744" cy="259045"/>
    <xdr:sp macro="" textlink="">
      <xdr:nvSpPr>
        <xdr:cNvPr id="206" name="n_1mainValue【体育館・プール】&#10;一人当たり面積"/>
        <xdr:cNvSpPr txBox="1"/>
      </xdr:nvSpPr>
      <xdr:spPr>
        <a:xfrm>
          <a:off x="93917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5" name="テキスト ボックス 22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29" name="直線コネクタ 228"/>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30"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31" name="直線コネクタ 230"/>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32"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33" name="直線コネクタ 232"/>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100601</xdr:rowOff>
    </xdr:from>
    <xdr:ext cx="405111" cy="259045"/>
    <xdr:sp macro="" textlink="">
      <xdr:nvSpPr>
        <xdr:cNvPr id="234" name="【福祉施設】&#10;有形固定資産減価償却率平均値テキスト"/>
        <xdr:cNvSpPr txBox="1"/>
      </xdr:nvSpPr>
      <xdr:spPr>
        <a:xfrm>
          <a:off x="4673600" y="1398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35" name="フローチャート: 判断 234"/>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36" name="フローチャート: 判断 235"/>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xdr:rowOff>
    </xdr:from>
    <xdr:to>
      <xdr:col>15</xdr:col>
      <xdr:colOff>101600</xdr:colOff>
      <xdr:row>82</xdr:row>
      <xdr:rowOff>104902</xdr:rowOff>
    </xdr:to>
    <xdr:sp macro="" textlink="">
      <xdr:nvSpPr>
        <xdr:cNvPr id="237" name="フローチャート: 判断 236"/>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243" name="楕円 242"/>
        <xdr:cNvSpPr/>
      </xdr:nvSpPr>
      <xdr:spPr>
        <a:xfrm>
          <a:off x="4584700" y="1400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142764</xdr:rowOff>
    </xdr:from>
    <xdr:ext cx="405111" cy="259045"/>
    <xdr:sp macro="" textlink="">
      <xdr:nvSpPr>
        <xdr:cNvPr id="244" name="【福祉施設】&#10;有形固定資産減価償却率該当値テキスト"/>
        <xdr:cNvSpPr txBox="1"/>
      </xdr:nvSpPr>
      <xdr:spPr>
        <a:xfrm>
          <a:off x="4673600" y="138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151892</xdr:rowOff>
    </xdr:from>
    <xdr:to>
      <xdr:col>20</xdr:col>
      <xdr:colOff>38100</xdr:colOff>
      <xdr:row>82</xdr:row>
      <xdr:rowOff>82042</xdr:rowOff>
    </xdr:to>
    <xdr:sp macro="" textlink="">
      <xdr:nvSpPr>
        <xdr:cNvPr id="245" name="楕円 244"/>
        <xdr:cNvSpPr/>
      </xdr:nvSpPr>
      <xdr:spPr>
        <a:xfrm>
          <a:off x="3746500" y="140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170687</xdr:rowOff>
    </xdr:from>
    <xdr:to>
      <xdr:col>24</xdr:col>
      <xdr:colOff>63500</xdr:colOff>
      <xdr:row>82</xdr:row>
      <xdr:rowOff>31242</xdr:rowOff>
    </xdr:to>
    <xdr:cxnSp macro="">
      <xdr:nvCxnSpPr>
        <xdr:cNvPr id="246" name="直線コネクタ 245"/>
        <xdr:cNvCxnSpPr/>
      </xdr:nvCxnSpPr>
      <xdr:spPr>
        <a:xfrm flipV="1">
          <a:off x="3797300" y="14058137"/>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247" name="n_1aveValue【福祉施設】&#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121429</xdr:rowOff>
    </xdr:from>
    <xdr:ext cx="405111" cy="259045"/>
    <xdr:sp macro="" textlink="">
      <xdr:nvSpPr>
        <xdr:cNvPr id="248" name="n_2aveValue【福祉施設】&#10;有形固定資産減価償却率"/>
        <xdr:cNvSpPr txBox="1"/>
      </xdr:nvSpPr>
      <xdr:spPr>
        <a:xfrm>
          <a:off x="2705744" y="138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98569</xdr:rowOff>
    </xdr:from>
    <xdr:ext cx="405111" cy="259045"/>
    <xdr:sp macro="" textlink="">
      <xdr:nvSpPr>
        <xdr:cNvPr id="249" name="n_1mainValue【福祉施設】&#10;有形固定資産減価償却率"/>
        <xdr:cNvSpPr txBox="1"/>
      </xdr:nvSpPr>
      <xdr:spPr>
        <a:xfrm>
          <a:off x="3582044" y="1381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73" name="直線コネクタ 272"/>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74"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75" name="直線コネクタ 274"/>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76"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77" name="直線コネクタ 276"/>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130827</xdr:rowOff>
    </xdr:from>
    <xdr:ext cx="469744" cy="259045"/>
    <xdr:sp macro="" textlink="">
      <xdr:nvSpPr>
        <xdr:cNvPr id="278" name="【福祉施設】&#10;一人当たり面積平均値テキスト"/>
        <xdr:cNvSpPr txBox="1"/>
      </xdr:nvSpPr>
      <xdr:spPr>
        <a:xfrm>
          <a:off x="10515600" y="1418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79" name="フローチャート: 判断 278"/>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80" name="フローチャート: 判断 279"/>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281" name="フローチャート: 判断 280"/>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76200</xdr:rowOff>
    </xdr:from>
    <xdr:to>
      <xdr:col>55</xdr:col>
      <xdr:colOff>50800</xdr:colOff>
      <xdr:row>83</xdr:row>
      <xdr:rowOff>6350</xdr:rowOff>
    </xdr:to>
    <xdr:sp macro="" textlink="">
      <xdr:nvSpPr>
        <xdr:cNvPr id="287" name="楕円 286"/>
        <xdr:cNvSpPr/>
      </xdr:nvSpPr>
      <xdr:spPr>
        <a:xfrm>
          <a:off x="104267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99077</xdr:rowOff>
    </xdr:from>
    <xdr:ext cx="469744" cy="259045"/>
    <xdr:sp macro="" textlink="">
      <xdr:nvSpPr>
        <xdr:cNvPr id="288" name="【福祉施設】&#10;一人当たり面積該当値テキスト"/>
        <xdr:cNvSpPr txBox="1"/>
      </xdr:nvSpPr>
      <xdr:spPr>
        <a:xfrm>
          <a:off x="10515600"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50800</xdr:rowOff>
    </xdr:from>
    <xdr:to>
      <xdr:col>50</xdr:col>
      <xdr:colOff>165100</xdr:colOff>
      <xdr:row>82</xdr:row>
      <xdr:rowOff>152400</xdr:rowOff>
    </xdr:to>
    <xdr:sp macro="" textlink="">
      <xdr:nvSpPr>
        <xdr:cNvPr id="289" name="楕円 288"/>
        <xdr:cNvSpPr/>
      </xdr:nvSpPr>
      <xdr:spPr>
        <a:xfrm>
          <a:off x="9588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101600</xdr:rowOff>
    </xdr:from>
    <xdr:to>
      <xdr:col>55</xdr:col>
      <xdr:colOff>0</xdr:colOff>
      <xdr:row>82</xdr:row>
      <xdr:rowOff>127000</xdr:rowOff>
    </xdr:to>
    <xdr:cxnSp macro="">
      <xdr:nvCxnSpPr>
        <xdr:cNvPr id="290" name="直線コネクタ 289"/>
        <xdr:cNvCxnSpPr/>
      </xdr:nvCxnSpPr>
      <xdr:spPr>
        <a:xfrm>
          <a:off x="9639300" y="14160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48277</xdr:rowOff>
    </xdr:from>
    <xdr:ext cx="469744" cy="259045"/>
    <xdr:sp macro="" textlink="">
      <xdr:nvSpPr>
        <xdr:cNvPr id="291" name="n_1aveValue【福祉施設】&#10;一人当たり面積"/>
        <xdr:cNvSpPr txBox="1"/>
      </xdr:nvSpPr>
      <xdr:spPr>
        <a:xfrm>
          <a:off x="9391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292"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168927</xdr:rowOff>
    </xdr:from>
    <xdr:ext cx="469744" cy="259045"/>
    <xdr:sp macro="" textlink="">
      <xdr:nvSpPr>
        <xdr:cNvPr id="293" name="n_1mainValue【福祉施設】&#10;一人当たり面積"/>
        <xdr:cNvSpPr txBox="1"/>
      </xdr:nvSpPr>
      <xdr:spPr>
        <a:xfrm>
          <a:off x="9391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18" name="直線コネクタ 317"/>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19"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20" name="直線コネクタ 319"/>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2" name="直線コネクタ 32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11447</xdr:rowOff>
    </xdr:from>
    <xdr:ext cx="405111" cy="259045"/>
    <xdr:sp macro="" textlink="">
      <xdr:nvSpPr>
        <xdr:cNvPr id="323" name="【市民会館】&#10;有形固定資産減価償却率平均値テキスト"/>
        <xdr:cNvSpPr txBox="1"/>
      </xdr:nvSpPr>
      <xdr:spPr>
        <a:xfrm>
          <a:off x="46736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24" name="フローチャート: 判断 323"/>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25" name="フローチャート: 判断 324"/>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26" name="フローチャート: 判断 325"/>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67311</xdr:rowOff>
    </xdr:from>
    <xdr:to>
      <xdr:col>24</xdr:col>
      <xdr:colOff>114300</xdr:colOff>
      <xdr:row>103</xdr:row>
      <xdr:rowOff>168911</xdr:rowOff>
    </xdr:to>
    <xdr:sp macro="" textlink="">
      <xdr:nvSpPr>
        <xdr:cNvPr id="332" name="楕円 331"/>
        <xdr:cNvSpPr/>
      </xdr:nvSpPr>
      <xdr:spPr>
        <a:xfrm>
          <a:off x="45847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90188</xdr:rowOff>
    </xdr:from>
    <xdr:ext cx="405111" cy="259045"/>
    <xdr:sp macro="" textlink="">
      <xdr:nvSpPr>
        <xdr:cNvPr id="333" name="【市民会館】&#10;有形固定資産減価償却率該当値テキスト"/>
        <xdr:cNvSpPr txBox="1"/>
      </xdr:nvSpPr>
      <xdr:spPr>
        <a:xfrm>
          <a:off x="4673600"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107314</xdr:rowOff>
    </xdr:from>
    <xdr:to>
      <xdr:col>20</xdr:col>
      <xdr:colOff>38100</xdr:colOff>
      <xdr:row>104</xdr:row>
      <xdr:rowOff>37464</xdr:rowOff>
    </xdr:to>
    <xdr:sp macro="" textlink="">
      <xdr:nvSpPr>
        <xdr:cNvPr id="334" name="楕円 333"/>
        <xdr:cNvSpPr/>
      </xdr:nvSpPr>
      <xdr:spPr>
        <a:xfrm>
          <a:off x="3746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118111</xdr:rowOff>
    </xdr:from>
    <xdr:to>
      <xdr:col>24</xdr:col>
      <xdr:colOff>63500</xdr:colOff>
      <xdr:row>103</xdr:row>
      <xdr:rowOff>158114</xdr:rowOff>
    </xdr:to>
    <xdr:cxnSp macro="">
      <xdr:nvCxnSpPr>
        <xdr:cNvPr id="335" name="直線コネクタ 334"/>
        <xdr:cNvCxnSpPr/>
      </xdr:nvCxnSpPr>
      <xdr:spPr>
        <a:xfrm flipV="1">
          <a:off x="3797300" y="177774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xdr:rowOff>
    </xdr:from>
    <xdr:ext cx="405111" cy="259045"/>
    <xdr:sp macro="" textlink="">
      <xdr:nvSpPr>
        <xdr:cNvPr id="336" name="n_1aveValue【市民会館】&#10;有形固定資産減価償却率"/>
        <xdr:cNvSpPr txBox="1"/>
      </xdr:nvSpPr>
      <xdr:spPr>
        <a:xfrm>
          <a:off x="35820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120666</xdr:rowOff>
    </xdr:from>
    <xdr:ext cx="405111" cy="259045"/>
    <xdr:sp macro="" textlink="">
      <xdr:nvSpPr>
        <xdr:cNvPr id="337" name="n_2aveValue【市民会館】&#10;有形固定資産減価償却率"/>
        <xdr:cNvSpPr txBox="1"/>
      </xdr:nvSpPr>
      <xdr:spPr>
        <a:xfrm>
          <a:off x="2705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53991</xdr:rowOff>
    </xdr:from>
    <xdr:ext cx="405111" cy="259045"/>
    <xdr:sp macro="" textlink="">
      <xdr:nvSpPr>
        <xdr:cNvPr id="338" name="n_1mainValue【市民会館】&#10;有形固定資産減価償却率"/>
        <xdr:cNvSpPr txBox="1"/>
      </xdr:nvSpPr>
      <xdr:spPr>
        <a:xfrm>
          <a:off x="35820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62" name="直線コネクタ 361"/>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63"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64" name="直線コネクタ 363"/>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65"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66" name="直線コネクタ 365"/>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67327</xdr:rowOff>
    </xdr:from>
    <xdr:ext cx="469744" cy="259045"/>
    <xdr:sp macro="" textlink="">
      <xdr:nvSpPr>
        <xdr:cNvPr id="367" name="【市民会館】&#10;一人当たり面積平均値テキスト"/>
        <xdr:cNvSpPr txBox="1"/>
      </xdr:nvSpPr>
      <xdr:spPr>
        <a:xfrm>
          <a:off x="10515600" y="1789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68" name="フローチャート: 判断 367"/>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69" name="フローチャート: 判断 368"/>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70" name="フローチャート: 判断 369"/>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139700</xdr:rowOff>
    </xdr:from>
    <xdr:to>
      <xdr:col>55</xdr:col>
      <xdr:colOff>50800</xdr:colOff>
      <xdr:row>107</xdr:row>
      <xdr:rowOff>69850</xdr:rowOff>
    </xdr:to>
    <xdr:sp macro="" textlink="">
      <xdr:nvSpPr>
        <xdr:cNvPr id="376" name="楕円 375"/>
        <xdr:cNvSpPr/>
      </xdr:nvSpPr>
      <xdr:spPr>
        <a:xfrm>
          <a:off x="10426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118127</xdr:rowOff>
    </xdr:from>
    <xdr:ext cx="469744" cy="259045"/>
    <xdr:sp macro="" textlink="">
      <xdr:nvSpPr>
        <xdr:cNvPr id="377" name="【市民会館】&#10;一人当たり面積該当値テキスト"/>
        <xdr:cNvSpPr txBox="1"/>
      </xdr:nvSpPr>
      <xdr:spPr>
        <a:xfrm>
          <a:off x="10515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139700</xdr:rowOff>
    </xdr:from>
    <xdr:to>
      <xdr:col>50</xdr:col>
      <xdr:colOff>165100</xdr:colOff>
      <xdr:row>107</xdr:row>
      <xdr:rowOff>69850</xdr:rowOff>
    </xdr:to>
    <xdr:sp macro="" textlink="">
      <xdr:nvSpPr>
        <xdr:cNvPr id="378" name="楕円 377"/>
        <xdr:cNvSpPr/>
      </xdr:nvSpPr>
      <xdr:spPr>
        <a:xfrm>
          <a:off x="9588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19050</xdr:rowOff>
    </xdr:from>
    <xdr:to>
      <xdr:col>55</xdr:col>
      <xdr:colOff>0</xdr:colOff>
      <xdr:row>107</xdr:row>
      <xdr:rowOff>19050</xdr:rowOff>
    </xdr:to>
    <xdr:cxnSp macro="">
      <xdr:nvCxnSpPr>
        <xdr:cNvPr id="379" name="直線コネクタ 378"/>
        <xdr:cNvCxnSpPr/>
      </xdr:nvCxnSpPr>
      <xdr:spPr>
        <a:xfrm>
          <a:off x="9639300" y="1836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6366</xdr:rowOff>
    </xdr:from>
    <xdr:ext cx="469744" cy="259045"/>
    <xdr:sp macro="" textlink="">
      <xdr:nvSpPr>
        <xdr:cNvPr id="380" name="n_1aveValue【市民会館】&#10;一人当たり面積"/>
        <xdr:cNvSpPr txBox="1"/>
      </xdr:nvSpPr>
      <xdr:spPr>
        <a:xfrm>
          <a:off x="9391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81"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60977</xdr:rowOff>
    </xdr:from>
    <xdr:ext cx="469744" cy="259045"/>
    <xdr:sp macro="" textlink="">
      <xdr:nvSpPr>
        <xdr:cNvPr id="382" name="n_1mainValue【市民会館】&#10;一人当たり面積"/>
        <xdr:cNvSpPr txBox="1"/>
      </xdr:nvSpPr>
      <xdr:spPr>
        <a:xfrm>
          <a:off x="9391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5" name="テキスト ボックス 3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3" name="テキスト ボックス 4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07" name="直線コネクタ 406"/>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08"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09" name="直線コネクタ 408"/>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10"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11" name="直線コネクタ 410"/>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76217</xdr:rowOff>
    </xdr:from>
    <xdr:ext cx="405111" cy="259045"/>
    <xdr:sp macro="" textlink="">
      <xdr:nvSpPr>
        <xdr:cNvPr id="412" name="【一般廃棄物処理施設】&#10;有形固定資産減価償却率平均値テキスト"/>
        <xdr:cNvSpPr txBox="1"/>
      </xdr:nvSpPr>
      <xdr:spPr>
        <a:xfrm>
          <a:off x="16357600" y="641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13" name="フローチャート: 判断 412"/>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14" name="フローチャート: 判断 413"/>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15" name="フローチャート: 判断 414"/>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38735</xdr:rowOff>
    </xdr:from>
    <xdr:to>
      <xdr:col>85</xdr:col>
      <xdr:colOff>177800</xdr:colOff>
      <xdr:row>37</xdr:row>
      <xdr:rowOff>140335</xdr:rowOff>
    </xdr:to>
    <xdr:sp macro="" textlink="">
      <xdr:nvSpPr>
        <xdr:cNvPr id="421" name="楕円 420"/>
        <xdr:cNvSpPr/>
      </xdr:nvSpPr>
      <xdr:spPr>
        <a:xfrm>
          <a:off x="162687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61612</xdr:rowOff>
    </xdr:from>
    <xdr:ext cx="405111" cy="259045"/>
    <xdr:sp macro="" textlink="">
      <xdr:nvSpPr>
        <xdr:cNvPr id="422" name="【一般廃棄物処理施設】&#10;有形固定資産減価償却率該当値テキスト"/>
        <xdr:cNvSpPr txBox="1"/>
      </xdr:nvSpPr>
      <xdr:spPr>
        <a:xfrm>
          <a:off x="16357600"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88265</xdr:rowOff>
    </xdr:from>
    <xdr:to>
      <xdr:col>81</xdr:col>
      <xdr:colOff>101600</xdr:colOff>
      <xdr:row>38</xdr:row>
      <xdr:rowOff>18415</xdr:rowOff>
    </xdr:to>
    <xdr:sp macro="" textlink="">
      <xdr:nvSpPr>
        <xdr:cNvPr id="423" name="楕円 422"/>
        <xdr:cNvSpPr/>
      </xdr:nvSpPr>
      <xdr:spPr>
        <a:xfrm>
          <a:off x="15430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89535</xdr:rowOff>
    </xdr:from>
    <xdr:to>
      <xdr:col>85</xdr:col>
      <xdr:colOff>127000</xdr:colOff>
      <xdr:row>37</xdr:row>
      <xdr:rowOff>139065</xdr:rowOff>
    </xdr:to>
    <xdr:cxnSp macro="">
      <xdr:nvCxnSpPr>
        <xdr:cNvPr id="424" name="直線コネクタ 423"/>
        <xdr:cNvCxnSpPr/>
      </xdr:nvCxnSpPr>
      <xdr:spPr>
        <a:xfrm flipV="1">
          <a:off x="15481300" y="643318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425"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26" name="n_2aveValue【一般廃棄物処理施設】&#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34942</xdr:rowOff>
    </xdr:from>
    <xdr:ext cx="405111" cy="259045"/>
    <xdr:sp macro="" textlink="">
      <xdr:nvSpPr>
        <xdr:cNvPr id="427" name="n_1mainValue【一般廃棄物処理施設】&#10;有形固定資産減価償却率"/>
        <xdr:cNvSpPr txBox="1"/>
      </xdr:nvSpPr>
      <xdr:spPr>
        <a:xfrm>
          <a:off x="15266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1" name="テキスト ボックス 44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43" name="テキスト ボックス 442"/>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45" name="テキスト ボックス 444"/>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7" name="テキスト ボックス 44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51" name="直線コネクタ 450"/>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52"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53" name="直線コネクタ 452"/>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54"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55" name="直線コネクタ 454"/>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101528</xdr:rowOff>
    </xdr:from>
    <xdr:ext cx="534377" cy="259045"/>
    <xdr:sp macro="" textlink="">
      <xdr:nvSpPr>
        <xdr:cNvPr id="456" name="【一般廃棄物処理施設】&#10;一人当たり有形固定資産（償却資産）額平均値テキスト"/>
        <xdr:cNvSpPr txBox="1"/>
      </xdr:nvSpPr>
      <xdr:spPr>
        <a:xfrm>
          <a:off x="22199600" y="627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57" name="フローチャート: 判断 456"/>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58" name="フローチャート: 判断 457"/>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12179</xdr:rowOff>
    </xdr:from>
    <xdr:to>
      <xdr:col>107</xdr:col>
      <xdr:colOff>101600</xdr:colOff>
      <xdr:row>37</xdr:row>
      <xdr:rowOff>113779</xdr:rowOff>
    </xdr:to>
    <xdr:sp macro="" textlink="">
      <xdr:nvSpPr>
        <xdr:cNvPr id="459" name="フローチャート: 判断 458"/>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99276</xdr:rowOff>
    </xdr:from>
    <xdr:to>
      <xdr:col>116</xdr:col>
      <xdr:colOff>114300</xdr:colOff>
      <xdr:row>40</xdr:row>
      <xdr:rowOff>29426</xdr:rowOff>
    </xdr:to>
    <xdr:sp macro="" textlink="">
      <xdr:nvSpPr>
        <xdr:cNvPr id="465" name="楕円 464"/>
        <xdr:cNvSpPr/>
      </xdr:nvSpPr>
      <xdr:spPr>
        <a:xfrm>
          <a:off x="22110700" y="67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77703</xdr:rowOff>
    </xdr:from>
    <xdr:ext cx="534377" cy="259045"/>
    <xdr:sp macro="" textlink="">
      <xdr:nvSpPr>
        <xdr:cNvPr id="466" name="【一般廃棄物処理施設】&#10;一人当たり有形固定資産（償却資産）額該当値テキスト"/>
        <xdr:cNvSpPr txBox="1"/>
      </xdr:nvSpPr>
      <xdr:spPr>
        <a:xfrm>
          <a:off x="22199600" y="676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99301</xdr:rowOff>
    </xdr:from>
    <xdr:to>
      <xdr:col>112</xdr:col>
      <xdr:colOff>38100</xdr:colOff>
      <xdr:row>40</xdr:row>
      <xdr:rowOff>29451</xdr:rowOff>
    </xdr:to>
    <xdr:sp macro="" textlink="">
      <xdr:nvSpPr>
        <xdr:cNvPr id="467" name="楕円 466"/>
        <xdr:cNvSpPr/>
      </xdr:nvSpPr>
      <xdr:spPr>
        <a:xfrm>
          <a:off x="21272500" y="67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150076</xdr:rowOff>
    </xdr:from>
    <xdr:to>
      <xdr:col>116</xdr:col>
      <xdr:colOff>63500</xdr:colOff>
      <xdr:row>39</xdr:row>
      <xdr:rowOff>150101</xdr:rowOff>
    </xdr:to>
    <xdr:cxnSp macro="">
      <xdr:nvCxnSpPr>
        <xdr:cNvPr id="468" name="直線コネクタ 467"/>
        <xdr:cNvCxnSpPr/>
      </xdr:nvCxnSpPr>
      <xdr:spPr>
        <a:xfrm flipV="1">
          <a:off x="21323300" y="6836626"/>
          <a:ext cx="8382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26954</xdr:rowOff>
    </xdr:from>
    <xdr:ext cx="534377" cy="259045"/>
    <xdr:sp macro="" textlink="">
      <xdr:nvSpPr>
        <xdr:cNvPr id="469" name="n_1aveValue【一般廃棄物処理施設】&#10;一人当たり有形固定資産（償却資産）額"/>
        <xdr:cNvSpPr txBox="1"/>
      </xdr:nvSpPr>
      <xdr:spPr>
        <a:xfrm>
          <a:off x="21043411" y="619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130306</xdr:rowOff>
    </xdr:from>
    <xdr:ext cx="534377" cy="259045"/>
    <xdr:sp macro="" textlink="">
      <xdr:nvSpPr>
        <xdr:cNvPr id="470" name="n_2aveValue【一般廃棄物処理施設】&#10;一人当たり有形固定資産（償却資産）額"/>
        <xdr:cNvSpPr txBox="1"/>
      </xdr:nvSpPr>
      <xdr:spPr>
        <a:xfrm>
          <a:off x="20167111" y="61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20578</xdr:rowOff>
    </xdr:from>
    <xdr:ext cx="534377" cy="259045"/>
    <xdr:sp macro="" textlink="">
      <xdr:nvSpPr>
        <xdr:cNvPr id="471" name="n_1mainValue【一般廃棄物処理施設】&#10;一人当たり有形固定資産（償却資産）額"/>
        <xdr:cNvSpPr txBox="1"/>
      </xdr:nvSpPr>
      <xdr:spPr>
        <a:xfrm>
          <a:off x="21043411" y="68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4" name="テキスト ボックス 48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4" name="テキスト ボックス 49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6" name="テキスト ボックス 4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498" name="直線コネクタ 497"/>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499"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500" name="直線コネクタ 499"/>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01"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02" name="直線コネクタ 50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4371</xdr:rowOff>
    </xdr:from>
    <xdr:ext cx="405111" cy="259045"/>
    <xdr:sp macro="" textlink="">
      <xdr:nvSpPr>
        <xdr:cNvPr id="503" name="【保健センター・保健所】&#10;有形固定資産減価償却率平均値テキスト"/>
        <xdr:cNvSpPr txBox="1"/>
      </xdr:nvSpPr>
      <xdr:spPr>
        <a:xfrm>
          <a:off x="16357600" y="10119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04" name="フローチャート: 判断 503"/>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05" name="フローチャート: 判断 50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79828</xdr:rowOff>
    </xdr:from>
    <xdr:to>
      <xdr:col>76</xdr:col>
      <xdr:colOff>165100</xdr:colOff>
      <xdr:row>61</xdr:row>
      <xdr:rowOff>9978</xdr:rowOff>
    </xdr:to>
    <xdr:sp macro="" textlink="">
      <xdr:nvSpPr>
        <xdr:cNvPr id="506" name="フローチャート: 判断 505"/>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60234</xdr:rowOff>
    </xdr:from>
    <xdr:to>
      <xdr:col>85</xdr:col>
      <xdr:colOff>177800</xdr:colOff>
      <xdr:row>58</xdr:row>
      <xdr:rowOff>161834</xdr:rowOff>
    </xdr:to>
    <xdr:sp macro="" textlink="">
      <xdr:nvSpPr>
        <xdr:cNvPr id="512" name="楕円 511"/>
        <xdr:cNvSpPr/>
      </xdr:nvSpPr>
      <xdr:spPr>
        <a:xfrm>
          <a:off x="162687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83111</xdr:rowOff>
    </xdr:from>
    <xdr:ext cx="405111" cy="259045"/>
    <xdr:sp macro="" textlink="">
      <xdr:nvSpPr>
        <xdr:cNvPr id="513" name="【保健センター・保健所】&#10;有形固定資産減価償却率該当値テキスト"/>
        <xdr:cNvSpPr txBox="1"/>
      </xdr:nvSpPr>
      <xdr:spPr>
        <a:xfrm>
          <a:off x="16357600" y="985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128815</xdr:rowOff>
    </xdr:from>
    <xdr:to>
      <xdr:col>81</xdr:col>
      <xdr:colOff>101600</xdr:colOff>
      <xdr:row>59</xdr:row>
      <xdr:rowOff>58965</xdr:rowOff>
    </xdr:to>
    <xdr:sp macro="" textlink="">
      <xdr:nvSpPr>
        <xdr:cNvPr id="514" name="楕円 513"/>
        <xdr:cNvSpPr/>
      </xdr:nvSpPr>
      <xdr:spPr>
        <a:xfrm>
          <a:off x="15430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111034</xdr:rowOff>
    </xdr:from>
    <xdr:to>
      <xdr:col>85</xdr:col>
      <xdr:colOff>127000</xdr:colOff>
      <xdr:row>59</xdr:row>
      <xdr:rowOff>8165</xdr:rowOff>
    </xdr:to>
    <xdr:cxnSp macro="">
      <xdr:nvCxnSpPr>
        <xdr:cNvPr id="515" name="直線コネクタ 514"/>
        <xdr:cNvCxnSpPr/>
      </xdr:nvCxnSpPr>
      <xdr:spPr>
        <a:xfrm flipV="1">
          <a:off x="15481300" y="10055134"/>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16" name="n_1aveValue【保健センター・保健所】&#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26505</xdr:rowOff>
    </xdr:from>
    <xdr:ext cx="405111" cy="259045"/>
    <xdr:sp macro="" textlink="">
      <xdr:nvSpPr>
        <xdr:cNvPr id="517" name="n_2aveValue【保健センター・保健所】&#10;有形固定資産減価償却率"/>
        <xdr:cNvSpPr txBox="1"/>
      </xdr:nvSpPr>
      <xdr:spPr>
        <a:xfrm>
          <a:off x="14389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75492</xdr:rowOff>
    </xdr:from>
    <xdr:ext cx="405111" cy="259045"/>
    <xdr:sp macro="" textlink="">
      <xdr:nvSpPr>
        <xdr:cNvPr id="518" name="n_1mainValue【保健センター・保健所】&#10;有形固定資産減価償却率"/>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42" name="直線コネクタ 541"/>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4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44" name="直線コネクタ 54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45"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46" name="直線コネクタ 54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547"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48" name="フローチャート: 判断 547"/>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49" name="フローチャート: 判断 548"/>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158750</xdr:rowOff>
    </xdr:from>
    <xdr:to>
      <xdr:col>107</xdr:col>
      <xdr:colOff>101600</xdr:colOff>
      <xdr:row>61</xdr:row>
      <xdr:rowOff>88900</xdr:rowOff>
    </xdr:to>
    <xdr:sp macro="" textlink="">
      <xdr:nvSpPr>
        <xdr:cNvPr id="550" name="フローチャート: 判断 549"/>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101600</xdr:rowOff>
    </xdr:from>
    <xdr:to>
      <xdr:col>116</xdr:col>
      <xdr:colOff>114300</xdr:colOff>
      <xdr:row>63</xdr:row>
      <xdr:rowOff>31750</xdr:rowOff>
    </xdr:to>
    <xdr:sp macro="" textlink="">
      <xdr:nvSpPr>
        <xdr:cNvPr id="556" name="楕円 555"/>
        <xdr:cNvSpPr/>
      </xdr:nvSpPr>
      <xdr:spPr>
        <a:xfrm>
          <a:off x="22110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80027</xdr:rowOff>
    </xdr:from>
    <xdr:ext cx="469744" cy="259045"/>
    <xdr:sp macro="" textlink="">
      <xdr:nvSpPr>
        <xdr:cNvPr id="557" name="【保健センター・保健所】&#10;一人当たり面積該当値テキスト"/>
        <xdr:cNvSpPr txBox="1"/>
      </xdr:nvSpPr>
      <xdr:spPr>
        <a:xfrm>
          <a:off x="22199600"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558" name="楕円 557"/>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152400</xdr:rowOff>
    </xdr:from>
    <xdr:to>
      <xdr:col>116</xdr:col>
      <xdr:colOff>63500</xdr:colOff>
      <xdr:row>62</xdr:row>
      <xdr:rowOff>152400</xdr:rowOff>
    </xdr:to>
    <xdr:cxnSp macro="">
      <xdr:nvCxnSpPr>
        <xdr:cNvPr id="559" name="直線コネクタ 558"/>
        <xdr:cNvCxnSpPr/>
      </xdr:nvCxnSpPr>
      <xdr:spPr>
        <a:xfrm>
          <a:off x="21323300" y="1078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29227</xdr:rowOff>
    </xdr:from>
    <xdr:ext cx="469744" cy="259045"/>
    <xdr:sp macro="" textlink="">
      <xdr:nvSpPr>
        <xdr:cNvPr id="560" name="n_1aveValue【保健センター・保健所】&#10;一人当たり面積"/>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105427</xdr:rowOff>
    </xdr:from>
    <xdr:ext cx="469744" cy="259045"/>
    <xdr:sp macro="" textlink="">
      <xdr:nvSpPr>
        <xdr:cNvPr id="561" name="n_2aveValue【保健センター・保健所】&#10;一人当たり面積"/>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562" name="n_1mainValue【保健センター・保健所】&#10;一人当たり面積"/>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3" name="テキスト ボックス 5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74" name="直線コネクタ 57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5" name="テキスト ボックス 57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6" name="直線コネクタ 57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7" name="テキスト ボックス 57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8" name="直線コネクタ 57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9" name="テキスト ボックス 57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0" name="直線コネクタ 57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1" name="テキスト ボックス 58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585" name="直線コネクタ 584"/>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586"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587" name="直線コネクタ 586"/>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588"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589" name="直線コネクタ 588"/>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93742</xdr:rowOff>
    </xdr:from>
    <xdr:ext cx="405111" cy="259045"/>
    <xdr:sp macro="" textlink="">
      <xdr:nvSpPr>
        <xdr:cNvPr id="590" name="【消防施設】&#10;有形固定資産減価償却率平均値テキスト"/>
        <xdr:cNvSpPr txBox="1"/>
      </xdr:nvSpPr>
      <xdr:spPr>
        <a:xfrm>
          <a:off x="16357600" y="13981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591" name="フローチャート: 判断 590"/>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92" name="フローチャート: 判断 591"/>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93" name="フローチャート: 判断 592"/>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4" name="テキスト ボックス 5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5" name="テキスト ボックス 5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6" name="テキスト ボックス 5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7" name="テキスト ボックス 5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8" name="テキスト ボックス 5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599" name="楕円 598"/>
        <xdr:cNvSpPr/>
      </xdr:nvSpPr>
      <xdr:spPr>
        <a:xfrm>
          <a:off x="16268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113047</xdr:rowOff>
    </xdr:from>
    <xdr:ext cx="405111" cy="259045"/>
    <xdr:sp macro="" textlink="">
      <xdr:nvSpPr>
        <xdr:cNvPr id="600" name="【消防施設】&#10;有形固定資産減価償却率該当値テキスト"/>
        <xdr:cNvSpPr txBox="1"/>
      </xdr:nvSpPr>
      <xdr:spPr>
        <a:xfrm>
          <a:off x="16357600"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124461</xdr:rowOff>
    </xdr:from>
    <xdr:to>
      <xdr:col>81</xdr:col>
      <xdr:colOff>101600</xdr:colOff>
      <xdr:row>82</xdr:row>
      <xdr:rowOff>54611</xdr:rowOff>
    </xdr:to>
    <xdr:sp macro="" textlink="">
      <xdr:nvSpPr>
        <xdr:cNvPr id="601" name="楕円 600"/>
        <xdr:cNvSpPr/>
      </xdr:nvSpPr>
      <xdr:spPr>
        <a:xfrm>
          <a:off x="15430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140970</xdr:rowOff>
    </xdr:from>
    <xdr:to>
      <xdr:col>85</xdr:col>
      <xdr:colOff>127000</xdr:colOff>
      <xdr:row>82</xdr:row>
      <xdr:rowOff>3811</xdr:rowOff>
    </xdr:to>
    <xdr:cxnSp macro="">
      <xdr:nvCxnSpPr>
        <xdr:cNvPr id="602" name="直線コネクタ 601"/>
        <xdr:cNvCxnSpPr/>
      </xdr:nvCxnSpPr>
      <xdr:spPr>
        <a:xfrm flipV="1">
          <a:off x="15481300" y="140284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603" name="n_1aveValue【消防施設】&#10;有形固定資産減価償却率"/>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04"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45738</xdr:rowOff>
    </xdr:from>
    <xdr:ext cx="405111" cy="259045"/>
    <xdr:sp macro="" textlink="">
      <xdr:nvSpPr>
        <xdr:cNvPr id="605" name="n_1main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6" name="直線コネクタ 61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7" name="テキスト ボックス 61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8" name="直線コネクタ 61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9" name="テキスト ボックス 61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0" name="直線コネクタ 61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1" name="テキスト ボックス 62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2" name="直線コネクタ 62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3" name="テキスト ボックス 62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4" name="直線コネクタ 62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5" name="テキスト ボックス 62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6" name="直線コネクタ 62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7" name="テキスト ボックス 62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31" name="直線コネクタ 630"/>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32"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33" name="直線コネクタ 632"/>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34"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35" name="直線コネクタ 63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59163</xdr:rowOff>
    </xdr:from>
    <xdr:ext cx="469744" cy="259045"/>
    <xdr:sp macro="" textlink="">
      <xdr:nvSpPr>
        <xdr:cNvPr id="636" name="【消防施設】&#10;一人当たり面積平均値テキスト"/>
        <xdr:cNvSpPr txBox="1"/>
      </xdr:nvSpPr>
      <xdr:spPr>
        <a:xfrm>
          <a:off x="22199600" y="13946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37" name="フローチャート: 判断 636"/>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38" name="フローチャート: 判断 637"/>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117929</xdr:rowOff>
    </xdr:from>
    <xdr:to>
      <xdr:col>107</xdr:col>
      <xdr:colOff>101600</xdr:colOff>
      <xdr:row>83</xdr:row>
      <xdr:rowOff>48079</xdr:rowOff>
    </xdr:to>
    <xdr:sp macro="" textlink="">
      <xdr:nvSpPr>
        <xdr:cNvPr id="639" name="フローチャート: 判断 638"/>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45" name="楕円 644"/>
        <xdr:cNvSpPr/>
      </xdr:nvSpPr>
      <xdr:spPr>
        <a:xfrm>
          <a:off x="221107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14713</xdr:rowOff>
    </xdr:from>
    <xdr:ext cx="469744" cy="259045"/>
    <xdr:sp macro="" textlink="">
      <xdr:nvSpPr>
        <xdr:cNvPr id="646" name="【消防施設】&#10;一人当たり面積該当値テキスト"/>
        <xdr:cNvSpPr txBox="1"/>
      </xdr:nvSpPr>
      <xdr:spPr>
        <a:xfrm>
          <a:off x="22199600" y="1407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36286</xdr:rowOff>
    </xdr:from>
    <xdr:to>
      <xdr:col>112</xdr:col>
      <xdr:colOff>38100</xdr:colOff>
      <xdr:row>82</xdr:row>
      <xdr:rowOff>137886</xdr:rowOff>
    </xdr:to>
    <xdr:sp macro="" textlink="">
      <xdr:nvSpPr>
        <xdr:cNvPr id="647" name="楕円 646"/>
        <xdr:cNvSpPr/>
      </xdr:nvSpPr>
      <xdr:spPr>
        <a:xfrm>
          <a:off x="21272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87086</xdr:rowOff>
    </xdr:from>
    <xdr:to>
      <xdr:col>116</xdr:col>
      <xdr:colOff>63500</xdr:colOff>
      <xdr:row>82</xdr:row>
      <xdr:rowOff>87086</xdr:rowOff>
    </xdr:to>
    <xdr:cxnSp macro="">
      <xdr:nvCxnSpPr>
        <xdr:cNvPr id="648" name="直線コネクタ 647"/>
        <xdr:cNvCxnSpPr/>
      </xdr:nvCxnSpPr>
      <xdr:spPr>
        <a:xfrm>
          <a:off x="21323300" y="141459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145341</xdr:rowOff>
    </xdr:from>
    <xdr:ext cx="469744" cy="259045"/>
    <xdr:sp macro="" textlink="">
      <xdr:nvSpPr>
        <xdr:cNvPr id="649" name="n_1aveValue【消防施設】&#10;一人当たり面積"/>
        <xdr:cNvSpPr txBox="1"/>
      </xdr:nvSpPr>
      <xdr:spPr>
        <a:xfrm>
          <a:off x="21075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64606</xdr:rowOff>
    </xdr:from>
    <xdr:ext cx="469744" cy="259045"/>
    <xdr:sp macro="" textlink="">
      <xdr:nvSpPr>
        <xdr:cNvPr id="650" name="n_2aveValue【消防施設】&#10;一人当たり面積"/>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154413</xdr:rowOff>
    </xdr:from>
    <xdr:ext cx="469744" cy="259045"/>
    <xdr:sp macro="" textlink="">
      <xdr:nvSpPr>
        <xdr:cNvPr id="651" name="n_1mainValue【消防施設】&#10;一人当たり面積"/>
        <xdr:cNvSpPr txBox="1"/>
      </xdr:nvSpPr>
      <xdr:spPr>
        <a:xfrm>
          <a:off x="21075727" y="138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2" name="テキスト ボックス 66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3" name="直線コネクタ 66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4" name="テキスト ボックス 66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5" name="直線コネクタ 66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6" name="テキスト ボックス 66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7" name="直線コネクタ 66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8" name="テキスト ボックス 66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9" name="直線コネクタ 66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0" name="テキスト ボックス 66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1" name="直線コネクタ 67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2" name="テキスト ボックス 67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3" name="直線コネクタ 6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4" name="テキスト ボックス 6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676" name="直線コネクタ 675"/>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77"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78" name="直線コネクタ 677"/>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79"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80" name="直線コネクタ 679"/>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110507</xdr:rowOff>
    </xdr:from>
    <xdr:ext cx="405111" cy="259045"/>
    <xdr:sp macro="" textlink="">
      <xdr:nvSpPr>
        <xdr:cNvPr id="681" name="【庁舎】&#10;有形固定資産減価償却率平均値テキスト"/>
        <xdr:cNvSpPr txBox="1"/>
      </xdr:nvSpPr>
      <xdr:spPr>
        <a:xfrm>
          <a:off x="163576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682" name="フローチャート: 判断 681"/>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683" name="フローチャート: 判断 682"/>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684" name="フローチャート: 判断 683"/>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5" name="テキスト ボックス 6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84455</xdr:rowOff>
    </xdr:from>
    <xdr:to>
      <xdr:col>85</xdr:col>
      <xdr:colOff>177800</xdr:colOff>
      <xdr:row>104</xdr:row>
      <xdr:rowOff>14605</xdr:rowOff>
    </xdr:to>
    <xdr:sp macro="" textlink="">
      <xdr:nvSpPr>
        <xdr:cNvPr id="690" name="楕円 689"/>
        <xdr:cNvSpPr/>
      </xdr:nvSpPr>
      <xdr:spPr>
        <a:xfrm>
          <a:off x="162687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107332</xdr:rowOff>
    </xdr:from>
    <xdr:ext cx="405111" cy="259045"/>
    <xdr:sp macro="" textlink="">
      <xdr:nvSpPr>
        <xdr:cNvPr id="691" name="【庁舎】&#10;有形固定資産減価償却率該当値テキスト"/>
        <xdr:cNvSpPr txBox="1"/>
      </xdr:nvSpPr>
      <xdr:spPr>
        <a:xfrm>
          <a:off x="16357600" y="1759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105411</xdr:rowOff>
    </xdr:from>
    <xdr:to>
      <xdr:col>81</xdr:col>
      <xdr:colOff>101600</xdr:colOff>
      <xdr:row>104</xdr:row>
      <xdr:rowOff>35561</xdr:rowOff>
    </xdr:to>
    <xdr:sp macro="" textlink="">
      <xdr:nvSpPr>
        <xdr:cNvPr id="692" name="楕円 691"/>
        <xdr:cNvSpPr/>
      </xdr:nvSpPr>
      <xdr:spPr>
        <a:xfrm>
          <a:off x="15430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135255</xdr:rowOff>
    </xdr:from>
    <xdr:to>
      <xdr:col>85</xdr:col>
      <xdr:colOff>127000</xdr:colOff>
      <xdr:row>103</xdr:row>
      <xdr:rowOff>156211</xdr:rowOff>
    </xdr:to>
    <xdr:cxnSp macro="">
      <xdr:nvCxnSpPr>
        <xdr:cNvPr id="693" name="直線コネクタ 692"/>
        <xdr:cNvCxnSpPr/>
      </xdr:nvCxnSpPr>
      <xdr:spPr>
        <a:xfrm flipV="1">
          <a:off x="15481300" y="1779460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80027</xdr:rowOff>
    </xdr:from>
    <xdr:ext cx="405111" cy="259045"/>
    <xdr:sp macro="" textlink="">
      <xdr:nvSpPr>
        <xdr:cNvPr id="694" name="n_1aveValue【庁舎】&#10;有形固定資産減価償却率"/>
        <xdr:cNvSpPr txBox="1"/>
      </xdr:nvSpPr>
      <xdr:spPr>
        <a:xfrm>
          <a:off x="152660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695" name="n_2aveValue【庁舎】&#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52088</xdr:rowOff>
    </xdr:from>
    <xdr:ext cx="405111" cy="259045"/>
    <xdr:sp macro="" textlink="">
      <xdr:nvSpPr>
        <xdr:cNvPr id="696" name="n_1mainValue【庁舎】&#10;有形固定資産減価償却率"/>
        <xdr:cNvSpPr txBox="1"/>
      </xdr:nvSpPr>
      <xdr:spPr>
        <a:xfrm>
          <a:off x="152660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18" name="直線コネクタ 717"/>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19"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20" name="直線コネクタ 719"/>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21"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22" name="直線コネクタ 721"/>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723" name="【庁舎】&#10;一人当たり面積平均値テキスト"/>
        <xdr:cNvSpPr txBox="1"/>
      </xdr:nvSpPr>
      <xdr:spPr>
        <a:xfrm>
          <a:off x="22199600" y="17930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24" name="フローチャート: 判断 723"/>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25" name="フローチャート: 判断 724"/>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112268</xdr:rowOff>
    </xdr:from>
    <xdr:to>
      <xdr:col>107</xdr:col>
      <xdr:colOff>101600</xdr:colOff>
      <xdr:row>105</xdr:row>
      <xdr:rowOff>42418</xdr:rowOff>
    </xdr:to>
    <xdr:sp macro="" textlink="">
      <xdr:nvSpPr>
        <xdr:cNvPr id="726" name="フローチャート: 判断 725"/>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29972</xdr:rowOff>
    </xdr:from>
    <xdr:to>
      <xdr:col>116</xdr:col>
      <xdr:colOff>114300</xdr:colOff>
      <xdr:row>104</xdr:row>
      <xdr:rowOff>131572</xdr:rowOff>
    </xdr:to>
    <xdr:sp macro="" textlink="">
      <xdr:nvSpPr>
        <xdr:cNvPr id="732" name="楕円 731"/>
        <xdr:cNvSpPr/>
      </xdr:nvSpPr>
      <xdr:spPr>
        <a:xfrm>
          <a:off x="221107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52849</xdr:rowOff>
    </xdr:from>
    <xdr:ext cx="469744" cy="259045"/>
    <xdr:sp macro="" textlink="">
      <xdr:nvSpPr>
        <xdr:cNvPr id="733" name="【庁舎】&#10;一人当たり面積該当値テキスト"/>
        <xdr:cNvSpPr txBox="1"/>
      </xdr:nvSpPr>
      <xdr:spPr>
        <a:xfrm>
          <a:off x="22199600" y="1771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29972</xdr:rowOff>
    </xdr:from>
    <xdr:to>
      <xdr:col>112</xdr:col>
      <xdr:colOff>38100</xdr:colOff>
      <xdr:row>104</xdr:row>
      <xdr:rowOff>131572</xdr:rowOff>
    </xdr:to>
    <xdr:sp macro="" textlink="">
      <xdr:nvSpPr>
        <xdr:cNvPr id="734" name="楕円 733"/>
        <xdr:cNvSpPr/>
      </xdr:nvSpPr>
      <xdr:spPr>
        <a:xfrm>
          <a:off x="212725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80772</xdr:rowOff>
    </xdr:from>
    <xdr:to>
      <xdr:col>116</xdr:col>
      <xdr:colOff>63500</xdr:colOff>
      <xdr:row>104</xdr:row>
      <xdr:rowOff>80772</xdr:rowOff>
    </xdr:to>
    <xdr:cxnSp macro="">
      <xdr:nvCxnSpPr>
        <xdr:cNvPr id="735" name="直線コネクタ 734"/>
        <xdr:cNvCxnSpPr/>
      </xdr:nvCxnSpPr>
      <xdr:spPr>
        <a:xfrm>
          <a:off x="21323300" y="17911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6114</xdr:rowOff>
    </xdr:from>
    <xdr:ext cx="469744" cy="259045"/>
    <xdr:sp macro="" textlink="">
      <xdr:nvSpPr>
        <xdr:cNvPr id="736" name="n_1aveValue【庁舎】&#10;一人当たり面積"/>
        <xdr:cNvSpPr txBox="1"/>
      </xdr:nvSpPr>
      <xdr:spPr>
        <a:xfrm>
          <a:off x="21075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58945</xdr:rowOff>
    </xdr:from>
    <xdr:ext cx="469744" cy="259045"/>
    <xdr:sp macro="" textlink="">
      <xdr:nvSpPr>
        <xdr:cNvPr id="737" name="n_2aveValue【庁舎】&#10;一人当たり面積"/>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148099</xdr:rowOff>
    </xdr:from>
    <xdr:ext cx="469744" cy="259045"/>
    <xdr:sp macro="" textlink="">
      <xdr:nvSpPr>
        <xdr:cNvPr id="738" name="n_1mainValue【庁舎】&#10;一人当たり面積"/>
        <xdr:cNvSpPr txBox="1"/>
      </xdr:nvSpPr>
      <xdr:spPr>
        <a:xfrm>
          <a:off x="210757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体育館・プール、市民会館の施設類型において、有形固定資産減価償却率が類似団体平均より高く、一人当たりの面積が低い数値となっている。市内において県立の図書館、体育館、ホールが存在するため一人当たりの面積という点については、一定補完されている。一方で有形固定資産減価償却率については、図書館及び体育館・プールで類似団体平均より２０％程度高くなっている。平成３０年度中にプールを一箇所改築更新を行ったため体育館・プールの指数は改善する見込みであるが、図書館については昭和５０年代及び平成初頭に整備されたものの老朽化が進んでおり、維持管理経費の増加に留意しつつ今後の施設更新等について検討を進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342,460
338,394
464.51
115,691,489
111,394,246
3,488,404
68,527,257
116,483,552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0.82</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ポイントとなり、前年度に引き続き類似団体平均を上回っている。類似団体と同様ではあるが、近年は横ばいの傾向にあるため、平成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年度を取組期間とする</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総合計画第</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期実行計画</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に沿った施策に予算を重点配分し執行するとともに、少子高齢化や、公共施設の延命化・更新経費などの課題に対応した持続可能なまちづくりを推進するために、継続して財政の健全化に努める。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76200</xdr:rowOff>
    </xdr:to>
    <xdr:cxnSp macro="">
      <xdr:nvCxnSpPr>
        <xdr:cNvPr id="69" name="直線コネクタ 68"/>
        <xdr:cNvCxnSpPr/>
      </xdr:nvCxnSpPr>
      <xdr:spPr>
        <a:xfrm flipV="1">
          <a:off x="4114800" y="70922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89605</xdr:rowOff>
    </xdr:to>
    <xdr:cxnSp macro="">
      <xdr:nvCxnSpPr>
        <xdr:cNvPr id="72" name="直線コネクタ 71"/>
        <xdr:cNvCxnSpPr/>
      </xdr:nvCxnSpPr>
      <xdr:spPr>
        <a:xfrm flipV="1">
          <a:off x="3225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41</xdr:row>
      <xdr:rowOff>103011</xdr:rowOff>
    </xdr:to>
    <xdr:cxnSp macro="">
      <xdr:nvCxnSpPr>
        <xdr:cNvPr id="75" name="直線コネクタ 74"/>
        <xdr:cNvCxnSpPr/>
      </xdr:nvCxnSpPr>
      <xdr:spPr>
        <a:xfrm flipV="1">
          <a:off x="2336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89605</xdr:rowOff>
    </xdr:from>
    <xdr:to>
      <xdr:col>11</xdr:col>
      <xdr:colOff>31750</xdr:colOff>
      <xdr:row>41</xdr:row>
      <xdr:rowOff>103011</xdr:rowOff>
    </xdr:to>
    <xdr:cxnSp macro="">
      <xdr:nvCxnSpPr>
        <xdr:cNvPr id="78" name="直線コネクタ 77"/>
        <xdr:cNvCxnSpPr/>
      </xdr:nvCxnSpPr>
      <xdr:spPr>
        <a:xfrm>
          <a:off x="1447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80" name="テキスト ボックス 79"/>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38805</xdr:rowOff>
    </xdr:from>
    <xdr:to>
      <xdr:col>15</xdr:col>
      <xdr:colOff>133350</xdr:colOff>
      <xdr:row>41</xdr:row>
      <xdr:rowOff>140405</xdr:rowOff>
    </xdr:to>
    <xdr:sp macro="" textlink="">
      <xdr:nvSpPr>
        <xdr:cNvPr id="92" name="楕円 91"/>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93" name="テキスト ボックス 92"/>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52211</xdr:rowOff>
    </xdr:from>
    <xdr:to>
      <xdr:col>11</xdr:col>
      <xdr:colOff>82550</xdr:colOff>
      <xdr:row>41</xdr:row>
      <xdr:rowOff>153811</xdr:rowOff>
    </xdr:to>
    <xdr:sp macro="" textlink="">
      <xdr:nvSpPr>
        <xdr:cNvPr id="94" name="楕円 93"/>
        <xdr:cNvSpPr/>
      </xdr:nvSpPr>
      <xdr:spPr>
        <a:xfrm>
          <a:off x="2286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95" name="テキスト ボックス 94"/>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96" name="楕円 95"/>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150582</xdr:rowOff>
    </xdr:from>
    <xdr:ext cx="762000" cy="259045"/>
    <xdr:sp macro="" textlink="">
      <xdr:nvSpPr>
        <xdr:cNvPr id="97" name="テキスト ボックス 96"/>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対前年度比</a:t>
          </a:r>
          <a:r>
            <a:rPr kumimoji="1" lang="en-US" altLang="ja-JP" sz="1150">
              <a:latin typeface="ＭＳ Ｐゴシック" panose="020B0600070205080204" pitchFamily="50" charset="-128"/>
              <a:ea typeface="ＭＳ Ｐゴシック" panose="020B0600070205080204" pitchFamily="50" charset="-128"/>
            </a:rPr>
            <a:t>3.1</a:t>
          </a:r>
          <a:r>
            <a:rPr kumimoji="1" lang="ja-JP" altLang="en-US" sz="1150">
              <a:latin typeface="ＭＳ Ｐゴシック" panose="020B0600070205080204" pitchFamily="50" charset="-128"/>
              <a:ea typeface="ＭＳ Ｐゴシック" panose="020B0600070205080204" pitchFamily="50" charset="-128"/>
            </a:rPr>
            <a:t>％減の</a:t>
          </a:r>
          <a:r>
            <a:rPr kumimoji="1" lang="en-US" altLang="ja-JP" sz="1150">
              <a:latin typeface="ＭＳ Ｐゴシック" panose="020B0600070205080204" pitchFamily="50" charset="-128"/>
              <a:ea typeface="ＭＳ Ｐゴシック" panose="020B0600070205080204" pitchFamily="50" charset="-128"/>
            </a:rPr>
            <a:t>88.8</a:t>
          </a:r>
          <a:r>
            <a:rPr kumimoji="1" lang="ja-JP" altLang="en-US" sz="1150">
              <a:latin typeface="ＭＳ Ｐゴシック" panose="020B0600070205080204" pitchFamily="50" charset="-128"/>
              <a:ea typeface="ＭＳ Ｐゴシック" panose="020B0600070205080204" pitchFamily="50" charset="-128"/>
            </a:rPr>
            <a:t>％となり、類似団体平均を下回ることとなった。</a:t>
          </a:r>
        </a:p>
        <a:p>
          <a:r>
            <a:rPr kumimoji="1" lang="ja-JP" altLang="en-US" sz="1150">
              <a:latin typeface="ＭＳ Ｐゴシック" panose="020B0600070205080204" pitchFamily="50" charset="-128"/>
              <a:ea typeface="ＭＳ Ｐゴシック" panose="020B0600070205080204" pitchFamily="50" charset="-128"/>
            </a:rPr>
            <a:t>　歳入では、市税が増加したものの、普通地方交付税などが減少となり、歳出では、民間保育所運営費や障害福祉サービス経費などを中心とした扶助費、国民健康保険など保険事業会計に対する繰出金等が増加したが、公営企業会計への繰出金や人件費等が減少したことなどが変動する要因となった。</a:t>
          </a:r>
        </a:p>
        <a:p>
          <a:r>
            <a:rPr kumimoji="1" lang="ja-JP" altLang="en-US" sz="1150">
              <a:latin typeface="ＭＳ Ｐゴシック" panose="020B0600070205080204" pitchFamily="50" charset="-128"/>
              <a:ea typeface="ＭＳ Ｐゴシック" panose="020B0600070205080204" pitchFamily="50" charset="-128"/>
            </a:rPr>
            <a:t>　今後も行政改革プラン</a:t>
          </a:r>
          <a:r>
            <a:rPr kumimoji="1" lang="en-US" altLang="ja-JP" sz="1150">
              <a:latin typeface="ＭＳ Ｐゴシック" panose="020B0600070205080204" pitchFamily="50" charset="-128"/>
              <a:ea typeface="ＭＳ Ｐゴシック" panose="020B0600070205080204" pitchFamily="50" charset="-128"/>
            </a:rPr>
            <a:t>2017</a:t>
          </a:r>
          <a:r>
            <a:rPr kumimoji="1" lang="ja-JP" altLang="en-US" sz="1150">
              <a:latin typeface="ＭＳ Ｐゴシック" panose="020B0600070205080204" pitchFamily="50" charset="-128"/>
              <a:ea typeface="ＭＳ Ｐゴシック" panose="020B0600070205080204" pitchFamily="50" charset="-128"/>
            </a:rPr>
            <a:t>に沿った取り組みを推進し、持続可能な都市経営による質の高いサービスの実現を目指していく。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5588</xdr:rowOff>
    </xdr:from>
    <xdr:to>
      <xdr:col>23</xdr:col>
      <xdr:colOff>133350</xdr:colOff>
      <xdr:row>64</xdr:row>
      <xdr:rowOff>155194</xdr:rowOff>
    </xdr:to>
    <xdr:cxnSp macro="">
      <xdr:nvCxnSpPr>
        <xdr:cNvPr id="130" name="直線コネクタ 129"/>
        <xdr:cNvCxnSpPr/>
      </xdr:nvCxnSpPr>
      <xdr:spPr>
        <a:xfrm flipV="1">
          <a:off x="4114800" y="10978388"/>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58674</xdr:rowOff>
    </xdr:from>
    <xdr:to>
      <xdr:col>19</xdr:col>
      <xdr:colOff>133350</xdr:colOff>
      <xdr:row>64</xdr:row>
      <xdr:rowOff>155194</xdr:rowOff>
    </xdr:to>
    <xdr:cxnSp macro="">
      <xdr:nvCxnSpPr>
        <xdr:cNvPr id="133" name="直線コネクタ 132"/>
        <xdr:cNvCxnSpPr/>
      </xdr:nvCxnSpPr>
      <xdr:spPr>
        <a:xfrm>
          <a:off x="3225800" y="1103147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44721</xdr:rowOff>
    </xdr:from>
    <xdr:ext cx="736600" cy="259045"/>
    <xdr:sp macro="" textlink="">
      <xdr:nvSpPr>
        <xdr:cNvPr id="135" name="テキスト ボックス 134"/>
        <xdr:cNvSpPr txBox="1"/>
      </xdr:nvSpPr>
      <xdr:spPr>
        <a:xfrm>
          <a:off x="3733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34544</xdr:rowOff>
    </xdr:from>
    <xdr:to>
      <xdr:col>15</xdr:col>
      <xdr:colOff>82550</xdr:colOff>
      <xdr:row>64</xdr:row>
      <xdr:rowOff>58674</xdr:rowOff>
    </xdr:to>
    <xdr:cxnSp macro="">
      <xdr:nvCxnSpPr>
        <xdr:cNvPr id="136" name="直線コネクタ 135"/>
        <xdr:cNvCxnSpPr/>
      </xdr:nvCxnSpPr>
      <xdr:spPr>
        <a:xfrm>
          <a:off x="2336800" y="110073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38" name="テキスト ボックス 137"/>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64</xdr:row>
      <xdr:rowOff>34544</xdr:rowOff>
    </xdr:to>
    <xdr:cxnSp macro="">
      <xdr:nvCxnSpPr>
        <xdr:cNvPr id="139" name="直線コネクタ 138"/>
        <xdr:cNvCxnSpPr/>
      </xdr:nvCxnSpPr>
      <xdr:spPr>
        <a:xfrm>
          <a:off x="1447800" y="11007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118381</xdr:rowOff>
    </xdr:from>
    <xdr:ext cx="762000" cy="259045"/>
    <xdr:sp macro="" textlink="">
      <xdr:nvSpPr>
        <xdr:cNvPr id="141" name="テキスト ボックス 140"/>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3" name="テキスト ボックス 142"/>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126238</xdr:rowOff>
    </xdr:from>
    <xdr:to>
      <xdr:col>23</xdr:col>
      <xdr:colOff>184150</xdr:colOff>
      <xdr:row>64</xdr:row>
      <xdr:rowOff>56388</xdr:rowOff>
    </xdr:to>
    <xdr:sp macro="" textlink="">
      <xdr:nvSpPr>
        <xdr:cNvPr id="149" name="楕円 148"/>
        <xdr:cNvSpPr/>
      </xdr:nvSpPr>
      <xdr:spPr>
        <a:xfrm>
          <a:off x="49022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142765</xdr:rowOff>
    </xdr:from>
    <xdr:ext cx="762000" cy="259045"/>
    <xdr:sp macro="" textlink="">
      <xdr:nvSpPr>
        <xdr:cNvPr id="150" name="財政構造の弾力性該当値テキスト"/>
        <xdr:cNvSpPr txBox="1"/>
      </xdr:nvSpPr>
      <xdr:spPr>
        <a:xfrm>
          <a:off x="50419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104394</xdr:rowOff>
    </xdr:from>
    <xdr:to>
      <xdr:col>19</xdr:col>
      <xdr:colOff>184150</xdr:colOff>
      <xdr:row>65</xdr:row>
      <xdr:rowOff>34544</xdr:rowOff>
    </xdr:to>
    <xdr:sp macro="" textlink="">
      <xdr:nvSpPr>
        <xdr:cNvPr id="151" name="楕円 150"/>
        <xdr:cNvSpPr/>
      </xdr:nvSpPr>
      <xdr:spPr>
        <a:xfrm>
          <a:off x="4064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52" name="テキスト ボックス 151"/>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7874</xdr:rowOff>
    </xdr:from>
    <xdr:to>
      <xdr:col>15</xdr:col>
      <xdr:colOff>133350</xdr:colOff>
      <xdr:row>64</xdr:row>
      <xdr:rowOff>109474</xdr:rowOff>
    </xdr:to>
    <xdr:sp macro="" textlink="">
      <xdr:nvSpPr>
        <xdr:cNvPr id="153" name="楕円 152"/>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94251</xdr:rowOff>
    </xdr:from>
    <xdr:ext cx="762000" cy="259045"/>
    <xdr:sp macro="" textlink="">
      <xdr:nvSpPr>
        <xdr:cNvPr id="154" name="テキスト ボックス 153"/>
        <xdr:cNvSpPr txBox="1"/>
      </xdr:nvSpPr>
      <xdr:spPr>
        <a:xfrm>
          <a:off x="2844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155194</xdr:rowOff>
    </xdr:from>
    <xdr:to>
      <xdr:col>11</xdr:col>
      <xdr:colOff>82550</xdr:colOff>
      <xdr:row>64</xdr:row>
      <xdr:rowOff>85344</xdr:rowOff>
    </xdr:to>
    <xdr:sp macro="" textlink="">
      <xdr:nvSpPr>
        <xdr:cNvPr id="155" name="楕円 154"/>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95521</xdr:rowOff>
    </xdr:from>
    <xdr:ext cx="762000" cy="259045"/>
    <xdr:sp macro="" textlink="">
      <xdr:nvSpPr>
        <xdr:cNvPr id="156" name="テキスト ボックス 155"/>
        <xdr:cNvSpPr txBox="1"/>
      </xdr:nvSpPr>
      <xdr:spPr>
        <a:xfrm>
          <a:off x="1955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155194</xdr:rowOff>
    </xdr:from>
    <xdr:to>
      <xdr:col>7</xdr:col>
      <xdr:colOff>31750</xdr:colOff>
      <xdr:row>64</xdr:row>
      <xdr:rowOff>85344</xdr:rowOff>
    </xdr:to>
    <xdr:sp macro="" textlink="">
      <xdr:nvSpPr>
        <xdr:cNvPr id="157" name="楕円 156"/>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95521</xdr:rowOff>
    </xdr:from>
    <xdr:ext cx="762000" cy="259045"/>
    <xdr:sp macro="" textlink="">
      <xdr:nvSpPr>
        <xdr:cNvPr id="158" name="テキスト ボックス 157"/>
        <xdr:cNvSpPr txBox="1"/>
      </xdr:nvSpPr>
      <xdr:spPr>
        <a:xfrm>
          <a:off x="1066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対前年度比</a:t>
          </a:r>
          <a:r>
            <a:rPr kumimoji="1" lang="en-US" altLang="ja-JP" sz="1150">
              <a:latin typeface="ＭＳ Ｐゴシック" panose="020B0600070205080204" pitchFamily="50" charset="-128"/>
              <a:ea typeface="ＭＳ Ｐゴシック" panose="020B0600070205080204" pitchFamily="50" charset="-128"/>
            </a:rPr>
            <a:t>213</a:t>
          </a:r>
          <a:r>
            <a:rPr kumimoji="1" lang="ja-JP" altLang="en-US" sz="1150">
              <a:latin typeface="ＭＳ Ｐゴシック" panose="020B0600070205080204" pitchFamily="50" charset="-128"/>
              <a:ea typeface="ＭＳ Ｐゴシック" panose="020B0600070205080204" pitchFamily="50" charset="-128"/>
            </a:rPr>
            <a:t>円の減少となり、類似団体平均を上回っている。人件費においては、特別職・管理職員の給与の独自カットの継続、行政改革プランに基づく長時間勤務削減などに取り組むとともに、退職手当金の調整率の改正による支給額の引下げや退職者数の減少を受け、前年度に比べて人件費は減少した。物件費では、個人番号カード交付事務、インバウンド国際観光で増加となった一方、中学校教科書改訂に伴う教材整備費の減少などにより、人件費・物件費全体で減少となっ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今後とも人件費については、時間外勤務の縮減、民間委託の推進などにより、物件費については、競争入札などによりコスト削減に努める。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27262</xdr:rowOff>
    </xdr:from>
    <xdr:to>
      <xdr:col>23</xdr:col>
      <xdr:colOff>133350</xdr:colOff>
      <xdr:row>85</xdr:row>
      <xdr:rowOff>32401</xdr:rowOff>
    </xdr:to>
    <xdr:cxnSp macro="">
      <xdr:nvCxnSpPr>
        <xdr:cNvPr id="191" name="直線コネクタ 190"/>
        <xdr:cNvCxnSpPr/>
      </xdr:nvCxnSpPr>
      <xdr:spPr>
        <a:xfrm flipV="1">
          <a:off x="4114800" y="14600512"/>
          <a:ext cx="838200" cy="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73010</xdr:rowOff>
    </xdr:from>
    <xdr:ext cx="762000" cy="259045"/>
    <xdr:sp macro="" textlink="">
      <xdr:nvSpPr>
        <xdr:cNvPr id="192" name="人件費・物件費等の状況平均値テキスト"/>
        <xdr:cNvSpPr txBox="1"/>
      </xdr:nvSpPr>
      <xdr:spPr>
        <a:xfrm>
          <a:off x="5041900" y="14303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14835</xdr:rowOff>
    </xdr:from>
    <xdr:to>
      <xdr:col>19</xdr:col>
      <xdr:colOff>133350</xdr:colOff>
      <xdr:row>85</xdr:row>
      <xdr:rowOff>32401</xdr:rowOff>
    </xdr:to>
    <xdr:cxnSp macro="">
      <xdr:nvCxnSpPr>
        <xdr:cNvPr id="194" name="直線コネクタ 193"/>
        <xdr:cNvCxnSpPr/>
      </xdr:nvCxnSpPr>
      <xdr:spPr>
        <a:xfrm>
          <a:off x="3225800" y="14588085"/>
          <a:ext cx="889000" cy="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9189</xdr:rowOff>
    </xdr:from>
    <xdr:ext cx="736600" cy="259045"/>
    <xdr:sp macro="" textlink="">
      <xdr:nvSpPr>
        <xdr:cNvPr id="196" name="テキスト ボックス 195"/>
        <xdr:cNvSpPr txBox="1"/>
      </xdr:nvSpPr>
      <xdr:spPr>
        <a:xfrm>
          <a:off x="3733800" y="142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26110</xdr:rowOff>
    </xdr:from>
    <xdr:to>
      <xdr:col>15</xdr:col>
      <xdr:colOff>82550</xdr:colOff>
      <xdr:row>85</xdr:row>
      <xdr:rowOff>14835</xdr:rowOff>
    </xdr:to>
    <xdr:cxnSp macro="">
      <xdr:nvCxnSpPr>
        <xdr:cNvPr id="197" name="直線コネクタ 196"/>
        <xdr:cNvCxnSpPr/>
      </xdr:nvCxnSpPr>
      <xdr:spPr>
        <a:xfrm>
          <a:off x="2336800" y="14427910"/>
          <a:ext cx="889000" cy="16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166571</xdr:rowOff>
    </xdr:from>
    <xdr:ext cx="762000" cy="259045"/>
    <xdr:sp macro="" textlink="">
      <xdr:nvSpPr>
        <xdr:cNvPr id="199" name="テキスト ボックス 198"/>
        <xdr:cNvSpPr txBox="1"/>
      </xdr:nvSpPr>
      <xdr:spPr>
        <a:xfrm>
          <a:off x="2844800" y="142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76789</xdr:rowOff>
    </xdr:from>
    <xdr:to>
      <xdr:col>11</xdr:col>
      <xdr:colOff>31750</xdr:colOff>
      <xdr:row>84</xdr:row>
      <xdr:rowOff>26110</xdr:rowOff>
    </xdr:to>
    <xdr:cxnSp macro="">
      <xdr:nvCxnSpPr>
        <xdr:cNvPr id="200" name="直線コネクタ 199"/>
        <xdr:cNvCxnSpPr/>
      </xdr:nvCxnSpPr>
      <xdr:spPr>
        <a:xfrm>
          <a:off x="1447800" y="14307139"/>
          <a:ext cx="889000" cy="12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127393</xdr:rowOff>
    </xdr:from>
    <xdr:ext cx="762000" cy="259045"/>
    <xdr:sp macro="" textlink="">
      <xdr:nvSpPr>
        <xdr:cNvPr id="202" name="テキスト ボックス 201"/>
        <xdr:cNvSpPr txBox="1"/>
      </xdr:nvSpPr>
      <xdr:spPr>
        <a:xfrm>
          <a:off x="1955800" y="1452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29015</xdr:rowOff>
    </xdr:from>
    <xdr:ext cx="762000" cy="259045"/>
    <xdr:sp macro="" textlink="">
      <xdr:nvSpPr>
        <xdr:cNvPr id="204" name="テキスト ボックス 203"/>
        <xdr:cNvSpPr txBox="1"/>
      </xdr:nvSpPr>
      <xdr:spPr>
        <a:xfrm>
          <a:off x="1066800" y="144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147912</xdr:rowOff>
    </xdr:from>
    <xdr:to>
      <xdr:col>23</xdr:col>
      <xdr:colOff>184150</xdr:colOff>
      <xdr:row>85</xdr:row>
      <xdr:rowOff>78062</xdr:rowOff>
    </xdr:to>
    <xdr:sp macro="" textlink="">
      <xdr:nvSpPr>
        <xdr:cNvPr id="210" name="楕円 209"/>
        <xdr:cNvSpPr/>
      </xdr:nvSpPr>
      <xdr:spPr>
        <a:xfrm>
          <a:off x="4902200" y="145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119989</xdr:rowOff>
    </xdr:from>
    <xdr:ext cx="762000" cy="259045"/>
    <xdr:sp macro="" textlink="">
      <xdr:nvSpPr>
        <xdr:cNvPr id="211" name="人件費・物件費等の状況該当値テキスト"/>
        <xdr:cNvSpPr txBox="1"/>
      </xdr:nvSpPr>
      <xdr:spPr>
        <a:xfrm>
          <a:off x="5041900" y="145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153051</xdr:rowOff>
    </xdr:from>
    <xdr:to>
      <xdr:col>19</xdr:col>
      <xdr:colOff>184150</xdr:colOff>
      <xdr:row>85</xdr:row>
      <xdr:rowOff>83201</xdr:rowOff>
    </xdr:to>
    <xdr:sp macro="" textlink="">
      <xdr:nvSpPr>
        <xdr:cNvPr id="212" name="楕円 211"/>
        <xdr:cNvSpPr/>
      </xdr:nvSpPr>
      <xdr:spPr>
        <a:xfrm>
          <a:off x="4064000" y="14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67978</xdr:rowOff>
    </xdr:from>
    <xdr:ext cx="736600" cy="259045"/>
    <xdr:sp macro="" textlink="">
      <xdr:nvSpPr>
        <xdr:cNvPr id="213" name="テキスト ボックス 212"/>
        <xdr:cNvSpPr txBox="1"/>
      </xdr:nvSpPr>
      <xdr:spPr>
        <a:xfrm>
          <a:off x="3733800" y="14641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135485</xdr:rowOff>
    </xdr:from>
    <xdr:to>
      <xdr:col>15</xdr:col>
      <xdr:colOff>133350</xdr:colOff>
      <xdr:row>85</xdr:row>
      <xdr:rowOff>65635</xdr:rowOff>
    </xdr:to>
    <xdr:sp macro="" textlink="">
      <xdr:nvSpPr>
        <xdr:cNvPr id="214" name="楕円 213"/>
        <xdr:cNvSpPr/>
      </xdr:nvSpPr>
      <xdr:spPr>
        <a:xfrm>
          <a:off x="3175000" y="14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50412</xdr:rowOff>
    </xdr:from>
    <xdr:ext cx="762000" cy="259045"/>
    <xdr:sp macro="" textlink="">
      <xdr:nvSpPr>
        <xdr:cNvPr id="215" name="テキスト ボックス 214"/>
        <xdr:cNvSpPr txBox="1"/>
      </xdr:nvSpPr>
      <xdr:spPr>
        <a:xfrm>
          <a:off x="2844800" y="1462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146760</xdr:rowOff>
    </xdr:from>
    <xdr:to>
      <xdr:col>11</xdr:col>
      <xdr:colOff>82550</xdr:colOff>
      <xdr:row>84</xdr:row>
      <xdr:rowOff>76910</xdr:rowOff>
    </xdr:to>
    <xdr:sp macro="" textlink="">
      <xdr:nvSpPr>
        <xdr:cNvPr id="216" name="楕円 215"/>
        <xdr:cNvSpPr/>
      </xdr:nvSpPr>
      <xdr:spPr>
        <a:xfrm>
          <a:off x="2286000" y="1437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87087</xdr:rowOff>
    </xdr:from>
    <xdr:ext cx="762000" cy="259045"/>
    <xdr:sp macro="" textlink="">
      <xdr:nvSpPr>
        <xdr:cNvPr id="217" name="テキスト ボックス 216"/>
        <xdr:cNvSpPr txBox="1"/>
      </xdr:nvSpPr>
      <xdr:spPr>
        <a:xfrm>
          <a:off x="1955800" y="14145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25989</xdr:rowOff>
    </xdr:from>
    <xdr:to>
      <xdr:col>7</xdr:col>
      <xdr:colOff>31750</xdr:colOff>
      <xdr:row>83</xdr:row>
      <xdr:rowOff>127589</xdr:rowOff>
    </xdr:to>
    <xdr:sp macro="" textlink="">
      <xdr:nvSpPr>
        <xdr:cNvPr id="218" name="楕円 217"/>
        <xdr:cNvSpPr/>
      </xdr:nvSpPr>
      <xdr:spPr>
        <a:xfrm>
          <a:off x="1397000" y="1425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137766</xdr:rowOff>
    </xdr:from>
    <xdr:ext cx="762000" cy="259045"/>
    <xdr:sp macro="" textlink="">
      <xdr:nvSpPr>
        <xdr:cNvPr id="219" name="テキスト ボックス 218"/>
        <xdr:cNvSpPr txBox="1"/>
      </xdr:nvSpPr>
      <xdr:spPr>
        <a:xfrm>
          <a:off x="1066800" y="1402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大津市人事・給与構造改革としてポスト管理の徹底や給料の最高号給の引下げ等を行い、ラスパイレス指数は低下傾向を示し始めているが依然として高い水準にある。引続き改革を着実に推進するとともに、管理職員にかかる本給の独自カットを行うほか、人事評価制度に基づく給与制度の運用を継続し、職員給与費の適正化に努める。</a:t>
          </a:r>
        </a:p>
        <a:p>
          <a:r>
            <a:rPr kumimoji="1" lang="ja-JP" altLang="en-US" sz="1150">
              <a:latin typeface="ＭＳ Ｐゴシック" panose="020B0600070205080204" pitchFamily="50" charset="-128"/>
              <a:ea typeface="ＭＳ Ｐゴシック" panose="020B0600070205080204" pitchFamily="50" charset="-128"/>
            </a:rPr>
            <a:t>　なお、平成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年度については、国の調査結果が未公表のため前年度の数値が表示されている。</a:t>
          </a:r>
          <a:endParaRPr kumimoji="1" lang="en-US" altLang="ja-JP" sz="115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17236</xdr:rowOff>
    </xdr:to>
    <xdr:cxnSp macro="">
      <xdr:nvCxnSpPr>
        <xdr:cNvPr id="255" name="直線コネクタ 254"/>
        <xdr:cNvCxnSpPr/>
      </xdr:nvCxnSpPr>
      <xdr:spPr>
        <a:xfrm>
          <a:off x="16179800" y="151048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56"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120650</xdr:rowOff>
    </xdr:to>
    <xdr:cxnSp macro="">
      <xdr:nvCxnSpPr>
        <xdr:cNvPr id="258" name="直線コネクタ 257"/>
        <xdr:cNvCxnSpPr/>
      </xdr:nvCxnSpPr>
      <xdr:spPr>
        <a:xfrm flipV="1">
          <a:off x="15290800" y="151048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0" name="テキスト ボックス 259"/>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88</xdr:row>
      <xdr:rowOff>120650</xdr:rowOff>
    </xdr:to>
    <xdr:cxnSp macro="">
      <xdr:nvCxnSpPr>
        <xdr:cNvPr id="261" name="直線コネクタ 260"/>
        <xdr:cNvCxnSpPr/>
      </xdr:nvCxnSpPr>
      <xdr:spPr>
        <a:xfrm>
          <a:off x="14401800" y="1520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3" name="テキスト ボックス 262"/>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68943</xdr:rowOff>
    </xdr:from>
    <xdr:to>
      <xdr:col>68</xdr:col>
      <xdr:colOff>152400</xdr:colOff>
      <xdr:row>88</xdr:row>
      <xdr:rowOff>120650</xdr:rowOff>
    </xdr:to>
    <xdr:cxnSp macro="">
      <xdr:nvCxnSpPr>
        <xdr:cNvPr id="264" name="直線コネクタ 263"/>
        <xdr:cNvCxnSpPr/>
      </xdr:nvCxnSpPr>
      <xdr:spPr>
        <a:xfrm>
          <a:off x="13512800" y="151565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6" name="テキスト ボックス 265"/>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74" name="楕円 273"/>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75" name="給与水準   （国との比較）該当値テキスト"/>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76" name="楕円 275"/>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77" name="テキスト ボックス 276"/>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78" name="楕円 277"/>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79" name="テキスト ボックス 278"/>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0" name="楕円 279"/>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1" name="テキスト ボックス 280"/>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2" name="楕円 281"/>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3" name="テキスト ボックス 282"/>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平成９年度から実施している職員の採用抑制により、類似団体平均を下回っている。今後、多くの退職者が見込まれるため、適正な職員配置を進める一方、人員削減により行政サービスが低下しないよう、適正かつ効率的な人員配置に勤める。</a:t>
          </a:r>
        </a:p>
        <a:p>
          <a:r>
            <a:rPr kumimoji="1" lang="ja-JP" altLang="en-US" sz="1150">
              <a:latin typeface="ＭＳ Ｐゴシック" panose="020B0600070205080204" pitchFamily="50" charset="-128"/>
              <a:ea typeface="ＭＳ Ｐゴシック" panose="020B0600070205080204" pitchFamily="50" charset="-128"/>
            </a:rPr>
            <a:t>  なお、平成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年度については、国の調査結果が未公表のため前年度の数値が表示されてる。</a:t>
          </a:r>
          <a:endParaRPr kumimoji="1" lang="en-US" altLang="ja-JP" sz="11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85725</xdr:rowOff>
    </xdr:from>
    <xdr:to>
      <xdr:col>81</xdr:col>
      <xdr:colOff>44450</xdr:colOff>
      <xdr:row>60</xdr:row>
      <xdr:rowOff>85725</xdr:rowOff>
    </xdr:to>
    <xdr:cxnSp macro="">
      <xdr:nvCxnSpPr>
        <xdr:cNvPr id="318" name="直線コネクタ 317"/>
        <xdr:cNvCxnSpPr/>
      </xdr:nvCxnSpPr>
      <xdr:spPr>
        <a:xfrm>
          <a:off x="16179800" y="103727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107544</xdr:rowOff>
    </xdr:from>
    <xdr:ext cx="762000" cy="259045"/>
    <xdr:sp macro="" textlink="">
      <xdr:nvSpPr>
        <xdr:cNvPr id="319" name="定員管理の状況平均値テキスト"/>
        <xdr:cNvSpPr txBox="1"/>
      </xdr:nvSpPr>
      <xdr:spPr>
        <a:xfrm>
          <a:off x="17106900" y="1039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57573</xdr:rowOff>
    </xdr:from>
    <xdr:to>
      <xdr:col>77</xdr:col>
      <xdr:colOff>44450</xdr:colOff>
      <xdr:row>60</xdr:row>
      <xdr:rowOff>85725</xdr:rowOff>
    </xdr:to>
    <xdr:cxnSp macro="">
      <xdr:nvCxnSpPr>
        <xdr:cNvPr id="321" name="直線コネクタ 320"/>
        <xdr:cNvCxnSpPr/>
      </xdr:nvCxnSpPr>
      <xdr:spPr>
        <a:xfrm>
          <a:off x="15290800" y="1034457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3" name="テキスト ボックス 322"/>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37465</xdr:rowOff>
    </xdr:from>
    <xdr:to>
      <xdr:col>72</xdr:col>
      <xdr:colOff>203200</xdr:colOff>
      <xdr:row>60</xdr:row>
      <xdr:rowOff>57573</xdr:rowOff>
    </xdr:to>
    <xdr:cxnSp macro="">
      <xdr:nvCxnSpPr>
        <xdr:cNvPr id="324" name="直線コネクタ 323"/>
        <xdr:cNvCxnSpPr/>
      </xdr:nvCxnSpPr>
      <xdr:spPr>
        <a:xfrm>
          <a:off x="14401800" y="1032446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6" name="テキスト ボックス 325"/>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37465</xdr:rowOff>
    </xdr:from>
    <xdr:to>
      <xdr:col>68</xdr:col>
      <xdr:colOff>152400</xdr:colOff>
      <xdr:row>60</xdr:row>
      <xdr:rowOff>65617</xdr:rowOff>
    </xdr:to>
    <xdr:cxnSp macro="">
      <xdr:nvCxnSpPr>
        <xdr:cNvPr id="327" name="直線コネクタ 326"/>
        <xdr:cNvCxnSpPr/>
      </xdr:nvCxnSpPr>
      <xdr:spPr>
        <a:xfrm flipV="1">
          <a:off x="13512800" y="1032446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34307</xdr:rowOff>
    </xdr:from>
    <xdr:ext cx="762000" cy="259045"/>
    <xdr:sp macro="" textlink="">
      <xdr:nvSpPr>
        <xdr:cNvPr id="329" name="テキスト ボックス 328"/>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34925</xdr:rowOff>
    </xdr:from>
    <xdr:to>
      <xdr:col>81</xdr:col>
      <xdr:colOff>95250</xdr:colOff>
      <xdr:row>60</xdr:row>
      <xdr:rowOff>136525</xdr:rowOff>
    </xdr:to>
    <xdr:sp macro="" textlink="">
      <xdr:nvSpPr>
        <xdr:cNvPr id="337" name="楕円 336"/>
        <xdr:cNvSpPr/>
      </xdr:nvSpPr>
      <xdr:spPr>
        <a:xfrm>
          <a:off x="16967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51452</xdr:rowOff>
    </xdr:from>
    <xdr:ext cx="762000" cy="259045"/>
    <xdr:sp macro="" textlink="">
      <xdr:nvSpPr>
        <xdr:cNvPr id="338" name="定員管理の状況該当値テキスト"/>
        <xdr:cNvSpPr txBox="1"/>
      </xdr:nvSpPr>
      <xdr:spPr>
        <a:xfrm>
          <a:off x="17106900" y="101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34925</xdr:rowOff>
    </xdr:from>
    <xdr:to>
      <xdr:col>77</xdr:col>
      <xdr:colOff>95250</xdr:colOff>
      <xdr:row>60</xdr:row>
      <xdr:rowOff>136525</xdr:rowOff>
    </xdr:to>
    <xdr:sp macro="" textlink="">
      <xdr:nvSpPr>
        <xdr:cNvPr id="339" name="楕円 338"/>
        <xdr:cNvSpPr/>
      </xdr:nvSpPr>
      <xdr:spPr>
        <a:xfrm>
          <a:off x="16129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40" name="テキスト ボックス 339"/>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6773</xdr:rowOff>
    </xdr:from>
    <xdr:to>
      <xdr:col>73</xdr:col>
      <xdr:colOff>44450</xdr:colOff>
      <xdr:row>60</xdr:row>
      <xdr:rowOff>108373</xdr:rowOff>
    </xdr:to>
    <xdr:sp macro="" textlink="">
      <xdr:nvSpPr>
        <xdr:cNvPr id="341" name="楕円 340"/>
        <xdr:cNvSpPr/>
      </xdr:nvSpPr>
      <xdr:spPr>
        <a:xfrm>
          <a:off x="15240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118550</xdr:rowOff>
    </xdr:from>
    <xdr:ext cx="762000" cy="259045"/>
    <xdr:sp macro="" textlink="">
      <xdr:nvSpPr>
        <xdr:cNvPr id="342" name="テキスト ボックス 341"/>
        <xdr:cNvSpPr txBox="1"/>
      </xdr:nvSpPr>
      <xdr:spPr>
        <a:xfrm>
          <a:off x="14909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158115</xdr:rowOff>
    </xdr:from>
    <xdr:to>
      <xdr:col>68</xdr:col>
      <xdr:colOff>203200</xdr:colOff>
      <xdr:row>60</xdr:row>
      <xdr:rowOff>88265</xdr:rowOff>
    </xdr:to>
    <xdr:sp macro="" textlink="">
      <xdr:nvSpPr>
        <xdr:cNvPr id="343" name="楕円 342"/>
        <xdr:cNvSpPr/>
      </xdr:nvSpPr>
      <xdr:spPr>
        <a:xfrm>
          <a:off x="14351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44" name="テキスト ボックス 343"/>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14817</xdr:rowOff>
    </xdr:from>
    <xdr:to>
      <xdr:col>64</xdr:col>
      <xdr:colOff>152400</xdr:colOff>
      <xdr:row>60</xdr:row>
      <xdr:rowOff>116417</xdr:rowOff>
    </xdr:to>
    <xdr:sp macro="" textlink="">
      <xdr:nvSpPr>
        <xdr:cNvPr id="345" name="楕円 344"/>
        <xdr:cNvSpPr/>
      </xdr:nvSpPr>
      <xdr:spPr>
        <a:xfrm>
          <a:off x="13462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126594</xdr:rowOff>
    </xdr:from>
    <xdr:ext cx="762000" cy="259045"/>
    <xdr:sp macro="" textlink="">
      <xdr:nvSpPr>
        <xdr:cNvPr id="346" name="テキスト ボックス 345"/>
        <xdr:cNvSpPr txBox="1"/>
      </xdr:nvSpPr>
      <xdr:spPr>
        <a:xfrm>
          <a:off x="13131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対前年度比</a:t>
          </a:r>
          <a:r>
            <a:rPr kumimoji="1" lang="en-US" altLang="ja-JP" sz="1150">
              <a:latin typeface="ＭＳ Ｐゴシック" panose="020B0600070205080204" pitchFamily="50" charset="-128"/>
              <a:ea typeface="ＭＳ Ｐゴシック" panose="020B0600070205080204" pitchFamily="50" charset="-128"/>
            </a:rPr>
            <a:t>1.6</a:t>
          </a:r>
          <a:r>
            <a:rPr kumimoji="1" lang="ja-JP" altLang="en-US" sz="1150">
              <a:latin typeface="ＭＳ Ｐゴシック" panose="020B0600070205080204" pitchFamily="50" charset="-128"/>
              <a:ea typeface="ＭＳ Ｐゴシック" panose="020B0600070205080204" pitchFamily="50" charset="-128"/>
            </a:rPr>
            <a:t>％減の</a:t>
          </a:r>
          <a:r>
            <a:rPr kumimoji="1" lang="en-US" altLang="ja-JP" sz="1150">
              <a:latin typeface="ＭＳ Ｐゴシック" panose="020B0600070205080204" pitchFamily="50" charset="-128"/>
              <a:ea typeface="ＭＳ Ｐゴシック" panose="020B0600070205080204" pitchFamily="50" charset="-128"/>
            </a:rPr>
            <a:t>2.8</a:t>
          </a:r>
          <a:r>
            <a:rPr kumimoji="1" lang="ja-JP" altLang="en-US" sz="1150">
              <a:latin typeface="ＭＳ Ｐゴシック" panose="020B0600070205080204" pitchFamily="50" charset="-128"/>
              <a:ea typeface="ＭＳ Ｐゴシック" panose="020B0600070205080204" pitchFamily="50" charset="-128"/>
            </a:rPr>
            <a:t>％となり、類似団体平均を下回っている。</a:t>
          </a:r>
        </a:p>
        <a:p>
          <a:r>
            <a:rPr kumimoji="1" lang="ja-JP" altLang="en-US" sz="1150">
              <a:latin typeface="ＭＳ Ｐゴシック" panose="020B0600070205080204" pitchFamily="50" charset="-128"/>
              <a:ea typeface="ＭＳ Ｐゴシック" panose="020B0600070205080204" pitchFamily="50" charset="-128"/>
            </a:rPr>
            <a:t>　過去の建設事業債の償還の進捗と病院事業の地方独立行政法人への移行に伴う準元利償還金の減少や標準財政規模の変動が影響している。</a:t>
          </a:r>
        </a:p>
        <a:p>
          <a:r>
            <a:rPr kumimoji="1" lang="ja-JP" altLang="en-US" sz="1150">
              <a:latin typeface="ＭＳ Ｐゴシック" panose="020B0600070205080204" pitchFamily="50" charset="-128"/>
              <a:ea typeface="ＭＳ Ｐゴシック" panose="020B0600070205080204" pitchFamily="50" charset="-128"/>
            </a:rPr>
            <a:t>　今後も、行政改革プラン</a:t>
          </a:r>
          <a:r>
            <a:rPr kumimoji="1" lang="en-US" altLang="ja-JP" sz="1150">
              <a:latin typeface="ＭＳ Ｐゴシック" panose="020B0600070205080204" pitchFamily="50" charset="-128"/>
              <a:ea typeface="ＭＳ Ｐゴシック" panose="020B0600070205080204" pitchFamily="50" charset="-128"/>
            </a:rPr>
            <a:t>2017</a:t>
          </a:r>
          <a:r>
            <a:rPr kumimoji="1" lang="ja-JP" altLang="en-US" sz="1150">
              <a:latin typeface="ＭＳ Ｐゴシック" panose="020B0600070205080204" pitchFamily="50" charset="-128"/>
              <a:ea typeface="ＭＳ Ｐゴシック" panose="020B0600070205080204" pitchFamily="50" charset="-128"/>
            </a:rPr>
            <a:t>に基づき、一層の事業の選択と集中を行うことで、市債の発行抑制に努め、さらなる指標の改善に努めていく。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16256</xdr:rowOff>
    </xdr:from>
    <xdr:to>
      <xdr:col>81</xdr:col>
      <xdr:colOff>44450</xdr:colOff>
      <xdr:row>38</xdr:row>
      <xdr:rowOff>170688</xdr:rowOff>
    </xdr:to>
    <xdr:cxnSp macro="">
      <xdr:nvCxnSpPr>
        <xdr:cNvPr id="378" name="直線コネクタ 377"/>
        <xdr:cNvCxnSpPr/>
      </xdr:nvCxnSpPr>
      <xdr:spPr>
        <a:xfrm flipV="1">
          <a:off x="16179800" y="6531356"/>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84599</xdr:rowOff>
    </xdr:from>
    <xdr:ext cx="762000" cy="259045"/>
    <xdr:sp macro="" textlink="">
      <xdr:nvSpPr>
        <xdr:cNvPr id="379" name="公債費負担の状況平均値テキスト"/>
        <xdr:cNvSpPr txBox="1"/>
      </xdr:nvSpPr>
      <xdr:spPr>
        <a:xfrm>
          <a:off x="17106900" y="677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170688</xdr:rowOff>
    </xdr:from>
    <xdr:to>
      <xdr:col>77</xdr:col>
      <xdr:colOff>44450</xdr:colOff>
      <xdr:row>40</xdr:row>
      <xdr:rowOff>1524</xdr:rowOff>
    </xdr:to>
    <xdr:cxnSp macro="">
      <xdr:nvCxnSpPr>
        <xdr:cNvPr id="381" name="直線コネクタ 380"/>
        <xdr:cNvCxnSpPr/>
      </xdr:nvCxnSpPr>
      <xdr:spPr>
        <a:xfrm flipV="1">
          <a:off x="15290800" y="668578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3" name="テキスト ボックス 382"/>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1524</xdr:rowOff>
    </xdr:from>
    <xdr:to>
      <xdr:col>72</xdr:col>
      <xdr:colOff>203200</xdr:colOff>
      <xdr:row>40</xdr:row>
      <xdr:rowOff>127000</xdr:rowOff>
    </xdr:to>
    <xdr:cxnSp macro="">
      <xdr:nvCxnSpPr>
        <xdr:cNvPr id="384" name="直線コネクタ 383"/>
        <xdr:cNvCxnSpPr/>
      </xdr:nvCxnSpPr>
      <xdr:spPr>
        <a:xfrm flipV="1">
          <a:off x="14401800" y="685952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85361</xdr:rowOff>
    </xdr:from>
    <xdr:ext cx="762000" cy="259045"/>
    <xdr:sp macro="" textlink="">
      <xdr:nvSpPr>
        <xdr:cNvPr id="386" name="テキスト ボックス 385"/>
        <xdr:cNvSpPr txBox="1"/>
      </xdr:nvSpPr>
      <xdr:spPr>
        <a:xfrm>
          <a:off x="14909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81026</xdr:rowOff>
    </xdr:to>
    <xdr:cxnSp macro="">
      <xdr:nvCxnSpPr>
        <xdr:cNvPr id="387" name="直線コネクタ 386"/>
        <xdr:cNvCxnSpPr/>
      </xdr:nvCxnSpPr>
      <xdr:spPr>
        <a:xfrm flipV="1">
          <a:off x="13512800" y="698500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9" name="テキスト ボックス 388"/>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1" name="テキスト ボックス 390"/>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136906</xdr:rowOff>
    </xdr:from>
    <xdr:to>
      <xdr:col>81</xdr:col>
      <xdr:colOff>95250</xdr:colOff>
      <xdr:row>38</xdr:row>
      <xdr:rowOff>67056</xdr:rowOff>
    </xdr:to>
    <xdr:sp macro="" textlink="">
      <xdr:nvSpPr>
        <xdr:cNvPr id="397" name="楕円 396"/>
        <xdr:cNvSpPr/>
      </xdr:nvSpPr>
      <xdr:spPr>
        <a:xfrm>
          <a:off x="169672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153433</xdr:rowOff>
    </xdr:from>
    <xdr:ext cx="762000" cy="259045"/>
    <xdr:sp macro="" textlink="">
      <xdr:nvSpPr>
        <xdr:cNvPr id="398" name="公債費負担の状況該当値テキスト"/>
        <xdr:cNvSpPr txBox="1"/>
      </xdr:nvSpPr>
      <xdr:spPr>
        <a:xfrm>
          <a:off x="17106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119888</xdr:rowOff>
    </xdr:from>
    <xdr:to>
      <xdr:col>77</xdr:col>
      <xdr:colOff>95250</xdr:colOff>
      <xdr:row>39</xdr:row>
      <xdr:rowOff>50038</xdr:rowOff>
    </xdr:to>
    <xdr:sp macro="" textlink="">
      <xdr:nvSpPr>
        <xdr:cNvPr id="399" name="楕円 398"/>
        <xdr:cNvSpPr/>
      </xdr:nvSpPr>
      <xdr:spPr>
        <a:xfrm>
          <a:off x="16129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60215</xdr:rowOff>
    </xdr:from>
    <xdr:ext cx="736600" cy="259045"/>
    <xdr:sp macro="" textlink="">
      <xdr:nvSpPr>
        <xdr:cNvPr id="400" name="テキスト ボックス 399"/>
        <xdr:cNvSpPr txBox="1"/>
      </xdr:nvSpPr>
      <xdr:spPr>
        <a:xfrm>
          <a:off x="15798800" y="640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122174</xdr:rowOff>
    </xdr:from>
    <xdr:to>
      <xdr:col>73</xdr:col>
      <xdr:colOff>44450</xdr:colOff>
      <xdr:row>40</xdr:row>
      <xdr:rowOff>52324</xdr:rowOff>
    </xdr:to>
    <xdr:sp macro="" textlink="">
      <xdr:nvSpPr>
        <xdr:cNvPr id="401" name="楕円 400"/>
        <xdr:cNvSpPr/>
      </xdr:nvSpPr>
      <xdr:spPr>
        <a:xfrm>
          <a:off x="15240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62501</xdr:rowOff>
    </xdr:from>
    <xdr:ext cx="762000" cy="259045"/>
    <xdr:sp macro="" textlink="">
      <xdr:nvSpPr>
        <xdr:cNvPr id="402" name="テキスト ボックス 401"/>
        <xdr:cNvSpPr txBox="1"/>
      </xdr:nvSpPr>
      <xdr:spPr>
        <a:xfrm>
          <a:off x="14909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3" name="楕円 402"/>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404" name="テキスト ボックス 403"/>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405" name="楕円 404"/>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406" name="テキスト ボックス 405"/>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対前年度比</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％減の</a:t>
          </a:r>
          <a:r>
            <a:rPr kumimoji="1" lang="en-US" altLang="ja-JP" sz="1150">
              <a:latin typeface="ＭＳ Ｐゴシック" panose="020B0600070205080204" pitchFamily="50" charset="-128"/>
              <a:ea typeface="ＭＳ Ｐゴシック" panose="020B0600070205080204" pitchFamily="50" charset="-128"/>
            </a:rPr>
            <a:t>16.9</a:t>
          </a:r>
          <a:r>
            <a:rPr kumimoji="1" lang="ja-JP" altLang="en-US" sz="1150">
              <a:latin typeface="ＭＳ Ｐゴシック" panose="020B0600070205080204" pitchFamily="50" charset="-128"/>
              <a:ea typeface="ＭＳ Ｐゴシック" panose="020B0600070205080204" pitchFamily="50" charset="-128"/>
            </a:rPr>
            <a:t>％となり、引き続き、類似団体平均を大きく下回っている。普通会計の地方債現在高が増加し、設立法人等負債に対する負担見込額として地方独立行政法人市立大津市民病院の繰越欠損額を計上する一方で、普通会計で</a:t>
          </a:r>
          <a:r>
            <a:rPr kumimoji="1" lang="ja-JP" altLang="en-US" sz="1150">
              <a:solidFill>
                <a:schemeClr val="tx1"/>
              </a:solidFill>
              <a:latin typeface="ＭＳ Ｐゴシック" panose="020B0600070205080204" pitchFamily="50" charset="-128"/>
              <a:ea typeface="ＭＳ Ｐゴシック" panose="020B0600070205080204" pitchFamily="50" charset="-128"/>
            </a:rPr>
            <a:t>の建設事業債残高の減少</a:t>
          </a:r>
          <a:r>
            <a:rPr kumimoji="1" lang="ja-JP" altLang="en-US" sz="1150">
              <a:latin typeface="ＭＳ Ｐゴシック" panose="020B0600070205080204" pitchFamily="50" charset="-128"/>
              <a:ea typeface="ＭＳ Ｐゴシック" panose="020B0600070205080204" pitchFamily="50" charset="-128"/>
            </a:rPr>
            <a:t>や平成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年度からの病院事業の法人移行に伴い、将来負担額が減少するとともに、標準財政規模の変動が生じたことにより、比率が低下した。</a:t>
          </a:r>
        </a:p>
        <a:p>
          <a:r>
            <a:rPr kumimoji="1" lang="ja-JP" altLang="en-US" sz="1150">
              <a:latin typeface="ＭＳ Ｐゴシック" panose="020B0600070205080204" pitchFamily="50" charset="-128"/>
              <a:ea typeface="ＭＳ Ｐゴシック" panose="020B0600070205080204" pitchFamily="50" charset="-128"/>
            </a:rPr>
            <a:t>　ごみ処理施設更新や中学校給食実施に伴う施設整備等による多額の財政負担を見据え、今後も、新規事業の必要性を見極めることによる市債の発行抑制や、公営企業等の経営の総点検を図るなど、さらなる指標の改善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106299</xdr:rowOff>
    </xdr:from>
    <xdr:to>
      <xdr:col>81</xdr:col>
      <xdr:colOff>44450</xdr:colOff>
      <xdr:row>14</xdr:row>
      <xdr:rowOff>122386</xdr:rowOff>
    </xdr:to>
    <xdr:cxnSp macro="">
      <xdr:nvCxnSpPr>
        <xdr:cNvPr id="440" name="直線コネクタ 439"/>
        <xdr:cNvCxnSpPr/>
      </xdr:nvCxnSpPr>
      <xdr:spPr>
        <a:xfrm flipV="1">
          <a:off x="16179800" y="2506599"/>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22623</xdr:rowOff>
    </xdr:from>
    <xdr:ext cx="762000" cy="259045"/>
    <xdr:sp macro="" textlink="">
      <xdr:nvSpPr>
        <xdr:cNvPr id="441" name="将来負担の状況平均値テキスト"/>
        <xdr:cNvSpPr txBox="1"/>
      </xdr:nvSpPr>
      <xdr:spPr>
        <a:xfrm>
          <a:off x="17106900" y="2594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122386</xdr:rowOff>
    </xdr:from>
    <xdr:to>
      <xdr:col>77</xdr:col>
      <xdr:colOff>44450</xdr:colOff>
      <xdr:row>14</xdr:row>
      <xdr:rowOff>159385</xdr:rowOff>
    </xdr:to>
    <xdr:cxnSp macro="">
      <xdr:nvCxnSpPr>
        <xdr:cNvPr id="443" name="直線コネクタ 442"/>
        <xdr:cNvCxnSpPr/>
      </xdr:nvCxnSpPr>
      <xdr:spPr>
        <a:xfrm flipV="1">
          <a:off x="15290800" y="2522686"/>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147379</xdr:rowOff>
    </xdr:from>
    <xdr:ext cx="736600" cy="259045"/>
    <xdr:sp macro="" textlink="">
      <xdr:nvSpPr>
        <xdr:cNvPr id="445" name="テキスト ボックス 444"/>
        <xdr:cNvSpPr txBox="1"/>
      </xdr:nvSpPr>
      <xdr:spPr>
        <a:xfrm>
          <a:off x="15798800" y="2719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137668</xdr:rowOff>
    </xdr:from>
    <xdr:to>
      <xdr:col>72</xdr:col>
      <xdr:colOff>203200</xdr:colOff>
      <xdr:row>14</xdr:row>
      <xdr:rowOff>159385</xdr:rowOff>
    </xdr:to>
    <xdr:cxnSp macro="">
      <xdr:nvCxnSpPr>
        <xdr:cNvPr id="446" name="直線コネクタ 445"/>
        <xdr:cNvCxnSpPr/>
      </xdr:nvCxnSpPr>
      <xdr:spPr>
        <a:xfrm>
          <a:off x="14401800" y="253796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7" name="フローチャート: 判断 446"/>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167488</xdr:rowOff>
    </xdr:from>
    <xdr:ext cx="762000" cy="259045"/>
    <xdr:sp macro="" textlink="">
      <xdr:nvSpPr>
        <xdr:cNvPr id="448" name="テキスト ボックス 447"/>
        <xdr:cNvSpPr txBox="1"/>
      </xdr:nvSpPr>
      <xdr:spPr>
        <a:xfrm>
          <a:off x="14909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137668</xdr:rowOff>
    </xdr:from>
    <xdr:to>
      <xdr:col>68</xdr:col>
      <xdr:colOff>152400</xdr:colOff>
      <xdr:row>15</xdr:row>
      <xdr:rowOff>29760</xdr:rowOff>
    </xdr:to>
    <xdr:cxnSp macro="">
      <xdr:nvCxnSpPr>
        <xdr:cNvPr id="449" name="直線コネクタ 448"/>
        <xdr:cNvCxnSpPr/>
      </xdr:nvCxnSpPr>
      <xdr:spPr>
        <a:xfrm flipV="1">
          <a:off x="13512800" y="2537968"/>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0" name="フローチャート: 判断 449"/>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41080</xdr:rowOff>
    </xdr:from>
    <xdr:ext cx="762000" cy="259045"/>
    <xdr:sp macro="" textlink="">
      <xdr:nvSpPr>
        <xdr:cNvPr id="451" name="テキスト ボックス 450"/>
        <xdr:cNvSpPr txBox="1"/>
      </xdr:nvSpPr>
      <xdr:spPr>
        <a:xfrm>
          <a:off x="14020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2" name="フローチャート: 判断 451"/>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100601</xdr:rowOff>
    </xdr:from>
    <xdr:ext cx="762000" cy="259045"/>
    <xdr:sp macro="" textlink="">
      <xdr:nvSpPr>
        <xdr:cNvPr id="453" name="テキスト ボックス 452"/>
        <xdr:cNvSpPr txBox="1"/>
      </xdr:nvSpPr>
      <xdr:spPr>
        <a:xfrm>
          <a:off x="13131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55499</xdr:rowOff>
    </xdr:from>
    <xdr:to>
      <xdr:col>81</xdr:col>
      <xdr:colOff>95250</xdr:colOff>
      <xdr:row>14</xdr:row>
      <xdr:rowOff>157099</xdr:rowOff>
    </xdr:to>
    <xdr:sp macro="" textlink="">
      <xdr:nvSpPr>
        <xdr:cNvPr id="459" name="楕円 458"/>
        <xdr:cNvSpPr/>
      </xdr:nvSpPr>
      <xdr:spPr>
        <a:xfrm>
          <a:off x="16967200" y="245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72026</xdr:rowOff>
    </xdr:from>
    <xdr:ext cx="762000" cy="259045"/>
    <xdr:sp macro="" textlink="">
      <xdr:nvSpPr>
        <xdr:cNvPr id="460" name="将来負担の状況該当値テキスト"/>
        <xdr:cNvSpPr txBox="1"/>
      </xdr:nvSpPr>
      <xdr:spPr>
        <a:xfrm>
          <a:off x="17106900" y="230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71586</xdr:rowOff>
    </xdr:from>
    <xdr:to>
      <xdr:col>77</xdr:col>
      <xdr:colOff>95250</xdr:colOff>
      <xdr:row>15</xdr:row>
      <xdr:rowOff>1736</xdr:rowOff>
    </xdr:to>
    <xdr:sp macro="" textlink="">
      <xdr:nvSpPr>
        <xdr:cNvPr id="461" name="楕円 460"/>
        <xdr:cNvSpPr/>
      </xdr:nvSpPr>
      <xdr:spPr>
        <a:xfrm>
          <a:off x="16129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11913</xdr:rowOff>
    </xdr:from>
    <xdr:ext cx="736600" cy="259045"/>
    <xdr:sp macro="" textlink="">
      <xdr:nvSpPr>
        <xdr:cNvPr id="462" name="テキスト ボックス 461"/>
        <xdr:cNvSpPr txBox="1"/>
      </xdr:nvSpPr>
      <xdr:spPr>
        <a:xfrm>
          <a:off x="15798800" y="2240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108585</xdr:rowOff>
    </xdr:from>
    <xdr:to>
      <xdr:col>73</xdr:col>
      <xdr:colOff>44450</xdr:colOff>
      <xdr:row>15</xdr:row>
      <xdr:rowOff>38735</xdr:rowOff>
    </xdr:to>
    <xdr:sp macro="" textlink="">
      <xdr:nvSpPr>
        <xdr:cNvPr id="463" name="楕円 462"/>
        <xdr:cNvSpPr/>
      </xdr:nvSpPr>
      <xdr:spPr>
        <a:xfrm>
          <a:off x="15240000" y="25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48912</xdr:rowOff>
    </xdr:from>
    <xdr:ext cx="762000" cy="259045"/>
    <xdr:sp macro="" textlink="">
      <xdr:nvSpPr>
        <xdr:cNvPr id="464" name="テキスト ボックス 463"/>
        <xdr:cNvSpPr txBox="1"/>
      </xdr:nvSpPr>
      <xdr:spPr>
        <a:xfrm>
          <a:off x="14909800" y="22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86868</xdr:rowOff>
    </xdr:from>
    <xdr:to>
      <xdr:col>68</xdr:col>
      <xdr:colOff>203200</xdr:colOff>
      <xdr:row>15</xdr:row>
      <xdr:rowOff>17018</xdr:rowOff>
    </xdr:to>
    <xdr:sp macro="" textlink="">
      <xdr:nvSpPr>
        <xdr:cNvPr id="465" name="楕円 464"/>
        <xdr:cNvSpPr/>
      </xdr:nvSpPr>
      <xdr:spPr>
        <a:xfrm>
          <a:off x="14351000" y="248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27195</xdr:rowOff>
    </xdr:from>
    <xdr:ext cx="762000" cy="259045"/>
    <xdr:sp macro="" textlink="">
      <xdr:nvSpPr>
        <xdr:cNvPr id="466" name="テキスト ボックス 465"/>
        <xdr:cNvSpPr txBox="1"/>
      </xdr:nvSpPr>
      <xdr:spPr>
        <a:xfrm>
          <a:off x="14020800" y="225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150410</xdr:rowOff>
    </xdr:from>
    <xdr:to>
      <xdr:col>64</xdr:col>
      <xdr:colOff>152400</xdr:colOff>
      <xdr:row>15</xdr:row>
      <xdr:rowOff>80560</xdr:rowOff>
    </xdr:to>
    <xdr:sp macro="" textlink="">
      <xdr:nvSpPr>
        <xdr:cNvPr id="467" name="楕円 466"/>
        <xdr:cNvSpPr/>
      </xdr:nvSpPr>
      <xdr:spPr>
        <a:xfrm>
          <a:off x="13462000" y="25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90737</xdr:rowOff>
    </xdr:from>
    <xdr:ext cx="762000" cy="259045"/>
    <xdr:sp macro="" textlink="">
      <xdr:nvSpPr>
        <xdr:cNvPr id="468" name="テキスト ボックス 467"/>
        <xdr:cNvSpPr txBox="1"/>
      </xdr:nvSpPr>
      <xdr:spPr>
        <a:xfrm>
          <a:off x="13131800" y="231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342,460
338,394
464.51
115,691,489
111,394,246
3,488,404
68,527,257
116,483,552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人事院勧告等に基づく給与の増額改定等もある中、特別職及び管理職の給与の独自カットの継続や</a:t>
          </a:r>
          <a:r>
            <a:rPr kumimoji="1" lang="ja-JP" altLang="en-US" sz="115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150">
              <a:solidFill>
                <a:schemeClr val="tx1"/>
              </a:solidFill>
              <a:latin typeface="ＭＳ Ｐゴシック" panose="020B0600070205080204" pitchFamily="50" charset="-128"/>
              <a:ea typeface="ＭＳ Ｐゴシック" panose="020B0600070205080204" pitchFamily="50" charset="-128"/>
            </a:rPr>
            <a:t>29</a:t>
          </a:r>
          <a:r>
            <a:rPr kumimoji="1" lang="ja-JP" altLang="en-US" sz="1150">
              <a:solidFill>
                <a:schemeClr val="tx1"/>
              </a:solidFill>
              <a:latin typeface="ＭＳ Ｐゴシック" panose="020B0600070205080204" pitchFamily="50" charset="-128"/>
              <a:ea typeface="ＭＳ Ｐゴシック" panose="020B0600070205080204" pitchFamily="50" charset="-128"/>
            </a:rPr>
            <a:t>年度からの人事・給与構造改革の実施</a:t>
          </a:r>
          <a:r>
            <a:rPr kumimoji="1" lang="ja-JP" altLang="en-US" sz="1150">
              <a:latin typeface="ＭＳ Ｐゴシック" panose="020B0600070205080204" pitchFamily="50" charset="-128"/>
              <a:ea typeface="ＭＳ Ｐゴシック" panose="020B0600070205080204" pitchFamily="50" charset="-128"/>
            </a:rPr>
            <a:t>、働き方改革として長時間労働の削減に鋭意取り組んだ結果、経常収支比率の人件費分については、経常一般財源等の増加の影響もあり、前年比</a:t>
          </a:r>
          <a:r>
            <a:rPr kumimoji="1" lang="en-US" altLang="ja-JP" sz="1150">
              <a:latin typeface="ＭＳ Ｐゴシック" panose="020B0600070205080204" pitchFamily="50" charset="-128"/>
              <a:ea typeface="ＭＳ Ｐゴシック" panose="020B0600070205080204" pitchFamily="50" charset="-128"/>
            </a:rPr>
            <a:t>1.3</a:t>
          </a:r>
          <a:r>
            <a:rPr kumimoji="1" lang="ja-JP" altLang="en-US" sz="1150">
              <a:latin typeface="ＭＳ Ｐゴシック" panose="020B0600070205080204" pitchFamily="50" charset="-128"/>
              <a:ea typeface="ＭＳ Ｐゴシック" panose="020B0600070205080204" pitchFamily="50" charset="-128"/>
            </a:rPr>
            <a:t>％減の</a:t>
          </a:r>
          <a:r>
            <a:rPr kumimoji="1" lang="en-US" altLang="ja-JP" sz="1150">
              <a:latin typeface="ＭＳ Ｐゴシック" panose="020B0600070205080204" pitchFamily="50" charset="-128"/>
              <a:ea typeface="ＭＳ Ｐゴシック" panose="020B0600070205080204" pitchFamily="50" charset="-128"/>
            </a:rPr>
            <a:t>24.9</a:t>
          </a:r>
          <a:r>
            <a:rPr kumimoji="1" lang="ja-JP" altLang="en-US" sz="1150">
              <a:latin typeface="ＭＳ Ｐゴシック" panose="020B0600070205080204" pitchFamily="50" charset="-128"/>
              <a:ea typeface="ＭＳ Ｐゴシック" panose="020B0600070205080204" pitchFamily="50" charset="-128"/>
            </a:rPr>
            <a:t>％となったが、類似団体平均を上回っている。</a:t>
          </a:r>
        </a:p>
        <a:p>
          <a:r>
            <a:rPr kumimoji="1" lang="ja-JP" altLang="en-US" sz="1150">
              <a:latin typeface="ＭＳ Ｐゴシック" panose="020B0600070205080204" pitchFamily="50" charset="-128"/>
              <a:ea typeface="ＭＳ Ｐゴシック" panose="020B0600070205080204" pitchFamily="50" charset="-128"/>
            </a:rPr>
            <a:t>　今後とも、長時間労働の削減、職員定数の適正化に向け、適切な民間委託の推進などにより人件費の削減に努める。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62230</xdr:rowOff>
    </xdr:from>
    <xdr:to>
      <xdr:col>24</xdr:col>
      <xdr:colOff>25400</xdr:colOff>
      <xdr:row>37</xdr:row>
      <xdr:rowOff>161290</xdr:rowOff>
    </xdr:to>
    <xdr:cxnSp macro="">
      <xdr:nvCxnSpPr>
        <xdr:cNvPr id="66" name="直線コネクタ 65"/>
        <xdr:cNvCxnSpPr/>
      </xdr:nvCxnSpPr>
      <xdr:spPr>
        <a:xfrm flipV="1">
          <a:off x="3987800" y="64058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85090</xdr:rowOff>
    </xdr:from>
    <xdr:to>
      <xdr:col>19</xdr:col>
      <xdr:colOff>187325</xdr:colOff>
      <xdr:row>37</xdr:row>
      <xdr:rowOff>161290</xdr:rowOff>
    </xdr:to>
    <xdr:cxnSp macro="">
      <xdr:nvCxnSpPr>
        <xdr:cNvPr id="69" name="直線コネクタ 68"/>
        <xdr:cNvCxnSpPr/>
      </xdr:nvCxnSpPr>
      <xdr:spPr>
        <a:xfrm>
          <a:off x="3098800" y="6428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85090</xdr:rowOff>
    </xdr:to>
    <xdr:cxnSp macro="">
      <xdr:nvCxnSpPr>
        <xdr:cNvPr id="72" name="直線コネクタ 71"/>
        <xdr:cNvCxnSpPr/>
      </xdr:nvCxnSpPr>
      <xdr:spPr>
        <a:xfrm>
          <a:off x="2209800" y="6390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46990</xdr:rowOff>
    </xdr:to>
    <xdr:cxnSp macro="">
      <xdr:nvCxnSpPr>
        <xdr:cNvPr id="75" name="直線コネクタ 74"/>
        <xdr:cNvCxnSpPr/>
      </xdr:nvCxnSpPr>
      <xdr:spPr>
        <a:xfrm>
          <a:off x="1320800" y="6352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85" name="楕円 84"/>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154957</xdr:rowOff>
    </xdr:from>
    <xdr:ext cx="762000" cy="259045"/>
    <xdr:sp macro="" textlink="">
      <xdr:nvSpPr>
        <xdr:cNvPr id="86" name="人件費該当値テキスト"/>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9" name="楕円 88"/>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90" name="テキスト ボックス 89"/>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91" name="楕円 90"/>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2" name="テキスト ボックス 91"/>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学校ＩＣＴ環境の整備や選挙費関連で増となったものの、システム関連（強靭化・マイナンバー・最適化）、子宮頸がん等各種検診経費、一般廃棄物等処理費などの減により、対前年度比</a:t>
          </a:r>
          <a:r>
            <a:rPr kumimoji="1" lang="en-US" altLang="ja-JP" sz="1150">
              <a:latin typeface="ＭＳ Ｐゴシック" panose="020B0600070205080204" pitchFamily="50" charset="-128"/>
              <a:ea typeface="ＭＳ Ｐゴシック" panose="020B0600070205080204" pitchFamily="50" charset="-128"/>
            </a:rPr>
            <a:t>0.1</a:t>
          </a:r>
          <a:r>
            <a:rPr kumimoji="1" lang="ja-JP" altLang="en-US" sz="1150">
              <a:latin typeface="ＭＳ Ｐゴシック" panose="020B0600070205080204" pitchFamily="50" charset="-128"/>
              <a:ea typeface="ＭＳ Ｐゴシック" panose="020B0600070205080204" pitchFamily="50" charset="-128"/>
            </a:rPr>
            <a:t>％減の</a:t>
          </a:r>
          <a:r>
            <a:rPr kumimoji="1" lang="en-US" altLang="ja-JP" sz="1150">
              <a:latin typeface="ＭＳ Ｐゴシック" panose="020B0600070205080204" pitchFamily="50" charset="-128"/>
              <a:ea typeface="ＭＳ Ｐゴシック" panose="020B0600070205080204" pitchFamily="50" charset="-128"/>
            </a:rPr>
            <a:t>15.4</a:t>
          </a:r>
          <a:r>
            <a:rPr kumimoji="1" lang="ja-JP" altLang="en-US" sz="1150">
              <a:latin typeface="ＭＳ Ｐゴシック" panose="020B0600070205080204" pitchFamily="50" charset="-128"/>
              <a:ea typeface="ＭＳ Ｐゴシック" panose="020B0600070205080204" pitchFamily="50" charset="-128"/>
            </a:rPr>
            <a:t>％となり、類似団体平均を上回っている。</a:t>
          </a:r>
        </a:p>
        <a:p>
          <a:r>
            <a:rPr kumimoji="1" lang="ja-JP" altLang="en-US" sz="1150">
              <a:latin typeface="ＭＳ Ｐゴシック" panose="020B0600070205080204" pitchFamily="50" charset="-128"/>
              <a:ea typeface="ＭＳ Ｐゴシック" panose="020B0600070205080204" pitchFamily="50" charset="-128"/>
            </a:rPr>
            <a:t>　今後も、引き続き、競争入札などによるコスト削減に努める。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16</xdr:row>
      <xdr:rowOff>88900</xdr:rowOff>
    </xdr:to>
    <xdr:cxnSp macro="">
      <xdr:nvCxnSpPr>
        <xdr:cNvPr id="125" name="直線コネクタ 124"/>
        <xdr:cNvCxnSpPr/>
      </xdr:nvCxnSpPr>
      <xdr:spPr>
        <a:xfrm flipV="1">
          <a:off x="15671800" y="2816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88900</xdr:rowOff>
    </xdr:to>
    <xdr:cxnSp macro="">
      <xdr:nvCxnSpPr>
        <xdr:cNvPr id="128" name="直線コネクタ 127"/>
        <xdr:cNvCxnSpPr/>
      </xdr:nvCxnSpPr>
      <xdr:spPr>
        <a:xfrm>
          <a:off x="14782800" y="2786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77470</xdr:rowOff>
    </xdr:from>
    <xdr:to>
      <xdr:col>73</xdr:col>
      <xdr:colOff>180975</xdr:colOff>
      <xdr:row>16</xdr:row>
      <xdr:rowOff>43180</xdr:rowOff>
    </xdr:to>
    <xdr:cxnSp macro="">
      <xdr:nvCxnSpPr>
        <xdr:cNvPr id="131" name="直線コネクタ 130"/>
        <xdr:cNvCxnSpPr/>
      </xdr:nvCxnSpPr>
      <xdr:spPr>
        <a:xfrm>
          <a:off x="13893800" y="2649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33" name="テキスト ボックス 132"/>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77470</xdr:rowOff>
    </xdr:to>
    <xdr:cxnSp macro="">
      <xdr:nvCxnSpPr>
        <xdr:cNvPr id="134" name="直線コネクタ 133"/>
        <xdr:cNvCxnSpPr/>
      </xdr:nvCxnSpPr>
      <xdr:spPr>
        <a:xfrm>
          <a:off x="13004800" y="260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36" name="テキスト ボックス 135"/>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8" name="テキスト ボックス 137"/>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22860</xdr:rowOff>
    </xdr:from>
    <xdr:to>
      <xdr:col>82</xdr:col>
      <xdr:colOff>158750</xdr:colOff>
      <xdr:row>16</xdr:row>
      <xdr:rowOff>124460</xdr:rowOff>
    </xdr:to>
    <xdr:sp macro="" textlink="">
      <xdr:nvSpPr>
        <xdr:cNvPr id="144" name="楕円 143"/>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166387</xdr:rowOff>
    </xdr:from>
    <xdr:ext cx="762000" cy="259045"/>
    <xdr:sp macro="" textlink="">
      <xdr:nvSpPr>
        <xdr:cNvPr id="145" name="物件費該当値テキスト"/>
        <xdr:cNvSpPr txBox="1"/>
      </xdr:nvSpPr>
      <xdr:spPr>
        <a:xfrm>
          <a:off x="165989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6" name="楕円 145"/>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47" name="テキスト ボックス 146"/>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48" name="楕円 147"/>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49" name="テキスト ボックス 148"/>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26670</xdr:rowOff>
    </xdr:from>
    <xdr:to>
      <xdr:col>69</xdr:col>
      <xdr:colOff>142875</xdr:colOff>
      <xdr:row>15</xdr:row>
      <xdr:rowOff>128270</xdr:rowOff>
    </xdr:to>
    <xdr:sp macro="" textlink="">
      <xdr:nvSpPr>
        <xdr:cNvPr id="150" name="楕円 149"/>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113047</xdr:rowOff>
    </xdr:from>
    <xdr:ext cx="762000" cy="259045"/>
    <xdr:sp macro="" textlink="">
      <xdr:nvSpPr>
        <xdr:cNvPr id="151" name="テキスト ボックス 150"/>
        <xdr:cNvSpPr txBox="1"/>
      </xdr:nvSpPr>
      <xdr:spPr>
        <a:xfrm>
          <a:off x="13512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2" name="楕円 151"/>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53" name="テキスト ボックス 152"/>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児童手当・生活保護費支給の減のほか、臨時福祉給付金関連での年度間の比較で減となったものの、民間保育所児童運営費、施設型給付等事業（保育）、子ども医療費助成、障害福祉サービス費の増などにより対前年度比</a:t>
          </a:r>
          <a:r>
            <a:rPr kumimoji="1" lang="en-US" altLang="ja-JP" sz="1150">
              <a:latin typeface="ＭＳ Ｐゴシック" panose="020B0600070205080204" pitchFamily="50" charset="-128"/>
              <a:ea typeface="ＭＳ Ｐゴシック" panose="020B0600070205080204" pitchFamily="50" charset="-128"/>
            </a:rPr>
            <a:t>0.3</a:t>
          </a:r>
          <a:r>
            <a:rPr kumimoji="1" lang="ja-JP" altLang="en-US" sz="1150">
              <a:latin typeface="ＭＳ Ｐゴシック" panose="020B0600070205080204" pitchFamily="50" charset="-128"/>
              <a:ea typeface="ＭＳ Ｐゴシック" panose="020B0600070205080204" pitchFamily="50" charset="-128"/>
            </a:rPr>
            <a:t>％増の</a:t>
          </a:r>
          <a:r>
            <a:rPr kumimoji="1" lang="en-US" altLang="ja-JP" sz="1150">
              <a:latin typeface="ＭＳ Ｐゴシック" panose="020B0600070205080204" pitchFamily="50" charset="-128"/>
              <a:ea typeface="ＭＳ Ｐゴシック" panose="020B0600070205080204" pitchFamily="50" charset="-128"/>
            </a:rPr>
            <a:t>14.5</a:t>
          </a:r>
          <a:r>
            <a:rPr kumimoji="1" lang="ja-JP" altLang="en-US" sz="1150">
              <a:latin typeface="ＭＳ Ｐゴシック" panose="020B0600070205080204" pitchFamily="50" charset="-128"/>
              <a:ea typeface="ＭＳ Ｐゴシック" panose="020B0600070205080204" pitchFamily="50" charset="-128"/>
            </a:rPr>
            <a:t>％となった。引き続き、類似団体平均を下回っているものの、全国平均、及び県内平均を上回っている。</a:t>
          </a:r>
        </a:p>
        <a:p>
          <a:r>
            <a:rPr kumimoji="1" lang="ja-JP" altLang="en-US" sz="1150">
              <a:latin typeface="ＭＳ Ｐゴシック" panose="020B0600070205080204" pitchFamily="50" charset="-128"/>
              <a:ea typeface="ＭＳ Ｐゴシック" panose="020B0600070205080204" pitchFamily="50" charset="-128"/>
            </a:rPr>
            <a:t>　少子高齢化が進み、今後とも、扶助費の増加が避けられないことから、市単独制度に基づく扶助費について、抑制に努める。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57</xdr:row>
      <xdr:rowOff>6350</xdr:rowOff>
    </xdr:to>
    <xdr:cxnSp macro="">
      <xdr:nvCxnSpPr>
        <xdr:cNvPr id="186" name="直線コネクタ 185"/>
        <xdr:cNvCxnSpPr/>
      </xdr:nvCxnSpPr>
      <xdr:spPr>
        <a:xfrm>
          <a:off x="3987800" y="9740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7"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139700</xdr:rowOff>
    </xdr:to>
    <xdr:cxnSp macro="">
      <xdr:nvCxnSpPr>
        <xdr:cNvPr id="189" name="直線コネクタ 188"/>
        <xdr:cNvCxnSpPr/>
      </xdr:nvCxnSpPr>
      <xdr:spPr>
        <a:xfrm>
          <a:off x="3098800" y="9613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191" name="テキスト ボックス 190"/>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76200</xdr:rowOff>
    </xdr:to>
    <xdr:cxnSp macro="">
      <xdr:nvCxnSpPr>
        <xdr:cNvPr id="192" name="直線コネクタ 191"/>
        <xdr:cNvCxnSpPr/>
      </xdr:nvCxnSpPr>
      <xdr:spPr>
        <a:xfrm flipV="1">
          <a:off x="2209800" y="9613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4" name="テキスト ボックス 193"/>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76200</xdr:rowOff>
    </xdr:to>
    <xdr:cxnSp macro="">
      <xdr:nvCxnSpPr>
        <xdr:cNvPr id="195" name="直線コネクタ 194"/>
        <xdr:cNvCxnSpPr/>
      </xdr:nvCxnSpPr>
      <xdr:spPr>
        <a:xfrm>
          <a:off x="1320800" y="9575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7" name="テキスト ボックス 196"/>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199" name="テキスト ボックス 198"/>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127000</xdr:rowOff>
    </xdr:from>
    <xdr:to>
      <xdr:col>24</xdr:col>
      <xdr:colOff>76200</xdr:colOff>
      <xdr:row>57</xdr:row>
      <xdr:rowOff>57150</xdr:rowOff>
    </xdr:to>
    <xdr:sp macro="" textlink="">
      <xdr:nvSpPr>
        <xdr:cNvPr id="205" name="楕円 204"/>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6"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07" name="楕円 206"/>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208" name="テキスト ボックス 207"/>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0" name="テキスト ボックス 20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25400</xdr:rowOff>
    </xdr:from>
    <xdr:to>
      <xdr:col>11</xdr:col>
      <xdr:colOff>60325</xdr:colOff>
      <xdr:row>56</xdr:row>
      <xdr:rowOff>127000</xdr:rowOff>
    </xdr:to>
    <xdr:sp macro="" textlink="">
      <xdr:nvSpPr>
        <xdr:cNvPr id="211" name="楕円 210"/>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137177</xdr:rowOff>
    </xdr:from>
    <xdr:ext cx="762000" cy="259045"/>
    <xdr:sp macro="" textlink="">
      <xdr:nvSpPr>
        <xdr:cNvPr id="212" name="テキスト ボックス 211"/>
        <xdr:cNvSpPr txBox="1"/>
      </xdr:nvSpPr>
      <xdr:spPr>
        <a:xfrm>
          <a:off x="1828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3" name="楕円 212"/>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4" name="テキスト ボックス 213"/>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特別会計への繰出金のうち、駐車場事業では減少したものの、被保険者や支給者の増加に伴い、介護保険・後期高齢者医療事業で増加したことにより、対前年度比</a:t>
          </a:r>
          <a:r>
            <a:rPr kumimoji="1" lang="en-US" altLang="ja-JP" sz="1150">
              <a:latin typeface="ＭＳ Ｐゴシック" panose="020B0600070205080204" pitchFamily="50" charset="-128"/>
              <a:ea typeface="ＭＳ Ｐゴシック" panose="020B0600070205080204" pitchFamily="50" charset="-128"/>
            </a:rPr>
            <a:t>0.6</a:t>
          </a:r>
          <a:r>
            <a:rPr kumimoji="1" lang="ja-JP" altLang="en-US" sz="1150">
              <a:latin typeface="ＭＳ Ｐゴシック" panose="020B0600070205080204" pitchFamily="50" charset="-128"/>
              <a:ea typeface="ＭＳ Ｐゴシック" panose="020B0600070205080204" pitchFamily="50" charset="-128"/>
            </a:rPr>
            <a:t>％増の</a:t>
          </a:r>
          <a:r>
            <a:rPr kumimoji="1" lang="en-US" altLang="ja-JP" sz="1150">
              <a:latin typeface="ＭＳ Ｐゴシック" panose="020B0600070205080204" pitchFamily="50" charset="-128"/>
              <a:ea typeface="ＭＳ Ｐゴシック" panose="020B0600070205080204" pitchFamily="50" charset="-128"/>
            </a:rPr>
            <a:t>13.6</a:t>
          </a:r>
          <a:r>
            <a:rPr kumimoji="1" lang="ja-JP" altLang="en-US" sz="1150">
              <a:latin typeface="ＭＳ Ｐゴシック" panose="020B0600070205080204" pitchFamily="50" charset="-128"/>
              <a:ea typeface="ＭＳ Ｐゴシック" panose="020B0600070205080204" pitchFamily="50" charset="-128"/>
            </a:rPr>
            <a:t>％となり、類似団体平均を上回ることとなった。</a:t>
          </a:r>
        </a:p>
        <a:p>
          <a:r>
            <a:rPr kumimoji="1" lang="ja-JP" altLang="en-US" sz="1150">
              <a:latin typeface="ＭＳ Ｐゴシック" panose="020B0600070205080204" pitchFamily="50" charset="-128"/>
              <a:ea typeface="ＭＳ Ｐゴシック" panose="020B0600070205080204" pitchFamily="50" charset="-128"/>
            </a:rPr>
            <a:t>　今後も、独立採算の原則のもと、普通会計からの適正な基準による繰出しに努める。</a:t>
          </a:r>
        </a:p>
        <a:p>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134620</xdr:rowOff>
    </xdr:to>
    <xdr:cxnSp macro="">
      <xdr:nvCxnSpPr>
        <xdr:cNvPr id="247" name="直線コネクタ 246"/>
        <xdr:cNvCxnSpPr/>
      </xdr:nvCxnSpPr>
      <xdr:spPr>
        <a:xfrm>
          <a:off x="15671800" y="9690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88900</xdr:rowOff>
    </xdr:to>
    <xdr:cxnSp macro="">
      <xdr:nvCxnSpPr>
        <xdr:cNvPr id="250" name="直線コネクタ 249"/>
        <xdr:cNvCxnSpPr/>
      </xdr:nvCxnSpPr>
      <xdr:spPr>
        <a:xfrm>
          <a:off x="14782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52" name="テキスト ボックス 251"/>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56</xdr:row>
      <xdr:rowOff>12700</xdr:rowOff>
    </xdr:to>
    <xdr:cxnSp macro="">
      <xdr:nvCxnSpPr>
        <xdr:cNvPr id="253" name="直線コネクタ 252"/>
        <xdr:cNvCxnSpPr/>
      </xdr:nvCxnSpPr>
      <xdr:spPr>
        <a:xfrm>
          <a:off x="13893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55" name="テキスト ボックス 254"/>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55</xdr:row>
      <xdr:rowOff>146050</xdr:rowOff>
    </xdr:to>
    <xdr:cxnSp macro="">
      <xdr:nvCxnSpPr>
        <xdr:cNvPr id="256" name="直線コネクタ 255"/>
        <xdr:cNvCxnSpPr/>
      </xdr:nvCxnSpPr>
      <xdr:spPr>
        <a:xfrm>
          <a:off x="13004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58" name="テキスト ボックス 257"/>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71137</xdr:rowOff>
    </xdr:from>
    <xdr:ext cx="762000" cy="259045"/>
    <xdr:sp macro="" textlink="">
      <xdr:nvSpPr>
        <xdr:cNvPr id="260" name="テキスト ボックス 259"/>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6" name="楕円 265"/>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55897</xdr:rowOff>
    </xdr:from>
    <xdr:ext cx="762000" cy="259045"/>
    <xdr:sp macro="" textlink="">
      <xdr:nvSpPr>
        <xdr:cNvPr id="267" name="その他該当値テキスト"/>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68" name="楕円 267"/>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69" name="テキスト ボックス 268"/>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0" name="楕円 269"/>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1" name="テキスト ボックス 270"/>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72" name="楕円 271"/>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73" name="テキスト ボックス 272"/>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4" name="楕円 273"/>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5" name="テキスト ボックス 274"/>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民間保育施設運営助成の増や病院事業及び介護老人保健施設事業の地方独立行政法人への移行に伴う負担の適正化を図った一方で、下水道事業会計への繰出金の適正化などにより対前年度比</a:t>
          </a:r>
          <a:r>
            <a:rPr kumimoji="1" lang="en-US" altLang="ja-JP" sz="1150">
              <a:latin typeface="ＭＳ Ｐゴシック" panose="020B0600070205080204" pitchFamily="50" charset="-128"/>
              <a:ea typeface="ＭＳ Ｐゴシック" panose="020B0600070205080204" pitchFamily="50" charset="-128"/>
            </a:rPr>
            <a:t>2.3</a:t>
          </a:r>
          <a:r>
            <a:rPr kumimoji="1" lang="ja-JP" altLang="en-US" sz="1150">
              <a:latin typeface="ＭＳ Ｐゴシック" panose="020B0600070205080204" pitchFamily="50" charset="-128"/>
              <a:ea typeface="ＭＳ Ｐゴシック" panose="020B0600070205080204" pitchFamily="50" charset="-128"/>
            </a:rPr>
            <a:t>％減の</a:t>
          </a:r>
          <a:r>
            <a:rPr kumimoji="1" lang="en-US" altLang="ja-JP" sz="1150">
              <a:latin typeface="ＭＳ Ｐゴシック" panose="020B0600070205080204" pitchFamily="50" charset="-128"/>
              <a:ea typeface="ＭＳ Ｐゴシック" panose="020B0600070205080204" pitchFamily="50" charset="-128"/>
            </a:rPr>
            <a:t>5.1</a:t>
          </a:r>
          <a:r>
            <a:rPr kumimoji="1" lang="ja-JP" altLang="en-US" sz="1150">
              <a:latin typeface="ＭＳ Ｐゴシック" panose="020B0600070205080204" pitchFamily="50" charset="-128"/>
              <a:ea typeface="ＭＳ Ｐゴシック" panose="020B0600070205080204" pitchFamily="50" charset="-128"/>
            </a:rPr>
            <a:t>％となり、類似団体平均を下回っている。</a:t>
          </a:r>
        </a:p>
        <a:p>
          <a:r>
            <a:rPr kumimoji="1" lang="ja-JP" altLang="en-US" sz="1150">
              <a:latin typeface="ＭＳ Ｐゴシック" panose="020B0600070205080204" pitchFamily="50" charset="-128"/>
              <a:ea typeface="ＭＳ Ｐゴシック" panose="020B0600070205080204" pitchFamily="50" charset="-128"/>
            </a:rPr>
            <a:t>　今後とも、平成</a:t>
          </a:r>
          <a:r>
            <a:rPr kumimoji="1" lang="en-US" altLang="ja-JP" sz="1150">
              <a:latin typeface="ＭＳ Ｐゴシック" panose="020B0600070205080204" pitchFamily="50" charset="-128"/>
              <a:ea typeface="ＭＳ Ｐゴシック" panose="020B0600070205080204" pitchFamily="50" charset="-128"/>
            </a:rPr>
            <a:t>24</a:t>
          </a:r>
          <a:r>
            <a:rPr kumimoji="1" lang="ja-JP" altLang="en-US" sz="1150">
              <a:latin typeface="ＭＳ Ｐゴシック" panose="020B0600070205080204" pitchFamily="50" charset="-128"/>
              <a:ea typeface="ＭＳ Ｐゴシック" panose="020B0600070205080204" pitchFamily="50" charset="-128"/>
            </a:rPr>
            <a:t>年に策定した「補助制度適正化基本方針」に基づき、補助金の一層の適切な執行に努めていく。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167822</xdr:rowOff>
    </xdr:from>
    <xdr:to>
      <xdr:col>82</xdr:col>
      <xdr:colOff>107950</xdr:colOff>
      <xdr:row>35</xdr:row>
      <xdr:rowOff>75293</xdr:rowOff>
    </xdr:to>
    <xdr:cxnSp macro="">
      <xdr:nvCxnSpPr>
        <xdr:cNvPr id="310" name="直線コネクタ 309"/>
        <xdr:cNvCxnSpPr/>
      </xdr:nvCxnSpPr>
      <xdr:spPr>
        <a:xfrm flipV="1">
          <a:off x="15671800" y="5825672"/>
          <a:ext cx="8382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94541</xdr:rowOff>
    </xdr:from>
    <xdr:ext cx="762000" cy="259045"/>
    <xdr:sp macro="" textlink="">
      <xdr:nvSpPr>
        <xdr:cNvPr id="311" name="補助費等平均値テキスト"/>
        <xdr:cNvSpPr txBox="1"/>
      </xdr:nvSpPr>
      <xdr:spPr>
        <a:xfrm>
          <a:off x="16598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75293</xdr:rowOff>
    </xdr:from>
    <xdr:to>
      <xdr:col>78</xdr:col>
      <xdr:colOff>69850</xdr:colOff>
      <xdr:row>36</xdr:row>
      <xdr:rowOff>110672</xdr:rowOff>
    </xdr:to>
    <xdr:cxnSp macro="">
      <xdr:nvCxnSpPr>
        <xdr:cNvPr id="313" name="直線コネクタ 312"/>
        <xdr:cNvCxnSpPr/>
      </xdr:nvCxnSpPr>
      <xdr:spPr>
        <a:xfrm flipV="1">
          <a:off x="14782800" y="60760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59163</xdr:rowOff>
    </xdr:from>
    <xdr:ext cx="736600" cy="259045"/>
    <xdr:sp macro="" textlink="">
      <xdr:nvSpPr>
        <xdr:cNvPr id="315" name="テキスト ボックス 314"/>
        <xdr:cNvSpPr txBox="1"/>
      </xdr:nvSpPr>
      <xdr:spPr>
        <a:xfrm>
          <a:off x="15290800" y="623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78014</xdr:rowOff>
    </xdr:from>
    <xdr:to>
      <xdr:col>73</xdr:col>
      <xdr:colOff>180975</xdr:colOff>
      <xdr:row>36</xdr:row>
      <xdr:rowOff>110672</xdr:rowOff>
    </xdr:to>
    <xdr:cxnSp macro="">
      <xdr:nvCxnSpPr>
        <xdr:cNvPr id="316" name="直線コネクタ 315"/>
        <xdr:cNvCxnSpPr/>
      </xdr:nvCxnSpPr>
      <xdr:spPr>
        <a:xfrm>
          <a:off x="13893800" y="62502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51905</xdr:rowOff>
    </xdr:from>
    <xdr:ext cx="762000" cy="259045"/>
    <xdr:sp macro="" textlink="">
      <xdr:nvSpPr>
        <xdr:cNvPr id="318" name="テキスト ボックス 317"/>
        <xdr:cNvSpPr txBox="1"/>
      </xdr:nvSpPr>
      <xdr:spPr>
        <a:xfrm>
          <a:off x="14401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78014</xdr:rowOff>
    </xdr:from>
    <xdr:to>
      <xdr:col>69</xdr:col>
      <xdr:colOff>92075</xdr:colOff>
      <xdr:row>37</xdr:row>
      <xdr:rowOff>26307</xdr:rowOff>
    </xdr:to>
    <xdr:cxnSp macro="">
      <xdr:nvCxnSpPr>
        <xdr:cNvPr id="319" name="直線コネクタ 318"/>
        <xdr:cNvCxnSpPr/>
      </xdr:nvCxnSpPr>
      <xdr:spPr>
        <a:xfrm flipV="1">
          <a:off x="13004800" y="62502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62791</xdr:rowOff>
    </xdr:from>
    <xdr:ext cx="762000" cy="259045"/>
    <xdr:sp macro="" textlink="">
      <xdr:nvSpPr>
        <xdr:cNvPr id="323" name="テキスト ボックス 322"/>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117022</xdr:rowOff>
    </xdr:from>
    <xdr:to>
      <xdr:col>82</xdr:col>
      <xdr:colOff>158750</xdr:colOff>
      <xdr:row>34</xdr:row>
      <xdr:rowOff>47172</xdr:rowOff>
    </xdr:to>
    <xdr:sp macro="" textlink="">
      <xdr:nvSpPr>
        <xdr:cNvPr id="329" name="楕円 328"/>
        <xdr:cNvSpPr/>
      </xdr:nvSpPr>
      <xdr:spPr>
        <a:xfrm>
          <a:off x="164592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133549</xdr:rowOff>
    </xdr:from>
    <xdr:ext cx="762000" cy="259045"/>
    <xdr:sp macro="" textlink="">
      <xdr:nvSpPr>
        <xdr:cNvPr id="330" name="補助費等該当値テキスト"/>
        <xdr:cNvSpPr txBox="1"/>
      </xdr:nvSpPr>
      <xdr:spPr>
        <a:xfrm>
          <a:off x="165989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24493</xdr:rowOff>
    </xdr:from>
    <xdr:to>
      <xdr:col>78</xdr:col>
      <xdr:colOff>120650</xdr:colOff>
      <xdr:row>35</xdr:row>
      <xdr:rowOff>126093</xdr:rowOff>
    </xdr:to>
    <xdr:sp macro="" textlink="">
      <xdr:nvSpPr>
        <xdr:cNvPr id="331" name="楕円 330"/>
        <xdr:cNvSpPr/>
      </xdr:nvSpPr>
      <xdr:spPr>
        <a:xfrm>
          <a:off x="15621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136270</xdr:rowOff>
    </xdr:from>
    <xdr:ext cx="736600" cy="259045"/>
    <xdr:sp macro="" textlink="">
      <xdr:nvSpPr>
        <xdr:cNvPr id="332" name="テキスト ボックス 331"/>
        <xdr:cNvSpPr txBox="1"/>
      </xdr:nvSpPr>
      <xdr:spPr>
        <a:xfrm>
          <a:off x="15290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59872</xdr:rowOff>
    </xdr:from>
    <xdr:to>
      <xdr:col>74</xdr:col>
      <xdr:colOff>31750</xdr:colOff>
      <xdr:row>36</xdr:row>
      <xdr:rowOff>161472</xdr:rowOff>
    </xdr:to>
    <xdr:sp macro="" textlink="">
      <xdr:nvSpPr>
        <xdr:cNvPr id="333" name="楕円 332"/>
        <xdr:cNvSpPr/>
      </xdr:nvSpPr>
      <xdr:spPr>
        <a:xfrm>
          <a:off x="14732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146249</xdr:rowOff>
    </xdr:from>
    <xdr:ext cx="762000" cy="259045"/>
    <xdr:sp macro="" textlink="">
      <xdr:nvSpPr>
        <xdr:cNvPr id="334" name="テキスト ボックス 333"/>
        <xdr:cNvSpPr txBox="1"/>
      </xdr:nvSpPr>
      <xdr:spPr>
        <a:xfrm>
          <a:off x="14401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27214</xdr:rowOff>
    </xdr:from>
    <xdr:to>
      <xdr:col>69</xdr:col>
      <xdr:colOff>142875</xdr:colOff>
      <xdr:row>36</xdr:row>
      <xdr:rowOff>128814</xdr:rowOff>
    </xdr:to>
    <xdr:sp macro="" textlink="">
      <xdr:nvSpPr>
        <xdr:cNvPr id="335" name="楕円 334"/>
        <xdr:cNvSpPr/>
      </xdr:nvSpPr>
      <xdr:spPr>
        <a:xfrm>
          <a:off x="13843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113591</xdr:rowOff>
    </xdr:from>
    <xdr:ext cx="762000" cy="259045"/>
    <xdr:sp macro="" textlink="">
      <xdr:nvSpPr>
        <xdr:cNvPr id="336" name="テキスト ボックス 335"/>
        <xdr:cNvSpPr txBox="1"/>
      </xdr:nvSpPr>
      <xdr:spPr>
        <a:xfrm>
          <a:off x="13512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146957</xdr:rowOff>
    </xdr:from>
    <xdr:to>
      <xdr:col>65</xdr:col>
      <xdr:colOff>53975</xdr:colOff>
      <xdr:row>37</xdr:row>
      <xdr:rowOff>77107</xdr:rowOff>
    </xdr:to>
    <xdr:sp macro="" textlink="">
      <xdr:nvSpPr>
        <xdr:cNvPr id="337" name="楕円 336"/>
        <xdr:cNvSpPr/>
      </xdr:nvSpPr>
      <xdr:spPr>
        <a:xfrm>
          <a:off x="12954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61884</xdr:rowOff>
    </xdr:from>
    <xdr:ext cx="762000" cy="259045"/>
    <xdr:sp macro="" textlink="">
      <xdr:nvSpPr>
        <xdr:cNvPr id="338" name="テキスト ボックス 337"/>
        <xdr:cNvSpPr txBox="1"/>
      </xdr:nvSpPr>
      <xdr:spPr>
        <a:xfrm>
          <a:off x="12623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対前年度比</a:t>
          </a:r>
          <a:r>
            <a:rPr kumimoji="1" lang="en-US" altLang="ja-JP" sz="1150">
              <a:latin typeface="ＭＳ Ｐゴシック" panose="020B0600070205080204" pitchFamily="50" charset="-128"/>
              <a:ea typeface="ＭＳ Ｐゴシック" panose="020B0600070205080204" pitchFamily="50" charset="-128"/>
            </a:rPr>
            <a:t>0.3</a:t>
          </a:r>
          <a:r>
            <a:rPr kumimoji="1" lang="ja-JP" altLang="en-US" sz="1150">
              <a:latin typeface="ＭＳ Ｐゴシック" panose="020B0600070205080204" pitchFamily="50" charset="-128"/>
              <a:ea typeface="ＭＳ Ｐゴシック" panose="020B0600070205080204" pitchFamily="50" charset="-128"/>
            </a:rPr>
            <a:t>％減の</a:t>
          </a:r>
          <a:r>
            <a:rPr kumimoji="1" lang="en-US" altLang="ja-JP" sz="1150">
              <a:latin typeface="ＭＳ Ｐゴシック" panose="020B0600070205080204" pitchFamily="50" charset="-128"/>
              <a:ea typeface="ＭＳ Ｐゴシック" panose="020B0600070205080204" pitchFamily="50" charset="-128"/>
            </a:rPr>
            <a:t>15.3</a:t>
          </a:r>
          <a:r>
            <a:rPr kumimoji="1" lang="ja-JP" altLang="en-US" sz="1150">
              <a:latin typeface="ＭＳ Ｐゴシック" panose="020B0600070205080204" pitchFamily="50" charset="-128"/>
              <a:ea typeface="ＭＳ Ｐゴシック" panose="020B0600070205080204" pitchFamily="50" charset="-128"/>
            </a:rPr>
            <a:t>％となリ、引き続き、類似団体平均を下回っている。</a:t>
          </a:r>
        </a:p>
        <a:p>
          <a:r>
            <a:rPr kumimoji="1" lang="ja-JP" altLang="en-US" sz="1150">
              <a:latin typeface="ＭＳ Ｐゴシック" panose="020B0600070205080204" pitchFamily="50" charset="-128"/>
              <a:ea typeface="ＭＳ Ｐゴシック" panose="020B0600070205080204" pitchFamily="50" charset="-128"/>
            </a:rPr>
            <a:t>　過去の建設事業債の進捗が進む一方で、臨時財政対策債の償還残高が増加する傾向にあるため、ほぼ横ばいの状況が続いている。</a:t>
          </a:r>
          <a:r>
            <a:rPr kumimoji="1" lang="en-US" altLang="ja-JP" sz="1150">
              <a:latin typeface="ＭＳ Ｐゴシック" panose="020B0600070205080204" pitchFamily="50" charset="-128"/>
              <a:ea typeface="ＭＳ Ｐゴシック" panose="020B0600070205080204" pitchFamily="50" charset="-128"/>
            </a:rPr>
            <a:t/>
          </a:r>
          <a:br>
            <a:rPr kumimoji="1" lang="en-US" altLang="ja-JP" sz="1150">
              <a:latin typeface="ＭＳ Ｐゴシック" panose="020B0600070205080204" pitchFamily="50" charset="-128"/>
              <a:ea typeface="ＭＳ Ｐゴシック" panose="020B0600070205080204" pitchFamily="50" charset="-128"/>
            </a:rPr>
          </a:br>
          <a:r>
            <a:rPr kumimoji="1" lang="ja-JP" altLang="en-US" sz="1150">
              <a:latin typeface="ＭＳ Ｐゴシック" panose="020B0600070205080204" pitchFamily="50" charset="-128"/>
              <a:ea typeface="ＭＳ Ｐゴシック" panose="020B0600070205080204" pitchFamily="50" charset="-128"/>
            </a:rPr>
            <a:t>　臨時財政対策債は地方交付税の代替となる貴重な財源であることから、基金保有高との均衡に留意しながら、引き続き、比率の改善に努めていく。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115570</xdr:rowOff>
    </xdr:to>
    <xdr:cxnSp macro="">
      <xdr:nvCxnSpPr>
        <xdr:cNvPr id="371" name="直線コネクタ 370"/>
        <xdr:cNvCxnSpPr/>
      </xdr:nvCxnSpPr>
      <xdr:spPr>
        <a:xfrm flipV="1">
          <a:off x="3987800" y="132943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113047</xdr:rowOff>
    </xdr:from>
    <xdr:ext cx="762000" cy="259045"/>
    <xdr:sp macro="" textlink="">
      <xdr:nvSpPr>
        <xdr:cNvPr id="372" name="公債費平均値テキスト"/>
        <xdr:cNvSpPr txBox="1"/>
      </xdr:nvSpPr>
      <xdr:spPr>
        <a:xfrm>
          <a:off x="4914900" y="1331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115570</xdr:rowOff>
    </xdr:to>
    <xdr:cxnSp macro="">
      <xdr:nvCxnSpPr>
        <xdr:cNvPr id="374" name="直線コネクタ 373"/>
        <xdr:cNvCxnSpPr/>
      </xdr:nvCxnSpPr>
      <xdr:spPr>
        <a:xfrm>
          <a:off x="3098800" y="13271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6" name="テキスト ボックス 375"/>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161289</xdr:rowOff>
    </xdr:to>
    <xdr:cxnSp macro="">
      <xdr:nvCxnSpPr>
        <xdr:cNvPr id="377" name="直線コネクタ 376"/>
        <xdr:cNvCxnSpPr/>
      </xdr:nvCxnSpPr>
      <xdr:spPr>
        <a:xfrm flipV="1">
          <a:off x="2209800" y="132715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9" name="テキスト ボックス 378"/>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27939</xdr:rowOff>
    </xdr:to>
    <xdr:cxnSp macro="">
      <xdr:nvCxnSpPr>
        <xdr:cNvPr id="380" name="直線コネクタ 379"/>
        <xdr:cNvCxnSpPr/>
      </xdr:nvCxnSpPr>
      <xdr:spPr>
        <a:xfrm flipV="1">
          <a:off x="1320800" y="133629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2" name="テキスト ボックス 381"/>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170197</xdr:rowOff>
    </xdr:from>
    <xdr:ext cx="762000" cy="259045"/>
    <xdr:sp macro="" textlink="">
      <xdr:nvSpPr>
        <xdr:cNvPr id="384" name="テキスト ボックス 383"/>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90" name="楕円 389"/>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58438</xdr:rowOff>
    </xdr:from>
    <xdr:ext cx="762000" cy="259045"/>
    <xdr:sp macro="" textlink="">
      <xdr:nvSpPr>
        <xdr:cNvPr id="391" name="公債費該当値テキスト"/>
        <xdr:cNvSpPr txBox="1"/>
      </xdr:nvSpPr>
      <xdr:spPr>
        <a:xfrm>
          <a:off x="4914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92" name="楕円 391"/>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93" name="テキスト ボックス 392"/>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4" name="楕円 393"/>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5" name="テキスト ボックス 394"/>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6" name="楕円 395"/>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97" name="テキスト ボックス 396"/>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98" name="楕円 397"/>
        <xdr:cNvSpPr/>
      </xdr:nvSpPr>
      <xdr:spPr>
        <a:xfrm>
          <a:off x="1270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99" name="テキスト ボックス 398"/>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対前年度比</a:t>
          </a:r>
          <a:r>
            <a:rPr kumimoji="1" lang="en-US" altLang="ja-JP" sz="1150">
              <a:latin typeface="ＭＳ Ｐゴシック" panose="020B0600070205080204" pitchFamily="50" charset="-128"/>
              <a:ea typeface="ＭＳ Ｐゴシック" panose="020B0600070205080204" pitchFamily="50" charset="-128"/>
            </a:rPr>
            <a:t>2.8</a:t>
          </a:r>
          <a:r>
            <a:rPr kumimoji="1" lang="ja-JP" altLang="en-US" sz="1150">
              <a:latin typeface="ＭＳ Ｐゴシック" panose="020B0600070205080204" pitchFamily="50" charset="-128"/>
              <a:ea typeface="ＭＳ Ｐゴシック" panose="020B0600070205080204" pitchFamily="50" charset="-128"/>
            </a:rPr>
            <a:t>％減の</a:t>
          </a:r>
          <a:r>
            <a:rPr kumimoji="1" lang="en-US" altLang="ja-JP" sz="1150">
              <a:latin typeface="ＭＳ Ｐゴシック" panose="020B0600070205080204" pitchFamily="50" charset="-128"/>
              <a:ea typeface="ＭＳ Ｐゴシック" panose="020B0600070205080204" pitchFamily="50" charset="-128"/>
            </a:rPr>
            <a:t>73.5</a:t>
          </a:r>
          <a:r>
            <a:rPr kumimoji="1" lang="ja-JP" altLang="en-US" sz="1150">
              <a:latin typeface="ＭＳ Ｐゴシック" panose="020B0600070205080204" pitchFamily="50" charset="-128"/>
              <a:ea typeface="ＭＳ Ｐゴシック" panose="020B0600070205080204" pitchFamily="50" charset="-128"/>
            </a:rPr>
            <a:t>％となり、類似団体平均を下回っている。</a:t>
          </a:r>
        </a:p>
        <a:p>
          <a:r>
            <a:rPr kumimoji="1" lang="ja-JP" altLang="en-US" sz="1150">
              <a:latin typeface="ＭＳ Ｐゴシック" panose="020B0600070205080204" pitchFamily="50" charset="-128"/>
              <a:ea typeface="ＭＳ Ｐゴシック" panose="020B0600070205080204" pitchFamily="50" charset="-128"/>
            </a:rPr>
            <a:t>　公共施設の延命化、適正化を見据えて、普通建設費を抑制する一方で、延命対策などを適切に行うことで、費用の適正化を図ってきている。引き続き、本市の直面する重要な課題であるごみ処理施設の更新や学校給食施設の改築を中心とした建設事業に対して、費用の重点化を行うとともに、経済性を重視した事業手法の積極的な活用を進め、事業の効率化に努める。</a:t>
          </a:r>
        </a:p>
        <a:p>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168911</xdr:rowOff>
    </xdr:to>
    <xdr:cxnSp macro="">
      <xdr:nvCxnSpPr>
        <xdr:cNvPr id="432" name="直線コネクタ 431"/>
        <xdr:cNvCxnSpPr/>
      </xdr:nvCxnSpPr>
      <xdr:spPr>
        <a:xfrm flipV="1">
          <a:off x="15671800" y="13157200"/>
          <a:ext cx="8382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62230</xdr:rowOff>
    </xdr:from>
    <xdr:to>
      <xdr:col>78</xdr:col>
      <xdr:colOff>69850</xdr:colOff>
      <xdr:row>77</xdr:row>
      <xdr:rowOff>168911</xdr:rowOff>
    </xdr:to>
    <xdr:cxnSp macro="">
      <xdr:nvCxnSpPr>
        <xdr:cNvPr id="435" name="直線コネクタ 434"/>
        <xdr:cNvCxnSpPr/>
      </xdr:nvCxnSpPr>
      <xdr:spPr>
        <a:xfrm>
          <a:off x="14782800" y="132638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37" name="テキスト ボックス 436"/>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62230</xdr:rowOff>
    </xdr:to>
    <xdr:cxnSp macro="">
      <xdr:nvCxnSpPr>
        <xdr:cNvPr id="438" name="直線コネクタ 437"/>
        <xdr:cNvCxnSpPr/>
      </xdr:nvCxnSpPr>
      <xdr:spPr>
        <a:xfrm>
          <a:off x="13893800" y="131343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40" name="テキスト ボックス 439"/>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66039</xdr:rowOff>
    </xdr:from>
    <xdr:to>
      <xdr:col>69</xdr:col>
      <xdr:colOff>92075</xdr:colOff>
      <xdr:row>76</xdr:row>
      <xdr:rowOff>104139</xdr:rowOff>
    </xdr:to>
    <xdr:cxnSp macro="">
      <xdr:nvCxnSpPr>
        <xdr:cNvPr id="441" name="直線コネクタ 440"/>
        <xdr:cNvCxnSpPr/>
      </xdr:nvCxnSpPr>
      <xdr:spPr>
        <a:xfrm>
          <a:off x="13004800" y="13096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43" name="テキスト ボックス 442"/>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45" name="テキスト ボックス 444"/>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51" name="楕円 450"/>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52"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118111</xdr:rowOff>
    </xdr:from>
    <xdr:to>
      <xdr:col>78</xdr:col>
      <xdr:colOff>120650</xdr:colOff>
      <xdr:row>78</xdr:row>
      <xdr:rowOff>48261</xdr:rowOff>
    </xdr:to>
    <xdr:sp macro="" textlink="">
      <xdr:nvSpPr>
        <xdr:cNvPr id="453" name="楕円 452"/>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33038</xdr:rowOff>
    </xdr:from>
    <xdr:ext cx="736600" cy="259045"/>
    <xdr:sp macro="" textlink="">
      <xdr:nvSpPr>
        <xdr:cNvPr id="454" name="テキスト ボックス 453"/>
        <xdr:cNvSpPr txBox="1"/>
      </xdr:nvSpPr>
      <xdr:spPr>
        <a:xfrm>
          <a:off x="15290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11430</xdr:rowOff>
    </xdr:from>
    <xdr:to>
      <xdr:col>74</xdr:col>
      <xdr:colOff>31750</xdr:colOff>
      <xdr:row>77</xdr:row>
      <xdr:rowOff>113030</xdr:rowOff>
    </xdr:to>
    <xdr:sp macro="" textlink="">
      <xdr:nvSpPr>
        <xdr:cNvPr id="455" name="楕円 454"/>
        <xdr:cNvSpPr/>
      </xdr:nvSpPr>
      <xdr:spPr>
        <a:xfrm>
          <a:off x="14732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97807</xdr:rowOff>
    </xdr:from>
    <xdr:ext cx="762000" cy="259045"/>
    <xdr:sp macro="" textlink="">
      <xdr:nvSpPr>
        <xdr:cNvPr id="456" name="テキスト ボックス 455"/>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7" name="楕円 456"/>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139716</xdr:rowOff>
    </xdr:from>
    <xdr:ext cx="762000" cy="259045"/>
    <xdr:sp macro="" textlink="">
      <xdr:nvSpPr>
        <xdr:cNvPr id="458" name="テキスト ボックス 457"/>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15239</xdr:rowOff>
    </xdr:from>
    <xdr:to>
      <xdr:col>65</xdr:col>
      <xdr:colOff>53975</xdr:colOff>
      <xdr:row>76</xdr:row>
      <xdr:rowOff>116839</xdr:rowOff>
    </xdr:to>
    <xdr:sp macro="" textlink="">
      <xdr:nvSpPr>
        <xdr:cNvPr id="459" name="楕円 458"/>
        <xdr:cNvSpPr/>
      </xdr:nvSpPr>
      <xdr:spPr>
        <a:xfrm>
          <a:off x="12954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101616</xdr:rowOff>
    </xdr:from>
    <xdr:ext cx="762000" cy="259045"/>
    <xdr:sp macro="" textlink="">
      <xdr:nvSpPr>
        <xdr:cNvPr id="460" name="テキスト ボックス 459"/>
        <xdr:cNvSpPr txBox="1"/>
      </xdr:nvSpPr>
      <xdr:spPr>
        <a:xfrm>
          <a:off x="12623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123464</xdr:rowOff>
    </xdr:from>
    <xdr:to>
      <xdr:col>29</xdr:col>
      <xdr:colOff>127000</xdr:colOff>
      <xdr:row>17</xdr:row>
      <xdr:rowOff>8479</xdr:rowOff>
    </xdr:to>
    <xdr:cxnSp macro="">
      <xdr:nvCxnSpPr>
        <xdr:cNvPr id="48" name="直線コネクタ 47"/>
        <xdr:cNvCxnSpPr/>
      </xdr:nvCxnSpPr>
      <xdr:spPr bwMode="auto">
        <a:xfrm>
          <a:off x="5003800" y="2914289"/>
          <a:ext cx="647700" cy="56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143324</xdr:rowOff>
    </xdr:from>
    <xdr:ext cx="762000" cy="259045"/>
    <xdr:sp macro="" textlink="">
      <xdr:nvSpPr>
        <xdr:cNvPr id="49" name="人口1人当たり決算額の推移平均値テキスト130"/>
        <xdr:cNvSpPr txBox="1"/>
      </xdr:nvSpPr>
      <xdr:spPr>
        <a:xfrm>
          <a:off x="5740400" y="276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121087</xdr:rowOff>
    </xdr:from>
    <xdr:to>
      <xdr:col>26</xdr:col>
      <xdr:colOff>50800</xdr:colOff>
      <xdr:row>16</xdr:row>
      <xdr:rowOff>123464</xdr:rowOff>
    </xdr:to>
    <xdr:cxnSp macro="">
      <xdr:nvCxnSpPr>
        <xdr:cNvPr id="51" name="直線コネクタ 50"/>
        <xdr:cNvCxnSpPr/>
      </xdr:nvCxnSpPr>
      <xdr:spPr bwMode="auto">
        <a:xfrm>
          <a:off x="4305300" y="2911912"/>
          <a:ext cx="698500" cy="2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63715</xdr:rowOff>
    </xdr:from>
    <xdr:ext cx="736600" cy="259045"/>
    <xdr:sp macro="" textlink="">
      <xdr:nvSpPr>
        <xdr:cNvPr id="53" name="テキスト ボックス 52"/>
        <xdr:cNvSpPr txBox="1"/>
      </xdr:nvSpPr>
      <xdr:spPr>
        <a:xfrm>
          <a:off x="4622800" y="302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121087</xdr:rowOff>
    </xdr:from>
    <xdr:to>
      <xdr:col>22</xdr:col>
      <xdr:colOff>114300</xdr:colOff>
      <xdr:row>16</xdr:row>
      <xdr:rowOff>168636</xdr:rowOff>
    </xdr:to>
    <xdr:cxnSp macro="">
      <xdr:nvCxnSpPr>
        <xdr:cNvPr id="54" name="直線コネクタ 53"/>
        <xdr:cNvCxnSpPr/>
      </xdr:nvCxnSpPr>
      <xdr:spPr bwMode="auto">
        <a:xfrm flipV="1">
          <a:off x="3606800" y="2911912"/>
          <a:ext cx="698500" cy="47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60926</xdr:rowOff>
    </xdr:from>
    <xdr:ext cx="762000" cy="259045"/>
    <xdr:sp macro="" textlink="">
      <xdr:nvSpPr>
        <xdr:cNvPr id="56" name="テキスト ボックス 55"/>
        <xdr:cNvSpPr txBox="1"/>
      </xdr:nvSpPr>
      <xdr:spPr>
        <a:xfrm>
          <a:off x="3924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168636</xdr:rowOff>
    </xdr:from>
    <xdr:to>
      <xdr:col>18</xdr:col>
      <xdr:colOff>177800</xdr:colOff>
      <xdr:row>17</xdr:row>
      <xdr:rowOff>112492</xdr:rowOff>
    </xdr:to>
    <xdr:cxnSp macro="">
      <xdr:nvCxnSpPr>
        <xdr:cNvPr id="57" name="直線コネクタ 56"/>
        <xdr:cNvCxnSpPr/>
      </xdr:nvCxnSpPr>
      <xdr:spPr bwMode="auto">
        <a:xfrm flipV="1">
          <a:off x="2908300" y="2959461"/>
          <a:ext cx="698500" cy="115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77843</xdr:rowOff>
    </xdr:from>
    <xdr:ext cx="762000" cy="259045"/>
    <xdr:sp macro="" textlink="">
      <xdr:nvSpPr>
        <xdr:cNvPr id="59" name="テキスト ボックス 58"/>
        <xdr:cNvSpPr txBox="1"/>
      </xdr:nvSpPr>
      <xdr:spPr>
        <a:xfrm>
          <a:off x="32258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157258</xdr:rowOff>
    </xdr:from>
    <xdr:ext cx="762000" cy="259045"/>
    <xdr:sp macro="" textlink="">
      <xdr:nvSpPr>
        <xdr:cNvPr id="61" name="テキスト ボックス 60"/>
        <xdr:cNvSpPr txBox="1"/>
      </xdr:nvSpPr>
      <xdr:spPr>
        <a:xfrm>
          <a:off x="2527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129129</xdr:rowOff>
    </xdr:from>
    <xdr:to>
      <xdr:col>29</xdr:col>
      <xdr:colOff>177800</xdr:colOff>
      <xdr:row>17</xdr:row>
      <xdr:rowOff>59279</xdr:rowOff>
    </xdr:to>
    <xdr:sp macro="" textlink="">
      <xdr:nvSpPr>
        <xdr:cNvPr id="67" name="楕円 66"/>
        <xdr:cNvSpPr/>
      </xdr:nvSpPr>
      <xdr:spPr bwMode="auto">
        <a:xfrm>
          <a:off x="5600700" y="2919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101206</xdr:rowOff>
    </xdr:from>
    <xdr:ext cx="762000" cy="259045"/>
    <xdr:sp macro="" textlink="">
      <xdr:nvSpPr>
        <xdr:cNvPr id="68" name="人口1人当たり決算額の推移該当値テキスト130"/>
        <xdr:cNvSpPr txBox="1"/>
      </xdr:nvSpPr>
      <xdr:spPr>
        <a:xfrm>
          <a:off x="5740400" y="289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72664</xdr:rowOff>
    </xdr:from>
    <xdr:to>
      <xdr:col>26</xdr:col>
      <xdr:colOff>101600</xdr:colOff>
      <xdr:row>17</xdr:row>
      <xdr:rowOff>2814</xdr:rowOff>
    </xdr:to>
    <xdr:sp macro="" textlink="">
      <xdr:nvSpPr>
        <xdr:cNvPr id="69" name="楕円 68"/>
        <xdr:cNvSpPr/>
      </xdr:nvSpPr>
      <xdr:spPr bwMode="auto">
        <a:xfrm>
          <a:off x="4953000" y="2863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12991</xdr:rowOff>
    </xdr:from>
    <xdr:ext cx="736600" cy="259045"/>
    <xdr:sp macro="" textlink="">
      <xdr:nvSpPr>
        <xdr:cNvPr id="70" name="テキスト ボックス 69"/>
        <xdr:cNvSpPr txBox="1"/>
      </xdr:nvSpPr>
      <xdr:spPr>
        <a:xfrm>
          <a:off x="4622800" y="2632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70287</xdr:rowOff>
    </xdr:from>
    <xdr:to>
      <xdr:col>22</xdr:col>
      <xdr:colOff>165100</xdr:colOff>
      <xdr:row>17</xdr:row>
      <xdr:rowOff>437</xdr:rowOff>
    </xdr:to>
    <xdr:sp macro="" textlink="">
      <xdr:nvSpPr>
        <xdr:cNvPr id="71" name="楕円 70"/>
        <xdr:cNvSpPr/>
      </xdr:nvSpPr>
      <xdr:spPr bwMode="auto">
        <a:xfrm>
          <a:off x="4254500" y="2861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10614</xdr:rowOff>
    </xdr:from>
    <xdr:ext cx="762000" cy="259045"/>
    <xdr:sp macro="" textlink="">
      <xdr:nvSpPr>
        <xdr:cNvPr id="72" name="テキスト ボックス 71"/>
        <xdr:cNvSpPr txBox="1"/>
      </xdr:nvSpPr>
      <xdr:spPr>
        <a:xfrm>
          <a:off x="3924300" y="262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117836</xdr:rowOff>
    </xdr:from>
    <xdr:to>
      <xdr:col>19</xdr:col>
      <xdr:colOff>38100</xdr:colOff>
      <xdr:row>17</xdr:row>
      <xdr:rowOff>47986</xdr:rowOff>
    </xdr:to>
    <xdr:sp macro="" textlink="">
      <xdr:nvSpPr>
        <xdr:cNvPr id="73" name="楕円 72"/>
        <xdr:cNvSpPr/>
      </xdr:nvSpPr>
      <xdr:spPr bwMode="auto">
        <a:xfrm>
          <a:off x="3556000" y="290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58163</xdr:rowOff>
    </xdr:from>
    <xdr:ext cx="762000" cy="259045"/>
    <xdr:sp macro="" textlink="">
      <xdr:nvSpPr>
        <xdr:cNvPr id="74" name="テキスト ボックス 73"/>
        <xdr:cNvSpPr txBox="1"/>
      </xdr:nvSpPr>
      <xdr:spPr>
        <a:xfrm>
          <a:off x="3225800" y="26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61692</xdr:rowOff>
    </xdr:from>
    <xdr:to>
      <xdr:col>15</xdr:col>
      <xdr:colOff>101600</xdr:colOff>
      <xdr:row>17</xdr:row>
      <xdr:rowOff>163292</xdr:rowOff>
    </xdr:to>
    <xdr:sp macro="" textlink="">
      <xdr:nvSpPr>
        <xdr:cNvPr id="75" name="楕円 74"/>
        <xdr:cNvSpPr/>
      </xdr:nvSpPr>
      <xdr:spPr bwMode="auto">
        <a:xfrm>
          <a:off x="2857500" y="3023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2019</xdr:rowOff>
    </xdr:from>
    <xdr:ext cx="762000" cy="259045"/>
    <xdr:sp macro="" textlink="">
      <xdr:nvSpPr>
        <xdr:cNvPr id="76" name="テキスト ボックス 75"/>
        <xdr:cNvSpPr txBox="1"/>
      </xdr:nvSpPr>
      <xdr:spPr>
        <a:xfrm>
          <a:off x="2527300" y="279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43142</xdr:rowOff>
    </xdr:from>
    <xdr:to>
      <xdr:col>29</xdr:col>
      <xdr:colOff>127000</xdr:colOff>
      <xdr:row>37</xdr:row>
      <xdr:rowOff>5994</xdr:rowOff>
    </xdr:to>
    <xdr:cxnSp macro="">
      <xdr:nvCxnSpPr>
        <xdr:cNvPr id="109" name="直線コネクタ 108"/>
        <xdr:cNvCxnSpPr/>
      </xdr:nvCxnSpPr>
      <xdr:spPr bwMode="auto">
        <a:xfrm>
          <a:off x="5003800" y="6996392"/>
          <a:ext cx="647700" cy="134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295953</xdr:rowOff>
    </xdr:from>
    <xdr:ext cx="762000" cy="259045"/>
    <xdr:sp macro="" textlink="">
      <xdr:nvSpPr>
        <xdr:cNvPr id="110" name="人口1人当たり決算額の推移平均値テキスト445"/>
        <xdr:cNvSpPr txBox="1"/>
      </xdr:nvSpPr>
      <xdr:spPr>
        <a:xfrm>
          <a:off x="5740400" y="6563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237528</xdr:rowOff>
    </xdr:from>
    <xdr:to>
      <xdr:col>26</xdr:col>
      <xdr:colOff>50800</xdr:colOff>
      <xdr:row>36</xdr:row>
      <xdr:rowOff>43142</xdr:rowOff>
    </xdr:to>
    <xdr:cxnSp macro="">
      <xdr:nvCxnSpPr>
        <xdr:cNvPr id="112" name="直線コネクタ 111"/>
        <xdr:cNvCxnSpPr/>
      </xdr:nvCxnSpPr>
      <xdr:spPr bwMode="auto">
        <a:xfrm>
          <a:off x="4305300" y="6847878"/>
          <a:ext cx="698500" cy="148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188625</xdr:rowOff>
    </xdr:from>
    <xdr:ext cx="736600" cy="259045"/>
    <xdr:sp macro="" textlink="">
      <xdr:nvSpPr>
        <xdr:cNvPr id="114" name="テキスト ボックス 113"/>
        <xdr:cNvSpPr txBox="1"/>
      </xdr:nvSpPr>
      <xdr:spPr>
        <a:xfrm>
          <a:off x="4622800" y="6456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204419</xdr:rowOff>
    </xdr:from>
    <xdr:to>
      <xdr:col>22</xdr:col>
      <xdr:colOff>114300</xdr:colOff>
      <xdr:row>35</xdr:row>
      <xdr:rowOff>237528</xdr:rowOff>
    </xdr:to>
    <xdr:cxnSp macro="">
      <xdr:nvCxnSpPr>
        <xdr:cNvPr id="115" name="直線コネクタ 114"/>
        <xdr:cNvCxnSpPr/>
      </xdr:nvCxnSpPr>
      <xdr:spPr bwMode="auto">
        <a:xfrm>
          <a:off x="3606800" y="6814769"/>
          <a:ext cx="698500" cy="33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169994</xdr:rowOff>
    </xdr:from>
    <xdr:ext cx="762000" cy="259045"/>
    <xdr:sp macro="" textlink="">
      <xdr:nvSpPr>
        <xdr:cNvPr id="117" name="テキスト ボックス 116"/>
        <xdr:cNvSpPr txBox="1"/>
      </xdr:nvSpPr>
      <xdr:spPr>
        <a:xfrm>
          <a:off x="3924300" y="643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37656</xdr:rowOff>
    </xdr:from>
    <xdr:to>
      <xdr:col>18</xdr:col>
      <xdr:colOff>177800</xdr:colOff>
      <xdr:row>35</xdr:row>
      <xdr:rowOff>204419</xdr:rowOff>
    </xdr:to>
    <xdr:cxnSp macro="">
      <xdr:nvCxnSpPr>
        <xdr:cNvPr id="118" name="直線コネクタ 117"/>
        <xdr:cNvCxnSpPr/>
      </xdr:nvCxnSpPr>
      <xdr:spPr bwMode="auto">
        <a:xfrm>
          <a:off x="2908300" y="6648006"/>
          <a:ext cx="698500" cy="166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166336</xdr:rowOff>
    </xdr:from>
    <xdr:ext cx="762000" cy="259045"/>
    <xdr:sp macro="" textlink="">
      <xdr:nvSpPr>
        <xdr:cNvPr id="120" name="テキスト ボックス 119"/>
        <xdr:cNvSpPr txBox="1"/>
      </xdr:nvSpPr>
      <xdr:spPr>
        <a:xfrm>
          <a:off x="3225800" y="64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79824</xdr:rowOff>
    </xdr:from>
    <xdr:ext cx="762000" cy="259045"/>
    <xdr:sp macro="" textlink="">
      <xdr:nvSpPr>
        <xdr:cNvPr id="122" name="テキスト ボックス 121"/>
        <xdr:cNvSpPr txBox="1"/>
      </xdr:nvSpPr>
      <xdr:spPr>
        <a:xfrm>
          <a:off x="2527300" y="669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126644</xdr:rowOff>
    </xdr:from>
    <xdr:to>
      <xdr:col>29</xdr:col>
      <xdr:colOff>177800</xdr:colOff>
      <xdr:row>37</xdr:row>
      <xdr:rowOff>56794</xdr:rowOff>
    </xdr:to>
    <xdr:sp macro="" textlink="">
      <xdr:nvSpPr>
        <xdr:cNvPr id="128" name="楕円 127"/>
        <xdr:cNvSpPr/>
      </xdr:nvSpPr>
      <xdr:spPr bwMode="auto">
        <a:xfrm>
          <a:off x="5600700" y="7079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98721</xdr:rowOff>
    </xdr:from>
    <xdr:ext cx="762000" cy="259045"/>
    <xdr:sp macro="" textlink="">
      <xdr:nvSpPr>
        <xdr:cNvPr id="129" name="人口1人当たり決算額の推移該当値テキスト445"/>
        <xdr:cNvSpPr txBox="1"/>
      </xdr:nvSpPr>
      <xdr:spPr>
        <a:xfrm>
          <a:off x="5740400" y="705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335242</xdr:rowOff>
    </xdr:from>
    <xdr:to>
      <xdr:col>26</xdr:col>
      <xdr:colOff>101600</xdr:colOff>
      <xdr:row>36</xdr:row>
      <xdr:rowOff>93942</xdr:rowOff>
    </xdr:to>
    <xdr:sp macro="" textlink="">
      <xdr:nvSpPr>
        <xdr:cNvPr id="130" name="楕円 129"/>
        <xdr:cNvSpPr/>
      </xdr:nvSpPr>
      <xdr:spPr bwMode="auto">
        <a:xfrm>
          <a:off x="4953000" y="6945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78719</xdr:rowOff>
    </xdr:from>
    <xdr:ext cx="736600" cy="259045"/>
    <xdr:sp macro="" textlink="">
      <xdr:nvSpPr>
        <xdr:cNvPr id="131" name="テキスト ボックス 130"/>
        <xdr:cNvSpPr txBox="1"/>
      </xdr:nvSpPr>
      <xdr:spPr>
        <a:xfrm>
          <a:off x="4622800" y="703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186728</xdr:rowOff>
    </xdr:from>
    <xdr:to>
      <xdr:col>22</xdr:col>
      <xdr:colOff>165100</xdr:colOff>
      <xdr:row>35</xdr:row>
      <xdr:rowOff>288328</xdr:rowOff>
    </xdr:to>
    <xdr:sp macro="" textlink="">
      <xdr:nvSpPr>
        <xdr:cNvPr id="132" name="楕円 131"/>
        <xdr:cNvSpPr/>
      </xdr:nvSpPr>
      <xdr:spPr bwMode="auto">
        <a:xfrm>
          <a:off x="4254500" y="6797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273105</xdr:rowOff>
    </xdr:from>
    <xdr:ext cx="762000" cy="259045"/>
    <xdr:sp macro="" textlink="">
      <xdr:nvSpPr>
        <xdr:cNvPr id="133" name="テキスト ボックス 132"/>
        <xdr:cNvSpPr txBox="1"/>
      </xdr:nvSpPr>
      <xdr:spPr>
        <a:xfrm>
          <a:off x="3924300" y="68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153619</xdr:rowOff>
    </xdr:from>
    <xdr:to>
      <xdr:col>19</xdr:col>
      <xdr:colOff>38100</xdr:colOff>
      <xdr:row>35</xdr:row>
      <xdr:rowOff>255219</xdr:rowOff>
    </xdr:to>
    <xdr:sp macro="" textlink="">
      <xdr:nvSpPr>
        <xdr:cNvPr id="134" name="楕円 133"/>
        <xdr:cNvSpPr/>
      </xdr:nvSpPr>
      <xdr:spPr bwMode="auto">
        <a:xfrm>
          <a:off x="3556000" y="6763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239996</xdr:rowOff>
    </xdr:from>
    <xdr:ext cx="762000" cy="259045"/>
    <xdr:sp macro="" textlink="">
      <xdr:nvSpPr>
        <xdr:cNvPr id="135" name="テキスト ボックス 134"/>
        <xdr:cNvSpPr txBox="1"/>
      </xdr:nvSpPr>
      <xdr:spPr>
        <a:xfrm>
          <a:off x="3225800" y="685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329756</xdr:rowOff>
    </xdr:from>
    <xdr:to>
      <xdr:col>15</xdr:col>
      <xdr:colOff>101600</xdr:colOff>
      <xdr:row>35</xdr:row>
      <xdr:rowOff>88456</xdr:rowOff>
    </xdr:to>
    <xdr:sp macro="" textlink="">
      <xdr:nvSpPr>
        <xdr:cNvPr id="136" name="楕円 135"/>
        <xdr:cNvSpPr/>
      </xdr:nvSpPr>
      <xdr:spPr bwMode="auto">
        <a:xfrm>
          <a:off x="2857500" y="6597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98632</xdr:rowOff>
    </xdr:from>
    <xdr:ext cx="762000" cy="259045"/>
    <xdr:sp macro="" textlink="">
      <xdr:nvSpPr>
        <xdr:cNvPr id="137" name="テキスト ボックス 136"/>
        <xdr:cNvSpPr txBox="1"/>
      </xdr:nvSpPr>
      <xdr:spPr>
        <a:xfrm>
          <a:off x="2527300" y="63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342,460
338,394
464.51
115,691,489
111,394,246
3,488,404
68,527,257
116,483,552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165760</xdr:rowOff>
    </xdr:from>
    <xdr:to>
      <xdr:col>24</xdr:col>
      <xdr:colOff>63500</xdr:colOff>
      <xdr:row>35</xdr:row>
      <xdr:rowOff>41173</xdr:rowOff>
    </xdr:to>
    <xdr:cxnSp macro="">
      <xdr:nvCxnSpPr>
        <xdr:cNvPr id="61" name="直線コネクタ 60"/>
        <xdr:cNvCxnSpPr/>
      </xdr:nvCxnSpPr>
      <xdr:spPr>
        <a:xfrm>
          <a:off x="3797300" y="5995060"/>
          <a:ext cx="8382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151147</xdr:rowOff>
    </xdr:from>
    <xdr:ext cx="534377" cy="259045"/>
    <xdr:sp macro="" textlink="">
      <xdr:nvSpPr>
        <xdr:cNvPr id="62" name="人件費平均値テキスト"/>
        <xdr:cNvSpPr txBox="1"/>
      </xdr:nvSpPr>
      <xdr:spPr>
        <a:xfrm>
          <a:off x="4686300" y="598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165760</xdr:rowOff>
    </xdr:from>
    <xdr:to>
      <xdr:col>19</xdr:col>
      <xdr:colOff>177800</xdr:colOff>
      <xdr:row>35</xdr:row>
      <xdr:rowOff>13741</xdr:rowOff>
    </xdr:to>
    <xdr:cxnSp macro="">
      <xdr:nvCxnSpPr>
        <xdr:cNvPr id="64" name="直線コネクタ 63"/>
        <xdr:cNvCxnSpPr/>
      </xdr:nvCxnSpPr>
      <xdr:spPr>
        <a:xfrm flipV="1">
          <a:off x="2908300" y="5995060"/>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101388</xdr:rowOff>
    </xdr:from>
    <xdr:ext cx="534377" cy="259045"/>
    <xdr:sp macro="" textlink="">
      <xdr:nvSpPr>
        <xdr:cNvPr id="66" name="テキスト ボックス 65"/>
        <xdr:cNvSpPr txBox="1"/>
      </xdr:nvSpPr>
      <xdr:spPr>
        <a:xfrm>
          <a:off x="3530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13741</xdr:rowOff>
    </xdr:from>
    <xdr:to>
      <xdr:col>15</xdr:col>
      <xdr:colOff>50800</xdr:colOff>
      <xdr:row>35</xdr:row>
      <xdr:rowOff>49022</xdr:rowOff>
    </xdr:to>
    <xdr:cxnSp macro="">
      <xdr:nvCxnSpPr>
        <xdr:cNvPr id="67" name="直線コネクタ 66"/>
        <xdr:cNvCxnSpPr/>
      </xdr:nvCxnSpPr>
      <xdr:spPr>
        <a:xfrm flipV="1">
          <a:off x="2019300" y="6014491"/>
          <a:ext cx="889000" cy="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88511</xdr:rowOff>
    </xdr:from>
    <xdr:ext cx="534377" cy="259045"/>
    <xdr:sp macro="" textlink="">
      <xdr:nvSpPr>
        <xdr:cNvPr id="69" name="テキスト ボックス 68"/>
        <xdr:cNvSpPr txBox="1"/>
      </xdr:nvSpPr>
      <xdr:spPr>
        <a:xfrm>
          <a:off x="2641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49022</xdr:rowOff>
    </xdr:from>
    <xdr:to>
      <xdr:col>10</xdr:col>
      <xdr:colOff>114300</xdr:colOff>
      <xdr:row>35</xdr:row>
      <xdr:rowOff>135052</xdr:rowOff>
    </xdr:to>
    <xdr:cxnSp macro="">
      <xdr:nvCxnSpPr>
        <xdr:cNvPr id="70" name="直線コネクタ 69"/>
        <xdr:cNvCxnSpPr/>
      </xdr:nvCxnSpPr>
      <xdr:spPr>
        <a:xfrm flipV="1">
          <a:off x="1130300" y="6049772"/>
          <a:ext cx="889000" cy="8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98340</xdr:rowOff>
    </xdr:from>
    <xdr:ext cx="534377" cy="259045"/>
    <xdr:sp macro="" textlink="">
      <xdr:nvSpPr>
        <xdr:cNvPr id="72" name="テキスト ボックス 71"/>
        <xdr:cNvSpPr txBox="1"/>
      </xdr:nvSpPr>
      <xdr:spPr>
        <a:xfrm>
          <a:off x="1752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147019</xdr:rowOff>
    </xdr:from>
    <xdr:ext cx="534377" cy="259045"/>
    <xdr:sp macro="" textlink="">
      <xdr:nvSpPr>
        <xdr:cNvPr id="74" name="テキスト ボックス 73"/>
        <xdr:cNvSpPr txBox="1"/>
      </xdr:nvSpPr>
      <xdr:spPr>
        <a:xfrm>
          <a:off x="863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161823</xdr:rowOff>
    </xdr:from>
    <xdr:to>
      <xdr:col>24</xdr:col>
      <xdr:colOff>114300</xdr:colOff>
      <xdr:row>35</xdr:row>
      <xdr:rowOff>91973</xdr:rowOff>
    </xdr:to>
    <xdr:sp macro="" textlink="">
      <xdr:nvSpPr>
        <xdr:cNvPr id="80" name="楕円 79"/>
        <xdr:cNvSpPr/>
      </xdr:nvSpPr>
      <xdr:spPr>
        <a:xfrm>
          <a:off x="4584700" y="59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13250</xdr:rowOff>
    </xdr:from>
    <xdr:ext cx="534377" cy="259045"/>
    <xdr:sp macro="" textlink="">
      <xdr:nvSpPr>
        <xdr:cNvPr id="81" name="人件費該当値テキスト"/>
        <xdr:cNvSpPr txBox="1"/>
      </xdr:nvSpPr>
      <xdr:spPr>
        <a:xfrm>
          <a:off x="4686300" y="584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114960</xdr:rowOff>
    </xdr:from>
    <xdr:to>
      <xdr:col>20</xdr:col>
      <xdr:colOff>38100</xdr:colOff>
      <xdr:row>35</xdr:row>
      <xdr:rowOff>45110</xdr:rowOff>
    </xdr:to>
    <xdr:sp macro="" textlink="">
      <xdr:nvSpPr>
        <xdr:cNvPr id="82" name="楕円 81"/>
        <xdr:cNvSpPr/>
      </xdr:nvSpPr>
      <xdr:spPr>
        <a:xfrm>
          <a:off x="3746500" y="59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61637</xdr:rowOff>
    </xdr:from>
    <xdr:ext cx="534377" cy="259045"/>
    <xdr:sp macro="" textlink="">
      <xdr:nvSpPr>
        <xdr:cNvPr id="83" name="テキスト ボックス 82"/>
        <xdr:cNvSpPr txBox="1"/>
      </xdr:nvSpPr>
      <xdr:spPr>
        <a:xfrm>
          <a:off x="3530111" y="57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134391</xdr:rowOff>
    </xdr:from>
    <xdr:to>
      <xdr:col>15</xdr:col>
      <xdr:colOff>101600</xdr:colOff>
      <xdr:row>35</xdr:row>
      <xdr:rowOff>64541</xdr:rowOff>
    </xdr:to>
    <xdr:sp macro="" textlink="">
      <xdr:nvSpPr>
        <xdr:cNvPr id="84" name="楕円 83"/>
        <xdr:cNvSpPr/>
      </xdr:nvSpPr>
      <xdr:spPr>
        <a:xfrm>
          <a:off x="2857500" y="596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81068</xdr:rowOff>
    </xdr:from>
    <xdr:ext cx="534377" cy="259045"/>
    <xdr:sp macro="" textlink="">
      <xdr:nvSpPr>
        <xdr:cNvPr id="85" name="テキスト ボックス 84"/>
        <xdr:cNvSpPr txBox="1"/>
      </xdr:nvSpPr>
      <xdr:spPr>
        <a:xfrm>
          <a:off x="2641111" y="573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169672</xdr:rowOff>
    </xdr:from>
    <xdr:to>
      <xdr:col>10</xdr:col>
      <xdr:colOff>165100</xdr:colOff>
      <xdr:row>35</xdr:row>
      <xdr:rowOff>99822</xdr:rowOff>
    </xdr:to>
    <xdr:sp macro="" textlink="">
      <xdr:nvSpPr>
        <xdr:cNvPr id="86" name="楕円 85"/>
        <xdr:cNvSpPr/>
      </xdr:nvSpPr>
      <xdr:spPr>
        <a:xfrm>
          <a:off x="1968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116349</xdr:rowOff>
    </xdr:from>
    <xdr:ext cx="534377" cy="259045"/>
    <xdr:sp macro="" textlink="">
      <xdr:nvSpPr>
        <xdr:cNvPr id="87" name="テキスト ボックス 86"/>
        <xdr:cNvSpPr txBox="1"/>
      </xdr:nvSpPr>
      <xdr:spPr>
        <a:xfrm>
          <a:off x="1752111" y="577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84252</xdr:rowOff>
    </xdr:from>
    <xdr:to>
      <xdr:col>6</xdr:col>
      <xdr:colOff>38100</xdr:colOff>
      <xdr:row>36</xdr:row>
      <xdr:rowOff>14402</xdr:rowOff>
    </xdr:to>
    <xdr:sp macro="" textlink="">
      <xdr:nvSpPr>
        <xdr:cNvPr id="88" name="楕円 87"/>
        <xdr:cNvSpPr/>
      </xdr:nvSpPr>
      <xdr:spPr>
        <a:xfrm>
          <a:off x="1079500" y="608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5529</xdr:rowOff>
    </xdr:from>
    <xdr:ext cx="534377" cy="259045"/>
    <xdr:sp macro="" textlink="">
      <xdr:nvSpPr>
        <xdr:cNvPr id="89" name="テキスト ボックス 88"/>
        <xdr:cNvSpPr txBox="1"/>
      </xdr:nvSpPr>
      <xdr:spPr>
        <a:xfrm>
          <a:off x="863111" y="617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115088</xdr:rowOff>
    </xdr:from>
    <xdr:to>
      <xdr:col>24</xdr:col>
      <xdr:colOff>63500</xdr:colOff>
      <xdr:row>54</xdr:row>
      <xdr:rowOff>145529</xdr:rowOff>
    </xdr:to>
    <xdr:cxnSp macro="">
      <xdr:nvCxnSpPr>
        <xdr:cNvPr id="119" name="直線コネクタ 118"/>
        <xdr:cNvCxnSpPr/>
      </xdr:nvCxnSpPr>
      <xdr:spPr>
        <a:xfrm>
          <a:off x="3797300" y="9373388"/>
          <a:ext cx="838200" cy="3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4271</xdr:rowOff>
    </xdr:from>
    <xdr:ext cx="534377" cy="259045"/>
    <xdr:sp macro="" textlink="">
      <xdr:nvSpPr>
        <xdr:cNvPr id="120" name="物件費平均値テキスト"/>
        <xdr:cNvSpPr txBox="1"/>
      </xdr:nvSpPr>
      <xdr:spPr>
        <a:xfrm>
          <a:off x="4686300" y="943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115088</xdr:rowOff>
    </xdr:from>
    <xdr:to>
      <xdr:col>19</xdr:col>
      <xdr:colOff>177800</xdr:colOff>
      <xdr:row>54</xdr:row>
      <xdr:rowOff>129718</xdr:rowOff>
    </xdr:to>
    <xdr:cxnSp macro="">
      <xdr:nvCxnSpPr>
        <xdr:cNvPr id="122" name="直線コネクタ 121"/>
        <xdr:cNvCxnSpPr/>
      </xdr:nvCxnSpPr>
      <xdr:spPr>
        <a:xfrm flipV="1">
          <a:off x="2908300" y="9373388"/>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74757</xdr:rowOff>
    </xdr:from>
    <xdr:ext cx="534377" cy="259045"/>
    <xdr:sp macro="" textlink="">
      <xdr:nvSpPr>
        <xdr:cNvPr id="124" name="テキスト ボックス 123"/>
        <xdr:cNvSpPr txBox="1"/>
      </xdr:nvSpPr>
      <xdr:spPr>
        <a:xfrm>
          <a:off x="3530111" y="95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129718</xdr:rowOff>
    </xdr:from>
    <xdr:to>
      <xdr:col>15</xdr:col>
      <xdr:colOff>50800</xdr:colOff>
      <xdr:row>55</xdr:row>
      <xdr:rowOff>167399</xdr:rowOff>
    </xdr:to>
    <xdr:cxnSp macro="">
      <xdr:nvCxnSpPr>
        <xdr:cNvPr id="125" name="直線コネクタ 124"/>
        <xdr:cNvCxnSpPr/>
      </xdr:nvCxnSpPr>
      <xdr:spPr>
        <a:xfrm flipV="1">
          <a:off x="2019300" y="9388018"/>
          <a:ext cx="889000" cy="20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103026</xdr:rowOff>
    </xdr:from>
    <xdr:ext cx="534377" cy="259045"/>
    <xdr:sp macro="" textlink="">
      <xdr:nvSpPr>
        <xdr:cNvPr id="127" name="テキスト ボックス 126"/>
        <xdr:cNvSpPr txBox="1"/>
      </xdr:nvSpPr>
      <xdr:spPr>
        <a:xfrm>
          <a:off x="2641111" y="95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167399</xdr:rowOff>
    </xdr:from>
    <xdr:to>
      <xdr:col>10</xdr:col>
      <xdr:colOff>114300</xdr:colOff>
      <xdr:row>56</xdr:row>
      <xdr:rowOff>98895</xdr:rowOff>
    </xdr:to>
    <xdr:cxnSp macro="">
      <xdr:nvCxnSpPr>
        <xdr:cNvPr id="128" name="直線コネクタ 127"/>
        <xdr:cNvCxnSpPr/>
      </xdr:nvCxnSpPr>
      <xdr:spPr>
        <a:xfrm flipV="1">
          <a:off x="1130300" y="9597149"/>
          <a:ext cx="889000" cy="10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134675</xdr:rowOff>
    </xdr:from>
    <xdr:ext cx="534377" cy="259045"/>
    <xdr:sp macro="" textlink="">
      <xdr:nvSpPr>
        <xdr:cNvPr id="130" name="テキスト ボックス 129"/>
        <xdr:cNvSpPr txBox="1"/>
      </xdr:nvSpPr>
      <xdr:spPr>
        <a:xfrm>
          <a:off x="1752111" y="92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72762</xdr:rowOff>
    </xdr:from>
    <xdr:ext cx="534377" cy="259045"/>
    <xdr:sp macro="" textlink="">
      <xdr:nvSpPr>
        <xdr:cNvPr id="132" name="テキスト ボックス 131"/>
        <xdr:cNvSpPr txBox="1"/>
      </xdr:nvSpPr>
      <xdr:spPr>
        <a:xfrm>
          <a:off x="863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94729</xdr:rowOff>
    </xdr:from>
    <xdr:to>
      <xdr:col>24</xdr:col>
      <xdr:colOff>114300</xdr:colOff>
      <xdr:row>55</xdr:row>
      <xdr:rowOff>24879</xdr:rowOff>
    </xdr:to>
    <xdr:sp macro="" textlink="">
      <xdr:nvSpPr>
        <xdr:cNvPr id="138" name="楕円 137"/>
        <xdr:cNvSpPr/>
      </xdr:nvSpPr>
      <xdr:spPr>
        <a:xfrm>
          <a:off x="4584700" y="935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117606</xdr:rowOff>
    </xdr:from>
    <xdr:ext cx="534377" cy="259045"/>
    <xdr:sp macro="" textlink="">
      <xdr:nvSpPr>
        <xdr:cNvPr id="139" name="物件費該当値テキスト"/>
        <xdr:cNvSpPr txBox="1"/>
      </xdr:nvSpPr>
      <xdr:spPr>
        <a:xfrm>
          <a:off x="4686300" y="920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64288</xdr:rowOff>
    </xdr:from>
    <xdr:to>
      <xdr:col>20</xdr:col>
      <xdr:colOff>38100</xdr:colOff>
      <xdr:row>54</xdr:row>
      <xdr:rowOff>165888</xdr:rowOff>
    </xdr:to>
    <xdr:sp macro="" textlink="">
      <xdr:nvSpPr>
        <xdr:cNvPr id="140" name="楕円 139"/>
        <xdr:cNvSpPr/>
      </xdr:nvSpPr>
      <xdr:spPr>
        <a:xfrm>
          <a:off x="3746500" y="93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10965</xdr:rowOff>
    </xdr:from>
    <xdr:ext cx="534377" cy="259045"/>
    <xdr:sp macro="" textlink="">
      <xdr:nvSpPr>
        <xdr:cNvPr id="141" name="テキスト ボックス 140"/>
        <xdr:cNvSpPr txBox="1"/>
      </xdr:nvSpPr>
      <xdr:spPr>
        <a:xfrm>
          <a:off x="3530111" y="909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78918</xdr:rowOff>
    </xdr:from>
    <xdr:to>
      <xdr:col>15</xdr:col>
      <xdr:colOff>101600</xdr:colOff>
      <xdr:row>55</xdr:row>
      <xdr:rowOff>9068</xdr:rowOff>
    </xdr:to>
    <xdr:sp macro="" textlink="">
      <xdr:nvSpPr>
        <xdr:cNvPr id="142" name="楕円 141"/>
        <xdr:cNvSpPr/>
      </xdr:nvSpPr>
      <xdr:spPr>
        <a:xfrm>
          <a:off x="2857500" y="933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25595</xdr:rowOff>
    </xdr:from>
    <xdr:ext cx="534377" cy="259045"/>
    <xdr:sp macro="" textlink="">
      <xdr:nvSpPr>
        <xdr:cNvPr id="143" name="テキスト ボックス 142"/>
        <xdr:cNvSpPr txBox="1"/>
      </xdr:nvSpPr>
      <xdr:spPr>
        <a:xfrm>
          <a:off x="2641111" y="911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116599</xdr:rowOff>
    </xdr:from>
    <xdr:to>
      <xdr:col>10</xdr:col>
      <xdr:colOff>165100</xdr:colOff>
      <xdr:row>56</xdr:row>
      <xdr:rowOff>46749</xdr:rowOff>
    </xdr:to>
    <xdr:sp macro="" textlink="">
      <xdr:nvSpPr>
        <xdr:cNvPr id="144" name="楕円 143"/>
        <xdr:cNvSpPr/>
      </xdr:nvSpPr>
      <xdr:spPr>
        <a:xfrm>
          <a:off x="1968500" y="954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37876</xdr:rowOff>
    </xdr:from>
    <xdr:ext cx="534377" cy="259045"/>
    <xdr:sp macro="" textlink="">
      <xdr:nvSpPr>
        <xdr:cNvPr id="145" name="テキスト ボックス 144"/>
        <xdr:cNvSpPr txBox="1"/>
      </xdr:nvSpPr>
      <xdr:spPr>
        <a:xfrm>
          <a:off x="1752111" y="963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48095</xdr:rowOff>
    </xdr:from>
    <xdr:to>
      <xdr:col>6</xdr:col>
      <xdr:colOff>38100</xdr:colOff>
      <xdr:row>56</xdr:row>
      <xdr:rowOff>149695</xdr:rowOff>
    </xdr:to>
    <xdr:sp macro="" textlink="">
      <xdr:nvSpPr>
        <xdr:cNvPr id="146" name="楕円 145"/>
        <xdr:cNvSpPr/>
      </xdr:nvSpPr>
      <xdr:spPr>
        <a:xfrm>
          <a:off x="1079500" y="964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140822</xdr:rowOff>
    </xdr:from>
    <xdr:ext cx="534377" cy="259045"/>
    <xdr:sp macro="" textlink="">
      <xdr:nvSpPr>
        <xdr:cNvPr id="147" name="テキスト ボックス 146"/>
        <xdr:cNvSpPr txBox="1"/>
      </xdr:nvSpPr>
      <xdr:spPr>
        <a:xfrm>
          <a:off x="863111" y="97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114554</xdr:rowOff>
    </xdr:from>
    <xdr:to>
      <xdr:col>24</xdr:col>
      <xdr:colOff>63500</xdr:colOff>
      <xdr:row>76</xdr:row>
      <xdr:rowOff>132110</xdr:rowOff>
    </xdr:to>
    <xdr:cxnSp macro="">
      <xdr:nvCxnSpPr>
        <xdr:cNvPr id="174" name="直線コネクタ 173"/>
        <xdr:cNvCxnSpPr/>
      </xdr:nvCxnSpPr>
      <xdr:spPr>
        <a:xfrm flipV="1">
          <a:off x="3797300" y="13144754"/>
          <a:ext cx="838200" cy="1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68252</xdr:rowOff>
    </xdr:from>
    <xdr:ext cx="469744" cy="259045"/>
    <xdr:sp macro="" textlink="">
      <xdr:nvSpPr>
        <xdr:cNvPr id="175" name="維持補修費平均値テキスト"/>
        <xdr:cNvSpPr txBox="1"/>
      </xdr:nvSpPr>
      <xdr:spPr>
        <a:xfrm>
          <a:off x="4686300" y="12927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132110</xdr:rowOff>
    </xdr:from>
    <xdr:to>
      <xdr:col>19</xdr:col>
      <xdr:colOff>177800</xdr:colOff>
      <xdr:row>76</xdr:row>
      <xdr:rowOff>164571</xdr:rowOff>
    </xdr:to>
    <xdr:cxnSp macro="">
      <xdr:nvCxnSpPr>
        <xdr:cNvPr id="177" name="直線コネクタ 176"/>
        <xdr:cNvCxnSpPr/>
      </xdr:nvCxnSpPr>
      <xdr:spPr>
        <a:xfrm flipV="1">
          <a:off x="2908300" y="13162310"/>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2202</xdr:rowOff>
    </xdr:from>
    <xdr:ext cx="469744" cy="259045"/>
    <xdr:sp macro="" textlink="">
      <xdr:nvSpPr>
        <xdr:cNvPr id="179" name="テキスト ボックス 178"/>
        <xdr:cNvSpPr txBox="1"/>
      </xdr:nvSpPr>
      <xdr:spPr>
        <a:xfrm>
          <a:off x="3562428" y="12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164571</xdr:rowOff>
    </xdr:from>
    <xdr:to>
      <xdr:col>15</xdr:col>
      <xdr:colOff>50800</xdr:colOff>
      <xdr:row>77</xdr:row>
      <xdr:rowOff>3180</xdr:rowOff>
    </xdr:to>
    <xdr:cxnSp macro="">
      <xdr:nvCxnSpPr>
        <xdr:cNvPr id="180" name="直線コネクタ 179"/>
        <xdr:cNvCxnSpPr/>
      </xdr:nvCxnSpPr>
      <xdr:spPr>
        <a:xfrm flipV="1">
          <a:off x="2019300" y="13194771"/>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8237</xdr:rowOff>
    </xdr:from>
    <xdr:ext cx="469744" cy="259045"/>
    <xdr:sp macro="" textlink="">
      <xdr:nvSpPr>
        <xdr:cNvPr id="182" name="テキスト ボックス 181"/>
        <xdr:cNvSpPr txBox="1"/>
      </xdr:nvSpPr>
      <xdr:spPr>
        <a:xfrm>
          <a:off x="2673428" y="1286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1901</xdr:rowOff>
    </xdr:from>
    <xdr:to>
      <xdr:col>10</xdr:col>
      <xdr:colOff>114300</xdr:colOff>
      <xdr:row>77</xdr:row>
      <xdr:rowOff>3180</xdr:rowOff>
    </xdr:to>
    <xdr:cxnSp macro="">
      <xdr:nvCxnSpPr>
        <xdr:cNvPr id="183" name="直線コネクタ 182"/>
        <xdr:cNvCxnSpPr/>
      </xdr:nvCxnSpPr>
      <xdr:spPr>
        <a:xfrm>
          <a:off x="1130300" y="13203551"/>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14729</xdr:rowOff>
    </xdr:from>
    <xdr:ext cx="469744" cy="259045"/>
    <xdr:sp macro="" textlink="">
      <xdr:nvSpPr>
        <xdr:cNvPr id="185" name="テキスト ボックス 184"/>
        <xdr:cNvSpPr txBox="1"/>
      </xdr:nvSpPr>
      <xdr:spPr>
        <a:xfrm>
          <a:off x="1784428" y="128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164051</xdr:rowOff>
    </xdr:from>
    <xdr:ext cx="469744" cy="259045"/>
    <xdr:sp macro="" textlink="">
      <xdr:nvSpPr>
        <xdr:cNvPr id="187" name="テキスト ボックス 186"/>
        <xdr:cNvSpPr txBox="1"/>
      </xdr:nvSpPr>
      <xdr:spPr>
        <a:xfrm>
          <a:off x="895428" y="128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63754</xdr:rowOff>
    </xdr:from>
    <xdr:to>
      <xdr:col>24</xdr:col>
      <xdr:colOff>114300</xdr:colOff>
      <xdr:row>76</xdr:row>
      <xdr:rowOff>165354</xdr:rowOff>
    </xdr:to>
    <xdr:sp macro="" textlink="">
      <xdr:nvSpPr>
        <xdr:cNvPr id="193" name="楕円 192"/>
        <xdr:cNvSpPr/>
      </xdr:nvSpPr>
      <xdr:spPr>
        <a:xfrm>
          <a:off x="4584700" y="1309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42181</xdr:rowOff>
    </xdr:from>
    <xdr:ext cx="469744" cy="259045"/>
    <xdr:sp macro="" textlink="">
      <xdr:nvSpPr>
        <xdr:cNvPr id="194" name="維持補修費該当値テキスト"/>
        <xdr:cNvSpPr txBox="1"/>
      </xdr:nvSpPr>
      <xdr:spPr>
        <a:xfrm>
          <a:off x="4686300" y="1307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81310</xdr:rowOff>
    </xdr:from>
    <xdr:to>
      <xdr:col>20</xdr:col>
      <xdr:colOff>38100</xdr:colOff>
      <xdr:row>77</xdr:row>
      <xdr:rowOff>11460</xdr:rowOff>
    </xdr:to>
    <xdr:sp macro="" textlink="">
      <xdr:nvSpPr>
        <xdr:cNvPr id="195" name="楕円 194"/>
        <xdr:cNvSpPr/>
      </xdr:nvSpPr>
      <xdr:spPr>
        <a:xfrm>
          <a:off x="3746500" y="131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2587</xdr:rowOff>
    </xdr:from>
    <xdr:ext cx="469744" cy="259045"/>
    <xdr:sp macro="" textlink="">
      <xdr:nvSpPr>
        <xdr:cNvPr id="196" name="テキスト ボックス 195"/>
        <xdr:cNvSpPr txBox="1"/>
      </xdr:nvSpPr>
      <xdr:spPr>
        <a:xfrm>
          <a:off x="3562428" y="132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113771</xdr:rowOff>
    </xdr:from>
    <xdr:to>
      <xdr:col>15</xdr:col>
      <xdr:colOff>101600</xdr:colOff>
      <xdr:row>77</xdr:row>
      <xdr:rowOff>43921</xdr:rowOff>
    </xdr:to>
    <xdr:sp macro="" textlink="">
      <xdr:nvSpPr>
        <xdr:cNvPr id="197" name="楕円 196"/>
        <xdr:cNvSpPr/>
      </xdr:nvSpPr>
      <xdr:spPr>
        <a:xfrm>
          <a:off x="2857500" y="1314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35048</xdr:rowOff>
    </xdr:from>
    <xdr:ext cx="469744" cy="259045"/>
    <xdr:sp macro="" textlink="">
      <xdr:nvSpPr>
        <xdr:cNvPr id="198" name="テキスト ボックス 197"/>
        <xdr:cNvSpPr txBox="1"/>
      </xdr:nvSpPr>
      <xdr:spPr>
        <a:xfrm>
          <a:off x="2673428" y="1323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123830</xdr:rowOff>
    </xdr:from>
    <xdr:to>
      <xdr:col>10</xdr:col>
      <xdr:colOff>165100</xdr:colOff>
      <xdr:row>77</xdr:row>
      <xdr:rowOff>53980</xdr:rowOff>
    </xdr:to>
    <xdr:sp macro="" textlink="">
      <xdr:nvSpPr>
        <xdr:cNvPr id="199" name="楕円 198"/>
        <xdr:cNvSpPr/>
      </xdr:nvSpPr>
      <xdr:spPr>
        <a:xfrm>
          <a:off x="1968500" y="1315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45107</xdr:rowOff>
    </xdr:from>
    <xdr:ext cx="469744" cy="259045"/>
    <xdr:sp macro="" textlink="">
      <xdr:nvSpPr>
        <xdr:cNvPr id="200" name="テキスト ボックス 199"/>
        <xdr:cNvSpPr txBox="1"/>
      </xdr:nvSpPr>
      <xdr:spPr>
        <a:xfrm>
          <a:off x="1784428" y="1324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122551</xdr:rowOff>
    </xdr:from>
    <xdr:to>
      <xdr:col>6</xdr:col>
      <xdr:colOff>38100</xdr:colOff>
      <xdr:row>77</xdr:row>
      <xdr:rowOff>52701</xdr:rowOff>
    </xdr:to>
    <xdr:sp macro="" textlink="">
      <xdr:nvSpPr>
        <xdr:cNvPr id="201" name="楕円 200"/>
        <xdr:cNvSpPr/>
      </xdr:nvSpPr>
      <xdr:spPr>
        <a:xfrm>
          <a:off x="1079500" y="1315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43828</xdr:rowOff>
    </xdr:from>
    <xdr:ext cx="469744" cy="259045"/>
    <xdr:sp macro="" textlink="">
      <xdr:nvSpPr>
        <xdr:cNvPr id="202" name="テキスト ボックス 201"/>
        <xdr:cNvSpPr txBox="1"/>
      </xdr:nvSpPr>
      <xdr:spPr>
        <a:xfrm>
          <a:off x="895428" y="1324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50482</xdr:rowOff>
    </xdr:from>
    <xdr:to>
      <xdr:col>24</xdr:col>
      <xdr:colOff>63500</xdr:colOff>
      <xdr:row>96</xdr:row>
      <xdr:rowOff>85217</xdr:rowOff>
    </xdr:to>
    <xdr:cxnSp macro="">
      <xdr:nvCxnSpPr>
        <xdr:cNvPr id="232" name="直線コネクタ 231"/>
        <xdr:cNvCxnSpPr/>
      </xdr:nvCxnSpPr>
      <xdr:spPr>
        <a:xfrm flipV="1">
          <a:off x="3797300" y="16509682"/>
          <a:ext cx="838200" cy="3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3"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85217</xdr:rowOff>
    </xdr:from>
    <xdr:to>
      <xdr:col>19</xdr:col>
      <xdr:colOff>177800</xdr:colOff>
      <xdr:row>96</xdr:row>
      <xdr:rowOff>147740</xdr:rowOff>
    </xdr:to>
    <xdr:cxnSp macro="">
      <xdr:nvCxnSpPr>
        <xdr:cNvPr id="235" name="直線コネクタ 234"/>
        <xdr:cNvCxnSpPr/>
      </xdr:nvCxnSpPr>
      <xdr:spPr>
        <a:xfrm flipV="1">
          <a:off x="2908300" y="16544417"/>
          <a:ext cx="889000" cy="6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7" name="テキスト ボックス 236"/>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147740</xdr:rowOff>
    </xdr:from>
    <xdr:to>
      <xdr:col>15</xdr:col>
      <xdr:colOff>50800</xdr:colOff>
      <xdr:row>97</xdr:row>
      <xdr:rowOff>10744</xdr:rowOff>
    </xdr:to>
    <xdr:cxnSp macro="">
      <xdr:nvCxnSpPr>
        <xdr:cNvPr id="238" name="直線コネクタ 237"/>
        <xdr:cNvCxnSpPr/>
      </xdr:nvCxnSpPr>
      <xdr:spPr>
        <a:xfrm flipV="1">
          <a:off x="2019300" y="16606940"/>
          <a:ext cx="8890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88409</xdr:rowOff>
    </xdr:from>
    <xdr:ext cx="599010" cy="259045"/>
    <xdr:sp macro="" textlink="">
      <xdr:nvSpPr>
        <xdr:cNvPr id="240" name="テキスト ボックス 239"/>
        <xdr:cNvSpPr txBox="1"/>
      </xdr:nvSpPr>
      <xdr:spPr>
        <a:xfrm>
          <a:off x="2608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10744</xdr:rowOff>
    </xdr:from>
    <xdr:to>
      <xdr:col>10</xdr:col>
      <xdr:colOff>114300</xdr:colOff>
      <xdr:row>97</xdr:row>
      <xdr:rowOff>97879</xdr:rowOff>
    </xdr:to>
    <xdr:cxnSp macro="">
      <xdr:nvCxnSpPr>
        <xdr:cNvPr id="241" name="直線コネクタ 240"/>
        <xdr:cNvCxnSpPr/>
      </xdr:nvCxnSpPr>
      <xdr:spPr>
        <a:xfrm flipV="1">
          <a:off x="1130300" y="16641394"/>
          <a:ext cx="889000" cy="8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126179</xdr:rowOff>
    </xdr:from>
    <xdr:ext cx="534377" cy="259045"/>
    <xdr:sp macro="" textlink="">
      <xdr:nvSpPr>
        <xdr:cNvPr id="243" name="テキスト ボックス 242"/>
        <xdr:cNvSpPr txBox="1"/>
      </xdr:nvSpPr>
      <xdr:spPr>
        <a:xfrm>
          <a:off x="1752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24249</xdr:rowOff>
    </xdr:from>
    <xdr:ext cx="534377" cy="259045"/>
    <xdr:sp macro="" textlink="">
      <xdr:nvSpPr>
        <xdr:cNvPr id="245" name="テキスト ボックス 244"/>
        <xdr:cNvSpPr txBox="1"/>
      </xdr:nvSpPr>
      <xdr:spPr>
        <a:xfrm>
          <a:off x="863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171132</xdr:rowOff>
    </xdr:from>
    <xdr:to>
      <xdr:col>24</xdr:col>
      <xdr:colOff>114300</xdr:colOff>
      <xdr:row>96</xdr:row>
      <xdr:rowOff>101282</xdr:rowOff>
    </xdr:to>
    <xdr:sp macro="" textlink="">
      <xdr:nvSpPr>
        <xdr:cNvPr id="251" name="楕円 250"/>
        <xdr:cNvSpPr/>
      </xdr:nvSpPr>
      <xdr:spPr>
        <a:xfrm>
          <a:off x="4584700" y="1645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149559</xdr:rowOff>
    </xdr:from>
    <xdr:ext cx="599010" cy="259045"/>
    <xdr:sp macro="" textlink="">
      <xdr:nvSpPr>
        <xdr:cNvPr id="252" name="扶助費該当値テキスト"/>
        <xdr:cNvSpPr txBox="1"/>
      </xdr:nvSpPr>
      <xdr:spPr>
        <a:xfrm>
          <a:off x="4686300" y="16437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34417</xdr:rowOff>
    </xdr:from>
    <xdr:to>
      <xdr:col>20</xdr:col>
      <xdr:colOff>38100</xdr:colOff>
      <xdr:row>96</xdr:row>
      <xdr:rowOff>136017</xdr:rowOff>
    </xdr:to>
    <xdr:sp macro="" textlink="">
      <xdr:nvSpPr>
        <xdr:cNvPr id="253" name="楕円 252"/>
        <xdr:cNvSpPr/>
      </xdr:nvSpPr>
      <xdr:spPr>
        <a:xfrm>
          <a:off x="3746500" y="1649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127144</xdr:rowOff>
    </xdr:from>
    <xdr:ext cx="534377" cy="259045"/>
    <xdr:sp macro="" textlink="">
      <xdr:nvSpPr>
        <xdr:cNvPr id="254" name="テキスト ボックス 253"/>
        <xdr:cNvSpPr txBox="1"/>
      </xdr:nvSpPr>
      <xdr:spPr>
        <a:xfrm>
          <a:off x="3530111" y="1658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96940</xdr:rowOff>
    </xdr:from>
    <xdr:to>
      <xdr:col>15</xdr:col>
      <xdr:colOff>101600</xdr:colOff>
      <xdr:row>97</xdr:row>
      <xdr:rowOff>27090</xdr:rowOff>
    </xdr:to>
    <xdr:sp macro="" textlink="">
      <xdr:nvSpPr>
        <xdr:cNvPr id="255" name="楕円 254"/>
        <xdr:cNvSpPr/>
      </xdr:nvSpPr>
      <xdr:spPr>
        <a:xfrm>
          <a:off x="2857500" y="165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18217</xdr:rowOff>
    </xdr:from>
    <xdr:ext cx="534377" cy="259045"/>
    <xdr:sp macro="" textlink="">
      <xdr:nvSpPr>
        <xdr:cNvPr id="256" name="テキスト ボックス 255"/>
        <xdr:cNvSpPr txBox="1"/>
      </xdr:nvSpPr>
      <xdr:spPr>
        <a:xfrm>
          <a:off x="2641111" y="166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131394</xdr:rowOff>
    </xdr:from>
    <xdr:to>
      <xdr:col>10</xdr:col>
      <xdr:colOff>165100</xdr:colOff>
      <xdr:row>97</xdr:row>
      <xdr:rowOff>61544</xdr:rowOff>
    </xdr:to>
    <xdr:sp macro="" textlink="">
      <xdr:nvSpPr>
        <xdr:cNvPr id="257" name="楕円 256"/>
        <xdr:cNvSpPr/>
      </xdr:nvSpPr>
      <xdr:spPr>
        <a:xfrm>
          <a:off x="1968500" y="165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52671</xdr:rowOff>
    </xdr:from>
    <xdr:ext cx="534377" cy="259045"/>
    <xdr:sp macro="" textlink="">
      <xdr:nvSpPr>
        <xdr:cNvPr id="258" name="テキスト ボックス 257"/>
        <xdr:cNvSpPr txBox="1"/>
      </xdr:nvSpPr>
      <xdr:spPr>
        <a:xfrm>
          <a:off x="1752111" y="1668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47079</xdr:rowOff>
    </xdr:from>
    <xdr:to>
      <xdr:col>6</xdr:col>
      <xdr:colOff>38100</xdr:colOff>
      <xdr:row>97</xdr:row>
      <xdr:rowOff>148679</xdr:rowOff>
    </xdr:to>
    <xdr:sp macro="" textlink="">
      <xdr:nvSpPr>
        <xdr:cNvPr id="259" name="楕円 258"/>
        <xdr:cNvSpPr/>
      </xdr:nvSpPr>
      <xdr:spPr>
        <a:xfrm>
          <a:off x="1079500" y="1667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139806</xdr:rowOff>
    </xdr:from>
    <xdr:ext cx="534377" cy="259045"/>
    <xdr:sp macro="" textlink="">
      <xdr:nvSpPr>
        <xdr:cNvPr id="260" name="テキスト ボックス 259"/>
        <xdr:cNvSpPr txBox="1"/>
      </xdr:nvSpPr>
      <xdr:spPr>
        <a:xfrm>
          <a:off x="863111" y="1677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21318</xdr:rowOff>
    </xdr:from>
    <xdr:to>
      <xdr:col>55</xdr:col>
      <xdr:colOff>0</xdr:colOff>
      <xdr:row>38</xdr:row>
      <xdr:rowOff>58449</xdr:rowOff>
    </xdr:to>
    <xdr:cxnSp macro="">
      <xdr:nvCxnSpPr>
        <xdr:cNvPr id="292" name="直線コネクタ 291"/>
        <xdr:cNvCxnSpPr/>
      </xdr:nvCxnSpPr>
      <xdr:spPr>
        <a:xfrm>
          <a:off x="9639300" y="6193518"/>
          <a:ext cx="838200" cy="38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168339</xdr:rowOff>
    </xdr:from>
    <xdr:ext cx="534377" cy="259045"/>
    <xdr:sp macro="" textlink="">
      <xdr:nvSpPr>
        <xdr:cNvPr id="293" name="補助費等平均値テキスト"/>
        <xdr:cNvSpPr txBox="1"/>
      </xdr:nvSpPr>
      <xdr:spPr>
        <a:xfrm>
          <a:off x="10528300" y="599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72916</xdr:rowOff>
    </xdr:from>
    <xdr:to>
      <xdr:col>50</xdr:col>
      <xdr:colOff>114300</xdr:colOff>
      <xdr:row>36</xdr:row>
      <xdr:rowOff>21318</xdr:rowOff>
    </xdr:to>
    <xdr:cxnSp macro="">
      <xdr:nvCxnSpPr>
        <xdr:cNvPr id="295" name="直線コネクタ 294"/>
        <xdr:cNvCxnSpPr/>
      </xdr:nvCxnSpPr>
      <xdr:spPr>
        <a:xfrm>
          <a:off x="8750300" y="6073666"/>
          <a:ext cx="889000" cy="11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67287</xdr:rowOff>
    </xdr:from>
    <xdr:ext cx="534377" cy="259045"/>
    <xdr:sp macro="" textlink="">
      <xdr:nvSpPr>
        <xdr:cNvPr id="297" name="テキスト ボックス 296"/>
        <xdr:cNvSpPr txBox="1"/>
      </xdr:nvSpPr>
      <xdr:spPr>
        <a:xfrm>
          <a:off x="9372111" y="58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72916</xdr:rowOff>
    </xdr:from>
    <xdr:to>
      <xdr:col>45</xdr:col>
      <xdr:colOff>177800</xdr:colOff>
      <xdr:row>36</xdr:row>
      <xdr:rowOff>91237</xdr:rowOff>
    </xdr:to>
    <xdr:cxnSp macro="">
      <xdr:nvCxnSpPr>
        <xdr:cNvPr id="298" name="直線コネクタ 297"/>
        <xdr:cNvCxnSpPr/>
      </xdr:nvCxnSpPr>
      <xdr:spPr>
        <a:xfrm flipV="1">
          <a:off x="7861300" y="6073666"/>
          <a:ext cx="889000" cy="18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41920</xdr:rowOff>
    </xdr:from>
    <xdr:ext cx="534377" cy="259045"/>
    <xdr:sp macro="" textlink="">
      <xdr:nvSpPr>
        <xdr:cNvPr id="300" name="テキスト ボックス 299"/>
        <xdr:cNvSpPr txBox="1"/>
      </xdr:nvSpPr>
      <xdr:spPr>
        <a:xfrm>
          <a:off x="8483111" y="62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117591</xdr:rowOff>
    </xdr:from>
    <xdr:to>
      <xdr:col>41</xdr:col>
      <xdr:colOff>50800</xdr:colOff>
      <xdr:row>36</xdr:row>
      <xdr:rowOff>91237</xdr:rowOff>
    </xdr:to>
    <xdr:cxnSp macro="">
      <xdr:nvCxnSpPr>
        <xdr:cNvPr id="301" name="直線コネクタ 300"/>
        <xdr:cNvCxnSpPr/>
      </xdr:nvCxnSpPr>
      <xdr:spPr>
        <a:xfrm>
          <a:off x="6972300" y="5775441"/>
          <a:ext cx="889000" cy="48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74308</xdr:rowOff>
    </xdr:from>
    <xdr:ext cx="534377" cy="259045"/>
    <xdr:sp macro="" textlink="">
      <xdr:nvSpPr>
        <xdr:cNvPr id="303" name="テキスト ボックス 302"/>
        <xdr:cNvSpPr txBox="1"/>
      </xdr:nvSpPr>
      <xdr:spPr>
        <a:xfrm>
          <a:off x="7594111" y="590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48712</xdr:rowOff>
    </xdr:from>
    <xdr:ext cx="534377" cy="259045"/>
    <xdr:sp macro="" textlink="">
      <xdr:nvSpPr>
        <xdr:cNvPr id="305" name="テキスト ボックス 304"/>
        <xdr:cNvSpPr txBox="1"/>
      </xdr:nvSpPr>
      <xdr:spPr>
        <a:xfrm>
          <a:off x="6705111" y="62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7649</xdr:rowOff>
    </xdr:from>
    <xdr:to>
      <xdr:col>55</xdr:col>
      <xdr:colOff>50800</xdr:colOff>
      <xdr:row>38</xdr:row>
      <xdr:rowOff>109249</xdr:rowOff>
    </xdr:to>
    <xdr:sp macro="" textlink="">
      <xdr:nvSpPr>
        <xdr:cNvPr id="311" name="楕円 310"/>
        <xdr:cNvSpPr/>
      </xdr:nvSpPr>
      <xdr:spPr>
        <a:xfrm>
          <a:off x="10426700" y="652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157526</xdr:rowOff>
    </xdr:from>
    <xdr:ext cx="534377" cy="259045"/>
    <xdr:sp macro="" textlink="">
      <xdr:nvSpPr>
        <xdr:cNvPr id="312" name="補助費等該当値テキスト"/>
        <xdr:cNvSpPr txBox="1"/>
      </xdr:nvSpPr>
      <xdr:spPr>
        <a:xfrm>
          <a:off x="10528300" y="650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141968</xdr:rowOff>
    </xdr:from>
    <xdr:to>
      <xdr:col>50</xdr:col>
      <xdr:colOff>165100</xdr:colOff>
      <xdr:row>36</xdr:row>
      <xdr:rowOff>72118</xdr:rowOff>
    </xdr:to>
    <xdr:sp macro="" textlink="">
      <xdr:nvSpPr>
        <xdr:cNvPr id="313" name="楕円 312"/>
        <xdr:cNvSpPr/>
      </xdr:nvSpPr>
      <xdr:spPr>
        <a:xfrm>
          <a:off x="9588500" y="61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63245</xdr:rowOff>
    </xdr:from>
    <xdr:ext cx="534377" cy="259045"/>
    <xdr:sp macro="" textlink="">
      <xdr:nvSpPr>
        <xdr:cNvPr id="314" name="テキスト ボックス 313"/>
        <xdr:cNvSpPr txBox="1"/>
      </xdr:nvSpPr>
      <xdr:spPr>
        <a:xfrm>
          <a:off x="9372111" y="623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22116</xdr:rowOff>
    </xdr:from>
    <xdr:to>
      <xdr:col>46</xdr:col>
      <xdr:colOff>38100</xdr:colOff>
      <xdr:row>35</xdr:row>
      <xdr:rowOff>123716</xdr:rowOff>
    </xdr:to>
    <xdr:sp macro="" textlink="">
      <xdr:nvSpPr>
        <xdr:cNvPr id="315" name="楕円 314"/>
        <xdr:cNvSpPr/>
      </xdr:nvSpPr>
      <xdr:spPr>
        <a:xfrm>
          <a:off x="8699500" y="602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140243</xdr:rowOff>
    </xdr:from>
    <xdr:ext cx="534377" cy="259045"/>
    <xdr:sp macro="" textlink="">
      <xdr:nvSpPr>
        <xdr:cNvPr id="316" name="テキスト ボックス 315"/>
        <xdr:cNvSpPr txBox="1"/>
      </xdr:nvSpPr>
      <xdr:spPr>
        <a:xfrm>
          <a:off x="8483111" y="579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40437</xdr:rowOff>
    </xdr:from>
    <xdr:to>
      <xdr:col>41</xdr:col>
      <xdr:colOff>101600</xdr:colOff>
      <xdr:row>36</xdr:row>
      <xdr:rowOff>142037</xdr:rowOff>
    </xdr:to>
    <xdr:sp macro="" textlink="">
      <xdr:nvSpPr>
        <xdr:cNvPr id="317" name="楕円 316"/>
        <xdr:cNvSpPr/>
      </xdr:nvSpPr>
      <xdr:spPr>
        <a:xfrm>
          <a:off x="7810500" y="62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133164</xdr:rowOff>
    </xdr:from>
    <xdr:ext cx="534377" cy="259045"/>
    <xdr:sp macro="" textlink="">
      <xdr:nvSpPr>
        <xdr:cNvPr id="318" name="テキスト ボックス 317"/>
        <xdr:cNvSpPr txBox="1"/>
      </xdr:nvSpPr>
      <xdr:spPr>
        <a:xfrm>
          <a:off x="7594111" y="63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66791</xdr:rowOff>
    </xdr:from>
    <xdr:to>
      <xdr:col>36</xdr:col>
      <xdr:colOff>165100</xdr:colOff>
      <xdr:row>33</xdr:row>
      <xdr:rowOff>168391</xdr:rowOff>
    </xdr:to>
    <xdr:sp macro="" textlink="">
      <xdr:nvSpPr>
        <xdr:cNvPr id="319" name="楕円 318"/>
        <xdr:cNvSpPr/>
      </xdr:nvSpPr>
      <xdr:spPr>
        <a:xfrm>
          <a:off x="6921500" y="572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13468</xdr:rowOff>
    </xdr:from>
    <xdr:ext cx="534377" cy="259045"/>
    <xdr:sp macro="" textlink="">
      <xdr:nvSpPr>
        <xdr:cNvPr id="320" name="テキスト ボックス 319"/>
        <xdr:cNvSpPr txBox="1"/>
      </xdr:nvSpPr>
      <xdr:spPr>
        <a:xfrm>
          <a:off x="6705111" y="549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128880</xdr:rowOff>
    </xdr:from>
    <xdr:to>
      <xdr:col>55</xdr:col>
      <xdr:colOff>0</xdr:colOff>
      <xdr:row>58</xdr:row>
      <xdr:rowOff>864</xdr:rowOff>
    </xdr:to>
    <xdr:cxnSp macro="">
      <xdr:nvCxnSpPr>
        <xdr:cNvPr id="350" name="直線コネクタ 349"/>
        <xdr:cNvCxnSpPr/>
      </xdr:nvCxnSpPr>
      <xdr:spPr>
        <a:xfrm>
          <a:off x="9639300" y="990153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167250</xdr:rowOff>
    </xdr:from>
    <xdr:ext cx="534377" cy="259045"/>
    <xdr:sp macro="" textlink="">
      <xdr:nvSpPr>
        <xdr:cNvPr id="351" name="普通建設事業費平均値テキスト"/>
        <xdr:cNvSpPr txBox="1"/>
      </xdr:nvSpPr>
      <xdr:spPr>
        <a:xfrm>
          <a:off x="10528300" y="9425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102457</xdr:rowOff>
    </xdr:from>
    <xdr:to>
      <xdr:col>50</xdr:col>
      <xdr:colOff>114300</xdr:colOff>
      <xdr:row>57</xdr:row>
      <xdr:rowOff>128880</xdr:rowOff>
    </xdr:to>
    <xdr:cxnSp macro="">
      <xdr:nvCxnSpPr>
        <xdr:cNvPr id="353" name="直線コネクタ 352"/>
        <xdr:cNvCxnSpPr/>
      </xdr:nvCxnSpPr>
      <xdr:spPr>
        <a:xfrm>
          <a:off x="8750300" y="9875107"/>
          <a:ext cx="889000" cy="2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123302</xdr:rowOff>
    </xdr:from>
    <xdr:ext cx="534377" cy="259045"/>
    <xdr:sp macro="" textlink="">
      <xdr:nvSpPr>
        <xdr:cNvPr id="355" name="テキスト ボックス 354"/>
        <xdr:cNvSpPr txBox="1"/>
      </xdr:nvSpPr>
      <xdr:spPr>
        <a:xfrm>
          <a:off x="9372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47174</xdr:rowOff>
    </xdr:from>
    <xdr:to>
      <xdr:col>45</xdr:col>
      <xdr:colOff>177800</xdr:colOff>
      <xdr:row>57</xdr:row>
      <xdr:rowOff>102457</xdr:rowOff>
    </xdr:to>
    <xdr:cxnSp macro="">
      <xdr:nvCxnSpPr>
        <xdr:cNvPr id="356" name="直線コネクタ 355"/>
        <xdr:cNvCxnSpPr/>
      </xdr:nvCxnSpPr>
      <xdr:spPr>
        <a:xfrm>
          <a:off x="7861300" y="9648374"/>
          <a:ext cx="889000" cy="22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37863</xdr:rowOff>
    </xdr:from>
    <xdr:ext cx="534377" cy="259045"/>
    <xdr:sp macro="" textlink="">
      <xdr:nvSpPr>
        <xdr:cNvPr id="358" name="テキスト ボックス 357"/>
        <xdr:cNvSpPr txBox="1"/>
      </xdr:nvSpPr>
      <xdr:spPr>
        <a:xfrm>
          <a:off x="8483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47174</xdr:rowOff>
    </xdr:from>
    <xdr:to>
      <xdr:col>41</xdr:col>
      <xdr:colOff>50800</xdr:colOff>
      <xdr:row>57</xdr:row>
      <xdr:rowOff>85941</xdr:rowOff>
    </xdr:to>
    <xdr:cxnSp macro="">
      <xdr:nvCxnSpPr>
        <xdr:cNvPr id="359" name="直線コネクタ 358"/>
        <xdr:cNvCxnSpPr/>
      </xdr:nvCxnSpPr>
      <xdr:spPr>
        <a:xfrm flipV="1">
          <a:off x="6972300" y="9648374"/>
          <a:ext cx="889000" cy="21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23899</xdr:rowOff>
    </xdr:from>
    <xdr:ext cx="534377" cy="259045"/>
    <xdr:sp macro="" textlink="">
      <xdr:nvSpPr>
        <xdr:cNvPr id="361" name="テキスト ボックス 360"/>
        <xdr:cNvSpPr txBox="1"/>
      </xdr:nvSpPr>
      <xdr:spPr>
        <a:xfrm>
          <a:off x="7594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98880</xdr:rowOff>
    </xdr:from>
    <xdr:ext cx="534377" cy="259045"/>
    <xdr:sp macro="" textlink="">
      <xdr:nvSpPr>
        <xdr:cNvPr id="363" name="テキスト ボックス 362"/>
        <xdr:cNvSpPr txBox="1"/>
      </xdr:nvSpPr>
      <xdr:spPr>
        <a:xfrm>
          <a:off x="6705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121514</xdr:rowOff>
    </xdr:from>
    <xdr:to>
      <xdr:col>55</xdr:col>
      <xdr:colOff>50800</xdr:colOff>
      <xdr:row>58</xdr:row>
      <xdr:rowOff>51664</xdr:rowOff>
    </xdr:to>
    <xdr:sp macro="" textlink="">
      <xdr:nvSpPr>
        <xdr:cNvPr id="369" name="楕円 368"/>
        <xdr:cNvSpPr/>
      </xdr:nvSpPr>
      <xdr:spPr>
        <a:xfrm>
          <a:off x="10426700" y="98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99941</xdr:rowOff>
    </xdr:from>
    <xdr:ext cx="534377" cy="259045"/>
    <xdr:sp macro="" textlink="">
      <xdr:nvSpPr>
        <xdr:cNvPr id="370" name="普通建設事業費該当値テキスト"/>
        <xdr:cNvSpPr txBox="1"/>
      </xdr:nvSpPr>
      <xdr:spPr>
        <a:xfrm>
          <a:off x="10528300" y="98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78080</xdr:rowOff>
    </xdr:from>
    <xdr:to>
      <xdr:col>50</xdr:col>
      <xdr:colOff>165100</xdr:colOff>
      <xdr:row>58</xdr:row>
      <xdr:rowOff>8230</xdr:rowOff>
    </xdr:to>
    <xdr:sp macro="" textlink="">
      <xdr:nvSpPr>
        <xdr:cNvPr id="371" name="楕円 370"/>
        <xdr:cNvSpPr/>
      </xdr:nvSpPr>
      <xdr:spPr>
        <a:xfrm>
          <a:off x="9588500" y="98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170807</xdr:rowOff>
    </xdr:from>
    <xdr:ext cx="534377" cy="259045"/>
    <xdr:sp macro="" textlink="">
      <xdr:nvSpPr>
        <xdr:cNvPr id="372" name="テキスト ボックス 371"/>
        <xdr:cNvSpPr txBox="1"/>
      </xdr:nvSpPr>
      <xdr:spPr>
        <a:xfrm>
          <a:off x="9372111" y="994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51657</xdr:rowOff>
    </xdr:from>
    <xdr:to>
      <xdr:col>46</xdr:col>
      <xdr:colOff>38100</xdr:colOff>
      <xdr:row>57</xdr:row>
      <xdr:rowOff>153257</xdr:rowOff>
    </xdr:to>
    <xdr:sp macro="" textlink="">
      <xdr:nvSpPr>
        <xdr:cNvPr id="373" name="楕円 372"/>
        <xdr:cNvSpPr/>
      </xdr:nvSpPr>
      <xdr:spPr>
        <a:xfrm>
          <a:off x="8699500" y="982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144384</xdr:rowOff>
    </xdr:from>
    <xdr:ext cx="534377" cy="259045"/>
    <xdr:sp macro="" textlink="">
      <xdr:nvSpPr>
        <xdr:cNvPr id="374" name="テキスト ボックス 373"/>
        <xdr:cNvSpPr txBox="1"/>
      </xdr:nvSpPr>
      <xdr:spPr>
        <a:xfrm>
          <a:off x="8483111" y="99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167824</xdr:rowOff>
    </xdr:from>
    <xdr:to>
      <xdr:col>41</xdr:col>
      <xdr:colOff>101600</xdr:colOff>
      <xdr:row>56</xdr:row>
      <xdr:rowOff>97974</xdr:rowOff>
    </xdr:to>
    <xdr:sp macro="" textlink="">
      <xdr:nvSpPr>
        <xdr:cNvPr id="375" name="楕円 374"/>
        <xdr:cNvSpPr/>
      </xdr:nvSpPr>
      <xdr:spPr>
        <a:xfrm>
          <a:off x="7810500" y="95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89101</xdr:rowOff>
    </xdr:from>
    <xdr:ext cx="534377" cy="259045"/>
    <xdr:sp macro="" textlink="">
      <xdr:nvSpPr>
        <xdr:cNvPr id="376" name="テキスト ボックス 375"/>
        <xdr:cNvSpPr txBox="1"/>
      </xdr:nvSpPr>
      <xdr:spPr>
        <a:xfrm>
          <a:off x="7594111" y="969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35141</xdr:rowOff>
    </xdr:from>
    <xdr:to>
      <xdr:col>36</xdr:col>
      <xdr:colOff>165100</xdr:colOff>
      <xdr:row>57</xdr:row>
      <xdr:rowOff>136741</xdr:rowOff>
    </xdr:to>
    <xdr:sp macro="" textlink="">
      <xdr:nvSpPr>
        <xdr:cNvPr id="377" name="楕円 376"/>
        <xdr:cNvSpPr/>
      </xdr:nvSpPr>
      <xdr:spPr>
        <a:xfrm>
          <a:off x="6921500" y="980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127868</xdr:rowOff>
    </xdr:from>
    <xdr:ext cx="534377" cy="259045"/>
    <xdr:sp macro="" textlink="">
      <xdr:nvSpPr>
        <xdr:cNvPr id="378" name="テキスト ボックス 377"/>
        <xdr:cNvSpPr txBox="1"/>
      </xdr:nvSpPr>
      <xdr:spPr>
        <a:xfrm>
          <a:off x="6705111" y="990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112458</xdr:rowOff>
    </xdr:from>
    <xdr:to>
      <xdr:col>55</xdr:col>
      <xdr:colOff>0</xdr:colOff>
      <xdr:row>76</xdr:row>
      <xdr:rowOff>156921</xdr:rowOff>
    </xdr:to>
    <xdr:cxnSp macro="">
      <xdr:nvCxnSpPr>
        <xdr:cNvPr id="407" name="直線コネクタ 406"/>
        <xdr:cNvCxnSpPr/>
      </xdr:nvCxnSpPr>
      <xdr:spPr>
        <a:xfrm>
          <a:off x="9639300" y="13142658"/>
          <a:ext cx="8382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100423</xdr:rowOff>
    </xdr:from>
    <xdr:ext cx="534377" cy="259045"/>
    <xdr:sp macro="" textlink="">
      <xdr:nvSpPr>
        <xdr:cNvPr id="408" name="普通建設事業費 （ うち新規整備　）平均値テキスト"/>
        <xdr:cNvSpPr txBox="1"/>
      </xdr:nvSpPr>
      <xdr:spPr>
        <a:xfrm>
          <a:off x="10528300" y="12959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25172</xdr:rowOff>
    </xdr:from>
    <xdr:to>
      <xdr:col>50</xdr:col>
      <xdr:colOff>114300</xdr:colOff>
      <xdr:row>76</xdr:row>
      <xdr:rowOff>112458</xdr:rowOff>
    </xdr:to>
    <xdr:cxnSp macro="">
      <xdr:nvCxnSpPr>
        <xdr:cNvPr id="410" name="直線コネクタ 409"/>
        <xdr:cNvCxnSpPr/>
      </xdr:nvCxnSpPr>
      <xdr:spPr>
        <a:xfrm>
          <a:off x="8750300" y="13055372"/>
          <a:ext cx="889000" cy="8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135818</xdr:rowOff>
    </xdr:from>
    <xdr:ext cx="534377" cy="259045"/>
    <xdr:sp macro="" textlink="">
      <xdr:nvSpPr>
        <xdr:cNvPr id="412" name="テキスト ボックス 411"/>
        <xdr:cNvSpPr txBox="1"/>
      </xdr:nvSpPr>
      <xdr:spPr>
        <a:xfrm>
          <a:off x="9372111" y="12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152730</xdr:rowOff>
    </xdr:from>
    <xdr:to>
      <xdr:col>45</xdr:col>
      <xdr:colOff>177800</xdr:colOff>
      <xdr:row>76</xdr:row>
      <xdr:rowOff>25172</xdr:rowOff>
    </xdr:to>
    <xdr:cxnSp macro="">
      <xdr:nvCxnSpPr>
        <xdr:cNvPr id="413" name="直線コネクタ 412"/>
        <xdr:cNvCxnSpPr/>
      </xdr:nvCxnSpPr>
      <xdr:spPr>
        <a:xfrm>
          <a:off x="7861300" y="12840030"/>
          <a:ext cx="889000" cy="21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109300</xdr:rowOff>
    </xdr:from>
    <xdr:ext cx="534377" cy="259045"/>
    <xdr:sp macro="" textlink="">
      <xdr:nvSpPr>
        <xdr:cNvPr id="415" name="テキスト ボックス 414"/>
        <xdr:cNvSpPr txBox="1"/>
      </xdr:nvSpPr>
      <xdr:spPr>
        <a:xfrm>
          <a:off x="8483111" y="126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50068</xdr:rowOff>
    </xdr:from>
    <xdr:ext cx="534377" cy="259045"/>
    <xdr:sp macro="" textlink="">
      <xdr:nvSpPr>
        <xdr:cNvPr id="417" name="テキスト ボックス 416"/>
        <xdr:cNvSpPr txBox="1"/>
      </xdr:nvSpPr>
      <xdr:spPr>
        <a:xfrm>
          <a:off x="7594111" y="1290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106121</xdr:rowOff>
    </xdr:from>
    <xdr:to>
      <xdr:col>55</xdr:col>
      <xdr:colOff>50800</xdr:colOff>
      <xdr:row>77</xdr:row>
      <xdr:rowOff>36271</xdr:rowOff>
    </xdr:to>
    <xdr:sp macro="" textlink="">
      <xdr:nvSpPr>
        <xdr:cNvPr id="423" name="楕円 422"/>
        <xdr:cNvSpPr/>
      </xdr:nvSpPr>
      <xdr:spPr>
        <a:xfrm>
          <a:off x="10426700" y="131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84548</xdr:rowOff>
    </xdr:from>
    <xdr:ext cx="534377" cy="259045"/>
    <xdr:sp macro="" textlink="">
      <xdr:nvSpPr>
        <xdr:cNvPr id="424" name="普通建設事業費 （ うち新規整備　）該当値テキスト"/>
        <xdr:cNvSpPr txBox="1"/>
      </xdr:nvSpPr>
      <xdr:spPr>
        <a:xfrm>
          <a:off x="10528300" y="131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61658</xdr:rowOff>
    </xdr:from>
    <xdr:to>
      <xdr:col>50</xdr:col>
      <xdr:colOff>165100</xdr:colOff>
      <xdr:row>76</xdr:row>
      <xdr:rowOff>163258</xdr:rowOff>
    </xdr:to>
    <xdr:sp macro="" textlink="">
      <xdr:nvSpPr>
        <xdr:cNvPr id="425" name="楕円 424"/>
        <xdr:cNvSpPr/>
      </xdr:nvSpPr>
      <xdr:spPr>
        <a:xfrm>
          <a:off x="9588500" y="1309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154385</xdr:rowOff>
    </xdr:from>
    <xdr:ext cx="534377" cy="259045"/>
    <xdr:sp macro="" textlink="">
      <xdr:nvSpPr>
        <xdr:cNvPr id="426" name="テキスト ボックス 425"/>
        <xdr:cNvSpPr txBox="1"/>
      </xdr:nvSpPr>
      <xdr:spPr>
        <a:xfrm>
          <a:off x="9372111" y="131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145821</xdr:rowOff>
    </xdr:from>
    <xdr:to>
      <xdr:col>46</xdr:col>
      <xdr:colOff>38100</xdr:colOff>
      <xdr:row>76</xdr:row>
      <xdr:rowOff>75971</xdr:rowOff>
    </xdr:to>
    <xdr:sp macro="" textlink="">
      <xdr:nvSpPr>
        <xdr:cNvPr id="427" name="楕円 426"/>
        <xdr:cNvSpPr/>
      </xdr:nvSpPr>
      <xdr:spPr>
        <a:xfrm>
          <a:off x="8699500" y="1300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67099</xdr:rowOff>
    </xdr:from>
    <xdr:ext cx="534377" cy="259045"/>
    <xdr:sp macro="" textlink="">
      <xdr:nvSpPr>
        <xdr:cNvPr id="428" name="テキスト ボックス 427"/>
        <xdr:cNvSpPr txBox="1"/>
      </xdr:nvSpPr>
      <xdr:spPr>
        <a:xfrm>
          <a:off x="8483111" y="130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101930</xdr:rowOff>
    </xdr:from>
    <xdr:to>
      <xdr:col>41</xdr:col>
      <xdr:colOff>101600</xdr:colOff>
      <xdr:row>75</xdr:row>
      <xdr:rowOff>32080</xdr:rowOff>
    </xdr:to>
    <xdr:sp macro="" textlink="">
      <xdr:nvSpPr>
        <xdr:cNvPr id="429" name="楕円 428"/>
        <xdr:cNvSpPr/>
      </xdr:nvSpPr>
      <xdr:spPr>
        <a:xfrm>
          <a:off x="7810500" y="127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48607</xdr:rowOff>
    </xdr:from>
    <xdr:ext cx="534377" cy="259045"/>
    <xdr:sp macro="" textlink="">
      <xdr:nvSpPr>
        <xdr:cNvPr id="430" name="テキスト ボックス 429"/>
        <xdr:cNvSpPr txBox="1"/>
      </xdr:nvSpPr>
      <xdr:spPr>
        <a:xfrm>
          <a:off x="7594111" y="1256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122189</xdr:rowOff>
    </xdr:from>
    <xdr:to>
      <xdr:col>55</xdr:col>
      <xdr:colOff>0</xdr:colOff>
      <xdr:row>96</xdr:row>
      <xdr:rowOff>158125</xdr:rowOff>
    </xdr:to>
    <xdr:cxnSp macro="">
      <xdr:nvCxnSpPr>
        <xdr:cNvPr id="457" name="直線コネクタ 456"/>
        <xdr:cNvCxnSpPr/>
      </xdr:nvCxnSpPr>
      <xdr:spPr>
        <a:xfrm>
          <a:off x="9639300" y="16581389"/>
          <a:ext cx="838200" cy="3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55518</xdr:rowOff>
    </xdr:from>
    <xdr:ext cx="534377" cy="259045"/>
    <xdr:sp macro="" textlink="">
      <xdr:nvSpPr>
        <xdr:cNvPr id="458" name="普通建設事業費 （ うち更新整備　）平均値テキスト"/>
        <xdr:cNvSpPr txBox="1"/>
      </xdr:nvSpPr>
      <xdr:spPr>
        <a:xfrm>
          <a:off x="10528300" y="16171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122189</xdr:rowOff>
    </xdr:from>
    <xdr:to>
      <xdr:col>50</xdr:col>
      <xdr:colOff>114300</xdr:colOff>
      <xdr:row>96</xdr:row>
      <xdr:rowOff>136866</xdr:rowOff>
    </xdr:to>
    <xdr:cxnSp macro="">
      <xdr:nvCxnSpPr>
        <xdr:cNvPr id="460" name="直線コネクタ 459"/>
        <xdr:cNvCxnSpPr/>
      </xdr:nvCxnSpPr>
      <xdr:spPr>
        <a:xfrm flipV="1">
          <a:off x="8750300" y="16581389"/>
          <a:ext cx="8890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23415</xdr:rowOff>
    </xdr:from>
    <xdr:ext cx="534377" cy="259045"/>
    <xdr:sp macro="" textlink="">
      <xdr:nvSpPr>
        <xdr:cNvPr id="462" name="テキスト ボックス 461"/>
        <xdr:cNvSpPr txBox="1"/>
      </xdr:nvSpPr>
      <xdr:spPr>
        <a:xfrm>
          <a:off x="9372111" y="161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132933</xdr:rowOff>
    </xdr:from>
    <xdr:to>
      <xdr:col>45</xdr:col>
      <xdr:colOff>177800</xdr:colOff>
      <xdr:row>96</xdr:row>
      <xdr:rowOff>136866</xdr:rowOff>
    </xdr:to>
    <xdr:cxnSp macro="">
      <xdr:nvCxnSpPr>
        <xdr:cNvPr id="463" name="直線コネクタ 462"/>
        <xdr:cNvCxnSpPr/>
      </xdr:nvCxnSpPr>
      <xdr:spPr>
        <a:xfrm>
          <a:off x="7861300" y="16592133"/>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31737</xdr:rowOff>
    </xdr:from>
    <xdr:ext cx="534377" cy="259045"/>
    <xdr:sp macro="" textlink="">
      <xdr:nvSpPr>
        <xdr:cNvPr id="465" name="テキスト ボックス 464"/>
        <xdr:cNvSpPr txBox="1"/>
      </xdr:nvSpPr>
      <xdr:spPr>
        <a:xfrm>
          <a:off x="8483111" y="161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44721</xdr:rowOff>
    </xdr:from>
    <xdr:ext cx="534377" cy="259045"/>
    <xdr:sp macro="" textlink="">
      <xdr:nvSpPr>
        <xdr:cNvPr id="467" name="テキスト ボックス 466"/>
        <xdr:cNvSpPr txBox="1"/>
      </xdr:nvSpPr>
      <xdr:spPr>
        <a:xfrm>
          <a:off x="7594111" y="161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107325</xdr:rowOff>
    </xdr:from>
    <xdr:to>
      <xdr:col>55</xdr:col>
      <xdr:colOff>50800</xdr:colOff>
      <xdr:row>97</xdr:row>
      <xdr:rowOff>37475</xdr:rowOff>
    </xdr:to>
    <xdr:sp macro="" textlink="">
      <xdr:nvSpPr>
        <xdr:cNvPr id="473" name="楕円 472"/>
        <xdr:cNvSpPr/>
      </xdr:nvSpPr>
      <xdr:spPr>
        <a:xfrm>
          <a:off x="10426700" y="1656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85752</xdr:rowOff>
    </xdr:from>
    <xdr:ext cx="534377" cy="259045"/>
    <xdr:sp macro="" textlink="">
      <xdr:nvSpPr>
        <xdr:cNvPr id="474" name="普通建設事業費 （ うち更新整備　）該当値テキスト"/>
        <xdr:cNvSpPr txBox="1"/>
      </xdr:nvSpPr>
      <xdr:spPr>
        <a:xfrm>
          <a:off x="10528300" y="165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71389</xdr:rowOff>
    </xdr:from>
    <xdr:to>
      <xdr:col>50</xdr:col>
      <xdr:colOff>165100</xdr:colOff>
      <xdr:row>97</xdr:row>
      <xdr:rowOff>1539</xdr:rowOff>
    </xdr:to>
    <xdr:sp macro="" textlink="">
      <xdr:nvSpPr>
        <xdr:cNvPr id="475" name="楕円 474"/>
        <xdr:cNvSpPr/>
      </xdr:nvSpPr>
      <xdr:spPr>
        <a:xfrm>
          <a:off x="9588500" y="1653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164116</xdr:rowOff>
    </xdr:from>
    <xdr:ext cx="534377" cy="259045"/>
    <xdr:sp macro="" textlink="">
      <xdr:nvSpPr>
        <xdr:cNvPr id="476" name="テキスト ボックス 475"/>
        <xdr:cNvSpPr txBox="1"/>
      </xdr:nvSpPr>
      <xdr:spPr>
        <a:xfrm>
          <a:off x="9372111" y="1662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86066</xdr:rowOff>
    </xdr:from>
    <xdr:to>
      <xdr:col>46</xdr:col>
      <xdr:colOff>38100</xdr:colOff>
      <xdr:row>97</xdr:row>
      <xdr:rowOff>16216</xdr:rowOff>
    </xdr:to>
    <xdr:sp macro="" textlink="">
      <xdr:nvSpPr>
        <xdr:cNvPr id="477" name="楕円 476"/>
        <xdr:cNvSpPr/>
      </xdr:nvSpPr>
      <xdr:spPr>
        <a:xfrm>
          <a:off x="8699500" y="16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7343</xdr:rowOff>
    </xdr:from>
    <xdr:ext cx="534377" cy="259045"/>
    <xdr:sp macro="" textlink="">
      <xdr:nvSpPr>
        <xdr:cNvPr id="478" name="テキスト ボックス 477"/>
        <xdr:cNvSpPr txBox="1"/>
      </xdr:nvSpPr>
      <xdr:spPr>
        <a:xfrm>
          <a:off x="8483111" y="1663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82133</xdr:rowOff>
    </xdr:from>
    <xdr:to>
      <xdr:col>41</xdr:col>
      <xdr:colOff>101600</xdr:colOff>
      <xdr:row>97</xdr:row>
      <xdr:rowOff>12283</xdr:rowOff>
    </xdr:to>
    <xdr:sp macro="" textlink="">
      <xdr:nvSpPr>
        <xdr:cNvPr id="479" name="楕円 478"/>
        <xdr:cNvSpPr/>
      </xdr:nvSpPr>
      <xdr:spPr>
        <a:xfrm>
          <a:off x="7810500" y="1654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3410</xdr:rowOff>
    </xdr:from>
    <xdr:ext cx="534377" cy="259045"/>
    <xdr:sp macro="" textlink="">
      <xdr:nvSpPr>
        <xdr:cNvPr id="480" name="テキスト ボックス 479"/>
        <xdr:cNvSpPr txBox="1"/>
      </xdr:nvSpPr>
      <xdr:spPr>
        <a:xfrm>
          <a:off x="7594111" y="1663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47019</xdr:rowOff>
    </xdr:from>
    <xdr:to>
      <xdr:col>85</xdr:col>
      <xdr:colOff>127000</xdr:colOff>
      <xdr:row>39</xdr:row>
      <xdr:rowOff>83236</xdr:rowOff>
    </xdr:to>
    <xdr:cxnSp macro="">
      <xdr:nvCxnSpPr>
        <xdr:cNvPr id="511" name="直線コネクタ 510"/>
        <xdr:cNvCxnSpPr/>
      </xdr:nvCxnSpPr>
      <xdr:spPr>
        <a:xfrm flipV="1">
          <a:off x="15481300" y="6733569"/>
          <a:ext cx="838200" cy="3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152921</xdr:rowOff>
    </xdr:from>
    <xdr:ext cx="469744" cy="259045"/>
    <xdr:sp macro="" textlink="">
      <xdr:nvSpPr>
        <xdr:cNvPr id="512" name="災害復旧事業費平均値テキスト"/>
        <xdr:cNvSpPr txBox="1"/>
      </xdr:nvSpPr>
      <xdr:spPr>
        <a:xfrm>
          <a:off x="16370300" y="6668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83236</xdr:rowOff>
    </xdr:from>
    <xdr:to>
      <xdr:col>81</xdr:col>
      <xdr:colOff>50800</xdr:colOff>
      <xdr:row>39</xdr:row>
      <xdr:rowOff>85718</xdr:rowOff>
    </xdr:to>
    <xdr:cxnSp macro="">
      <xdr:nvCxnSpPr>
        <xdr:cNvPr id="514" name="直線コネクタ 513"/>
        <xdr:cNvCxnSpPr/>
      </xdr:nvCxnSpPr>
      <xdr:spPr>
        <a:xfrm flipV="1">
          <a:off x="14592300" y="6769786"/>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59723</xdr:rowOff>
    </xdr:from>
    <xdr:to>
      <xdr:col>76</xdr:col>
      <xdr:colOff>114300</xdr:colOff>
      <xdr:row>39</xdr:row>
      <xdr:rowOff>85718</xdr:rowOff>
    </xdr:to>
    <xdr:cxnSp macro="">
      <xdr:nvCxnSpPr>
        <xdr:cNvPr id="517" name="直線コネクタ 516"/>
        <xdr:cNvCxnSpPr/>
      </xdr:nvCxnSpPr>
      <xdr:spPr>
        <a:xfrm>
          <a:off x="13703300" y="6746273"/>
          <a:ext cx="889000" cy="2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31311</xdr:rowOff>
    </xdr:from>
    <xdr:to>
      <xdr:col>71</xdr:col>
      <xdr:colOff>177800</xdr:colOff>
      <xdr:row>39</xdr:row>
      <xdr:rowOff>59723</xdr:rowOff>
    </xdr:to>
    <xdr:cxnSp macro="">
      <xdr:nvCxnSpPr>
        <xdr:cNvPr id="520" name="直線コネクタ 519"/>
        <xdr:cNvCxnSpPr/>
      </xdr:nvCxnSpPr>
      <xdr:spPr>
        <a:xfrm>
          <a:off x="12814300" y="6717861"/>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109291</xdr:rowOff>
    </xdr:from>
    <xdr:ext cx="378565" cy="259045"/>
    <xdr:sp macro="" textlink="">
      <xdr:nvSpPr>
        <xdr:cNvPr id="522" name="テキスト ボックス 521"/>
        <xdr:cNvSpPr txBox="1"/>
      </xdr:nvSpPr>
      <xdr:spPr>
        <a:xfrm>
          <a:off x="13514017" y="679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108377</xdr:rowOff>
    </xdr:from>
    <xdr:ext cx="378565" cy="259045"/>
    <xdr:sp macro="" textlink="">
      <xdr:nvSpPr>
        <xdr:cNvPr id="524" name="テキスト ボックス 523"/>
        <xdr:cNvSpPr txBox="1"/>
      </xdr:nvSpPr>
      <xdr:spPr>
        <a:xfrm>
          <a:off x="12625017" y="679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167669</xdr:rowOff>
    </xdr:from>
    <xdr:to>
      <xdr:col>85</xdr:col>
      <xdr:colOff>177800</xdr:colOff>
      <xdr:row>39</xdr:row>
      <xdr:rowOff>97819</xdr:rowOff>
    </xdr:to>
    <xdr:sp macro="" textlink="">
      <xdr:nvSpPr>
        <xdr:cNvPr id="530" name="楕円 529"/>
        <xdr:cNvSpPr/>
      </xdr:nvSpPr>
      <xdr:spPr>
        <a:xfrm>
          <a:off x="16268700" y="668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127046</xdr:rowOff>
    </xdr:from>
    <xdr:ext cx="469744" cy="259045"/>
    <xdr:sp macro="" textlink="">
      <xdr:nvSpPr>
        <xdr:cNvPr id="531" name="災害復旧事業費該当値テキスト"/>
        <xdr:cNvSpPr txBox="1"/>
      </xdr:nvSpPr>
      <xdr:spPr>
        <a:xfrm>
          <a:off x="16370300" y="647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32436</xdr:rowOff>
    </xdr:from>
    <xdr:to>
      <xdr:col>81</xdr:col>
      <xdr:colOff>101600</xdr:colOff>
      <xdr:row>39</xdr:row>
      <xdr:rowOff>134036</xdr:rowOff>
    </xdr:to>
    <xdr:sp macro="" textlink="">
      <xdr:nvSpPr>
        <xdr:cNvPr id="532" name="楕円 531"/>
        <xdr:cNvSpPr/>
      </xdr:nvSpPr>
      <xdr:spPr>
        <a:xfrm>
          <a:off x="15430500" y="671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125163</xdr:rowOff>
    </xdr:from>
    <xdr:ext cx="378565" cy="259045"/>
    <xdr:sp macro="" textlink="">
      <xdr:nvSpPr>
        <xdr:cNvPr id="533" name="テキスト ボックス 532"/>
        <xdr:cNvSpPr txBox="1"/>
      </xdr:nvSpPr>
      <xdr:spPr>
        <a:xfrm>
          <a:off x="15292017" y="6811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34918</xdr:rowOff>
    </xdr:from>
    <xdr:to>
      <xdr:col>76</xdr:col>
      <xdr:colOff>165100</xdr:colOff>
      <xdr:row>39</xdr:row>
      <xdr:rowOff>136518</xdr:rowOff>
    </xdr:to>
    <xdr:sp macro="" textlink="">
      <xdr:nvSpPr>
        <xdr:cNvPr id="534" name="楕円 533"/>
        <xdr:cNvSpPr/>
      </xdr:nvSpPr>
      <xdr:spPr>
        <a:xfrm>
          <a:off x="14541500" y="67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127645</xdr:rowOff>
    </xdr:from>
    <xdr:ext cx="378565" cy="259045"/>
    <xdr:sp macro="" textlink="">
      <xdr:nvSpPr>
        <xdr:cNvPr id="535" name="テキスト ボックス 534"/>
        <xdr:cNvSpPr txBox="1"/>
      </xdr:nvSpPr>
      <xdr:spPr>
        <a:xfrm>
          <a:off x="14403017" y="6814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8923</xdr:rowOff>
    </xdr:from>
    <xdr:to>
      <xdr:col>72</xdr:col>
      <xdr:colOff>38100</xdr:colOff>
      <xdr:row>39</xdr:row>
      <xdr:rowOff>110523</xdr:rowOff>
    </xdr:to>
    <xdr:sp macro="" textlink="">
      <xdr:nvSpPr>
        <xdr:cNvPr id="536" name="楕円 535"/>
        <xdr:cNvSpPr/>
      </xdr:nvSpPr>
      <xdr:spPr>
        <a:xfrm>
          <a:off x="13652500" y="669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127050</xdr:rowOff>
    </xdr:from>
    <xdr:ext cx="469744" cy="259045"/>
    <xdr:sp macro="" textlink="">
      <xdr:nvSpPr>
        <xdr:cNvPr id="537" name="テキスト ボックス 536"/>
        <xdr:cNvSpPr txBox="1"/>
      </xdr:nvSpPr>
      <xdr:spPr>
        <a:xfrm>
          <a:off x="13468428" y="647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151961</xdr:rowOff>
    </xdr:from>
    <xdr:to>
      <xdr:col>67</xdr:col>
      <xdr:colOff>101600</xdr:colOff>
      <xdr:row>39</xdr:row>
      <xdr:rowOff>82111</xdr:rowOff>
    </xdr:to>
    <xdr:sp macro="" textlink="">
      <xdr:nvSpPr>
        <xdr:cNvPr id="538" name="楕円 537"/>
        <xdr:cNvSpPr/>
      </xdr:nvSpPr>
      <xdr:spPr>
        <a:xfrm>
          <a:off x="12763500" y="666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98638</xdr:rowOff>
    </xdr:from>
    <xdr:ext cx="469744" cy="259045"/>
    <xdr:sp macro="" textlink="">
      <xdr:nvSpPr>
        <xdr:cNvPr id="539" name="テキスト ボックス 538"/>
        <xdr:cNvSpPr txBox="1"/>
      </xdr:nvSpPr>
      <xdr:spPr>
        <a:xfrm>
          <a:off x="12579428" y="64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54694</xdr:rowOff>
    </xdr:from>
    <xdr:to>
      <xdr:col>85</xdr:col>
      <xdr:colOff>127000</xdr:colOff>
      <xdr:row>75</xdr:row>
      <xdr:rowOff>60245</xdr:rowOff>
    </xdr:to>
    <xdr:cxnSp macro="">
      <xdr:nvCxnSpPr>
        <xdr:cNvPr id="620" name="直線コネクタ 619"/>
        <xdr:cNvCxnSpPr/>
      </xdr:nvCxnSpPr>
      <xdr:spPr>
        <a:xfrm flipV="1">
          <a:off x="15481300" y="12913444"/>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12368</xdr:rowOff>
    </xdr:from>
    <xdr:ext cx="534377" cy="259045"/>
    <xdr:sp macro="" textlink="">
      <xdr:nvSpPr>
        <xdr:cNvPr id="621" name="公債費平均値テキスト"/>
        <xdr:cNvSpPr txBox="1"/>
      </xdr:nvSpPr>
      <xdr:spPr>
        <a:xfrm>
          <a:off x="16370300" y="1252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60245</xdr:rowOff>
    </xdr:from>
    <xdr:to>
      <xdr:col>81</xdr:col>
      <xdr:colOff>50800</xdr:colOff>
      <xdr:row>75</xdr:row>
      <xdr:rowOff>70663</xdr:rowOff>
    </xdr:to>
    <xdr:cxnSp macro="">
      <xdr:nvCxnSpPr>
        <xdr:cNvPr id="623" name="直線コネクタ 622"/>
        <xdr:cNvCxnSpPr/>
      </xdr:nvCxnSpPr>
      <xdr:spPr>
        <a:xfrm flipV="1">
          <a:off x="14592300" y="12918995"/>
          <a:ext cx="8890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95339</xdr:rowOff>
    </xdr:from>
    <xdr:ext cx="534377" cy="259045"/>
    <xdr:sp macro="" textlink="">
      <xdr:nvSpPr>
        <xdr:cNvPr id="625" name="テキスト ボックス 624"/>
        <xdr:cNvSpPr txBox="1"/>
      </xdr:nvSpPr>
      <xdr:spPr>
        <a:xfrm>
          <a:off x="15214111" y="124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156028</xdr:rowOff>
    </xdr:from>
    <xdr:to>
      <xdr:col>76</xdr:col>
      <xdr:colOff>114300</xdr:colOff>
      <xdr:row>75</xdr:row>
      <xdr:rowOff>70663</xdr:rowOff>
    </xdr:to>
    <xdr:cxnSp macro="">
      <xdr:nvCxnSpPr>
        <xdr:cNvPr id="626" name="直線コネクタ 625"/>
        <xdr:cNvCxnSpPr/>
      </xdr:nvCxnSpPr>
      <xdr:spPr>
        <a:xfrm>
          <a:off x="13703300" y="12843328"/>
          <a:ext cx="889000" cy="8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89755</xdr:rowOff>
    </xdr:from>
    <xdr:ext cx="534377" cy="259045"/>
    <xdr:sp macro="" textlink="">
      <xdr:nvSpPr>
        <xdr:cNvPr id="628" name="テキスト ボックス 627"/>
        <xdr:cNvSpPr txBox="1"/>
      </xdr:nvSpPr>
      <xdr:spPr>
        <a:xfrm>
          <a:off x="14325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156028</xdr:rowOff>
    </xdr:from>
    <xdr:to>
      <xdr:col>71</xdr:col>
      <xdr:colOff>177800</xdr:colOff>
      <xdr:row>74</xdr:row>
      <xdr:rowOff>159555</xdr:rowOff>
    </xdr:to>
    <xdr:cxnSp macro="">
      <xdr:nvCxnSpPr>
        <xdr:cNvPr id="629" name="直線コネクタ 628"/>
        <xdr:cNvCxnSpPr/>
      </xdr:nvCxnSpPr>
      <xdr:spPr>
        <a:xfrm flipV="1">
          <a:off x="12814300" y="12843328"/>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17550</xdr:rowOff>
    </xdr:from>
    <xdr:ext cx="534377" cy="259045"/>
    <xdr:sp macro="" textlink="">
      <xdr:nvSpPr>
        <xdr:cNvPr id="631" name="テキスト ボックス 630"/>
        <xdr:cNvSpPr txBox="1"/>
      </xdr:nvSpPr>
      <xdr:spPr>
        <a:xfrm>
          <a:off x="13436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3149</xdr:rowOff>
    </xdr:from>
    <xdr:ext cx="534377" cy="259045"/>
    <xdr:sp macro="" textlink="">
      <xdr:nvSpPr>
        <xdr:cNvPr id="633" name="テキスト ボックス 632"/>
        <xdr:cNvSpPr txBox="1"/>
      </xdr:nvSpPr>
      <xdr:spPr>
        <a:xfrm>
          <a:off x="12547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3894</xdr:rowOff>
    </xdr:from>
    <xdr:to>
      <xdr:col>85</xdr:col>
      <xdr:colOff>177800</xdr:colOff>
      <xdr:row>75</xdr:row>
      <xdr:rowOff>105494</xdr:rowOff>
    </xdr:to>
    <xdr:sp macro="" textlink="">
      <xdr:nvSpPr>
        <xdr:cNvPr id="639" name="楕円 638"/>
        <xdr:cNvSpPr/>
      </xdr:nvSpPr>
      <xdr:spPr>
        <a:xfrm>
          <a:off x="16268700" y="1286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153771</xdr:rowOff>
    </xdr:from>
    <xdr:ext cx="534377" cy="259045"/>
    <xdr:sp macro="" textlink="">
      <xdr:nvSpPr>
        <xdr:cNvPr id="640" name="公債費該当値テキスト"/>
        <xdr:cNvSpPr txBox="1"/>
      </xdr:nvSpPr>
      <xdr:spPr>
        <a:xfrm>
          <a:off x="16370300" y="1284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9445</xdr:rowOff>
    </xdr:from>
    <xdr:to>
      <xdr:col>81</xdr:col>
      <xdr:colOff>101600</xdr:colOff>
      <xdr:row>75</xdr:row>
      <xdr:rowOff>111045</xdr:rowOff>
    </xdr:to>
    <xdr:sp macro="" textlink="">
      <xdr:nvSpPr>
        <xdr:cNvPr id="641" name="楕円 640"/>
        <xdr:cNvSpPr/>
      </xdr:nvSpPr>
      <xdr:spPr>
        <a:xfrm>
          <a:off x="15430500" y="128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102172</xdr:rowOff>
    </xdr:from>
    <xdr:ext cx="534377" cy="259045"/>
    <xdr:sp macro="" textlink="">
      <xdr:nvSpPr>
        <xdr:cNvPr id="642" name="テキスト ボックス 641"/>
        <xdr:cNvSpPr txBox="1"/>
      </xdr:nvSpPr>
      <xdr:spPr>
        <a:xfrm>
          <a:off x="15214111" y="1296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19863</xdr:rowOff>
    </xdr:from>
    <xdr:to>
      <xdr:col>76</xdr:col>
      <xdr:colOff>165100</xdr:colOff>
      <xdr:row>75</xdr:row>
      <xdr:rowOff>121463</xdr:rowOff>
    </xdr:to>
    <xdr:sp macro="" textlink="">
      <xdr:nvSpPr>
        <xdr:cNvPr id="643" name="楕円 642"/>
        <xdr:cNvSpPr/>
      </xdr:nvSpPr>
      <xdr:spPr>
        <a:xfrm>
          <a:off x="14541500" y="128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112589</xdr:rowOff>
    </xdr:from>
    <xdr:ext cx="534377" cy="259045"/>
    <xdr:sp macro="" textlink="">
      <xdr:nvSpPr>
        <xdr:cNvPr id="644" name="テキスト ボックス 643"/>
        <xdr:cNvSpPr txBox="1"/>
      </xdr:nvSpPr>
      <xdr:spPr>
        <a:xfrm>
          <a:off x="14325111" y="1297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105228</xdr:rowOff>
    </xdr:from>
    <xdr:to>
      <xdr:col>72</xdr:col>
      <xdr:colOff>38100</xdr:colOff>
      <xdr:row>75</xdr:row>
      <xdr:rowOff>35378</xdr:rowOff>
    </xdr:to>
    <xdr:sp macro="" textlink="">
      <xdr:nvSpPr>
        <xdr:cNvPr id="645" name="楕円 644"/>
        <xdr:cNvSpPr/>
      </xdr:nvSpPr>
      <xdr:spPr>
        <a:xfrm>
          <a:off x="13652500" y="1279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26505</xdr:rowOff>
    </xdr:from>
    <xdr:ext cx="534377" cy="259045"/>
    <xdr:sp macro="" textlink="">
      <xdr:nvSpPr>
        <xdr:cNvPr id="646" name="テキスト ボックス 645"/>
        <xdr:cNvSpPr txBox="1"/>
      </xdr:nvSpPr>
      <xdr:spPr>
        <a:xfrm>
          <a:off x="13436111" y="1288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108755</xdr:rowOff>
    </xdr:from>
    <xdr:to>
      <xdr:col>67</xdr:col>
      <xdr:colOff>101600</xdr:colOff>
      <xdr:row>75</xdr:row>
      <xdr:rowOff>38905</xdr:rowOff>
    </xdr:to>
    <xdr:sp macro="" textlink="">
      <xdr:nvSpPr>
        <xdr:cNvPr id="647" name="楕円 646"/>
        <xdr:cNvSpPr/>
      </xdr:nvSpPr>
      <xdr:spPr>
        <a:xfrm>
          <a:off x="12763500" y="127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30032</xdr:rowOff>
    </xdr:from>
    <xdr:ext cx="534377" cy="259045"/>
    <xdr:sp macro="" textlink="">
      <xdr:nvSpPr>
        <xdr:cNvPr id="648" name="テキスト ボックス 647"/>
        <xdr:cNvSpPr txBox="1"/>
      </xdr:nvSpPr>
      <xdr:spPr>
        <a:xfrm>
          <a:off x="12547111" y="1288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119262</xdr:rowOff>
    </xdr:from>
    <xdr:to>
      <xdr:col>85</xdr:col>
      <xdr:colOff>127000</xdr:colOff>
      <xdr:row>98</xdr:row>
      <xdr:rowOff>119675</xdr:rowOff>
    </xdr:to>
    <xdr:cxnSp macro="">
      <xdr:nvCxnSpPr>
        <xdr:cNvPr id="675" name="直線コネクタ 674"/>
        <xdr:cNvCxnSpPr/>
      </xdr:nvCxnSpPr>
      <xdr:spPr>
        <a:xfrm>
          <a:off x="15481300" y="16921362"/>
          <a:ext cx="8382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25550</xdr:rowOff>
    </xdr:from>
    <xdr:ext cx="469744" cy="259045"/>
    <xdr:sp macro="" textlink="">
      <xdr:nvSpPr>
        <xdr:cNvPr id="676" name="積立金平均値テキスト"/>
        <xdr:cNvSpPr txBox="1"/>
      </xdr:nvSpPr>
      <xdr:spPr>
        <a:xfrm>
          <a:off x="16370300" y="16484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55164</xdr:rowOff>
    </xdr:from>
    <xdr:to>
      <xdr:col>81</xdr:col>
      <xdr:colOff>50800</xdr:colOff>
      <xdr:row>98</xdr:row>
      <xdr:rowOff>119262</xdr:rowOff>
    </xdr:to>
    <xdr:cxnSp macro="">
      <xdr:nvCxnSpPr>
        <xdr:cNvPr id="678" name="直線コネクタ 677"/>
        <xdr:cNvCxnSpPr/>
      </xdr:nvCxnSpPr>
      <xdr:spPr>
        <a:xfrm>
          <a:off x="14592300" y="16857264"/>
          <a:ext cx="889000" cy="6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86417</xdr:rowOff>
    </xdr:from>
    <xdr:ext cx="469744" cy="259045"/>
    <xdr:sp macro="" textlink="">
      <xdr:nvSpPr>
        <xdr:cNvPr id="680" name="テキスト ボックス 679"/>
        <xdr:cNvSpPr txBox="1"/>
      </xdr:nvSpPr>
      <xdr:spPr>
        <a:xfrm>
          <a:off x="15246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5511</xdr:rowOff>
    </xdr:from>
    <xdr:to>
      <xdr:col>76</xdr:col>
      <xdr:colOff>114300</xdr:colOff>
      <xdr:row>98</xdr:row>
      <xdr:rowOff>55164</xdr:rowOff>
    </xdr:to>
    <xdr:cxnSp macro="">
      <xdr:nvCxnSpPr>
        <xdr:cNvPr id="681" name="直線コネクタ 680"/>
        <xdr:cNvCxnSpPr/>
      </xdr:nvCxnSpPr>
      <xdr:spPr>
        <a:xfrm>
          <a:off x="13703300" y="16807611"/>
          <a:ext cx="889000" cy="4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68039</xdr:rowOff>
    </xdr:from>
    <xdr:ext cx="469744" cy="259045"/>
    <xdr:sp macro="" textlink="">
      <xdr:nvSpPr>
        <xdr:cNvPr id="683" name="テキスト ボックス 682"/>
        <xdr:cNvSpPr txBox="1"/>
      </xdr:nvSpPr>
      <xdr:spPr>
        <a:xfrm>
          <a:off x="14357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83465</xdr:rowOff>
    </xdr:from>
    <xdr:to>
      <xdr:col>71</xdr:col>
      <xdr:colOff>177800</xdr:colOff>
      <xdr:row>98</xdr:row>
      <xdr:rowOff>5511</xdr:rowOff>
    </xdr:to>
    <xdr:cxnSp macro="">
      <xdr:nvCxnSpPr>
        <xdr:cNvPr id="684" name="直線コネクタ 683"/>
        <xdr:cNvCxnSpPr/>
      </xdr:nvCxnSpPr>
      <xdr:spPr>
        <a:xfrm>
          <a:off x="12814300" y="16714115"/>
          <a:ext cx="889000" cy="9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6" name="テキスト ボックス 685"/>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105894</xdr:rowOff>
    </xdr:from>
    <xdr:ext cx="469744" cy="259045"/>
    <xdr:sp macro="" textlink="">
      <xdr:nvSpPr>
        <xdr:cNvPr id="688" name="テキスト ボックス 687"/>
        <xdr:cNvSpPr txBox="1"/>
      </xdr:nvSpPr>
      <xdr:spPr>
        <a:xfrm>
          <a:off x="12579428"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68875</xdr:rowOff>
    </xdr:from>
    <xdr:to>
      <xdr:col>85</xdr:col>
      <xdr:colOff>177800</xdr:colOff>
      <xdr:row>98</xdr:row>
      <xdr:rowOff>170475</xdr:rowOff>
    </xdr:to>
    <xdr:sp macro="" textlink="">
      <xdr:nvSpPr>
        <xdr:cNvPr id="694" name="楕円 693"/>
        <xdr:cNvSpPr/>
      </xdr:nvSpPr>
      <xdr:spPr>
        <a:xfrm>
          <a:off x="16268700" y="1687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155252</xdr:rowOff>
    </xdr:from>
    <xdr:ext cx="378565" cy="259045"/>
    <xdr:sp macro="" textlink="">
      <xdr:nvSpPr>
        <xdr:cNvPr id="695" name="積立金該当値テキスト"/>
        <xdr:cNvSpPr txBox="1"/>
      </xdr:nvSpPr>
      <xdr:spPr>
        <a:xfrm>
          <a:off x="16370300" y="16785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68462</xdr:rowOff>
    </xdr:from>
    <xdr:to>
      <xdr:col>81</xdr:col>
      <xdr:colOff>101600</xdr:colOff>
      <xdr:row>98</xdr:row>
      <xdr:rowOff>170062</xdr:rowOff>
    </xdr:to>
    <xdr:sp macro="" textlink="">
      <xdr:nvSpPr>
        <xdr:cNvPr id="696" name="楕円 695"/>
        <xdr:cNvSpPr/>
      </xdr:nvSpPr>
      <xdr:spPr>
        <a:xfrm>
          <a:off x="15430500" y="1687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161189</xdr:rowOff>
    </xdr:from>
    <xdr:ext cx="378565" cy="259045"/>
    <xdr:sp macro="" textlink="">
      <xdr:nvSpPr>
        <xdr:cNvPr id="697" name="テキスト ボックス 696"/>
        <xdr:cNvSpPr txBox="1"/>
      </xdr:nvSpPr>
      <xdr:spPr>
        <a:xfrm>
          <a:off x="15292017" y="1696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4364</xdr:rowOff>
    </xdr:from>
    <xdr:to>
      <xdr:col>76</xdr:col>
      <xdr:colOff>165100</xdr:colOff>
      <xdr:row>98</xdr:row>
      <xdr:rowOff>105964</xdr:rowOff>
    </xdr:to>
    <xdr:sp macro="" textlink="">
      <xdr:nvSpPr>
        <xdr:cNvPr id="698" name="楕円 697"/>
        <xdr:cNvSpPr/>
      </xdr:nvSpPr>
      <xdr:spPr>
        <a:xfrm>
          <a:off x="14541500" y="168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97091</xdr:rowOff>
    </xdr:from>
    <xdr:ext cx="469744" cy="259045"/>
    <xdr:sp macro="" textlink="">
      <xdr:nvSpPr>
        <xdr:cNvPr id="699" name="テキスト ボックス 698"/>
        <xdr:cNvSpPr txBox="1"/>
      </xdr:nvSpPr>
      <xdr:spPr>
        <a:xfrm>
          <a:off x="14357428" y="168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126161</xdr:rowOff>
    </xdr:from>
    <xdr:to>
      <xdr:col>72</xdr:col>
      <xdr:colOff>38100</xdr:colOff>
      <xdr:row>98</xdr:row>
      <xdr:rowOff>56311</xdr:rowOff>
    </xdr:to>
    <xdr:sp macro="" textlink="">
      <xdr:nvSpPr>
        <xdr:cNvPr id="700" name="楕円 699"/>
        <xdr:cNvSpPr/>
      </xdr:nvSpPr>
      <xdr:spPr>
        <a:xfrm>
          <a:off x="13652500" y="167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47438</xdr:rowOff>
    </xdr:from>
    <xdr:ext cx="469744" cy="259045"/>
    <xdr:sp macro="" textlink="">
      <xdr:nvSpPr>
        <xdr:cNvPr id="701" name="テキスト ボックス 700"/>
        <xdr:cNvSpPr txBox="1"/>
      </xdr:nvSpPr>
      <xdr:spPr>
        <a:xfrm>
          <a:off x="13468428" y="168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32665</xdr:rowOff>
    </xdr:from>
    <xdr:to>
      <xdr:col>67</xdr:col>
      <xdr:colOff>101600</xdr:colOff>
      <xdr:row>97</xdr:row>
      <xdr:rowOff>134265</xdr:rowOff>
    </xdr:to>
    <xdr:sp macro="" textlink="">
      <xdr:nvSpPr>
        <xdr:cNvPr id="702" name="楕円 701"/>
        <xdr:cNvSpPr/>
      </xdr:nvSpPr>
      <xdr:spPr>
        <a:xfrm>
          <a:off x="12763500" y="1666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125392</xdr:rowOff>
    </xdr:from>
    <xdr:ext cx="469744" cy="259045"/>
    <xdr:sp macro="" textlink="">
      <xdr:nvSpPr>
        <xdr:cNvPr id="703" name="テキスト ボックス 702"/>
        <xdr:cNvSpPr txBox="1"/>
      </xdr:nvSpPr>
      <xdr:spPr>
        <a:xfrm>
          <a:off x="12579428" y="1675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149733</xdr:rowOff>
    </xdr:from>
    <xdr:to>
      <xdr:col>116</xdr:col>
      <xdr:colOff>63500</xdr:colOff>
      <xdr:row>38</xdr:row>
      <xdr:rowOff>163322</xdr:rowOff>
    </xdr:to>
    <xdr:cxnSp macro="">
      <xdr:nvCxnSpPr>
        <xdr:cNvPr id="732" name="直線コネクタ 731"/>
        <xdr:cNvCxnSpPr/>
      </xdr:nvCxnSpPr>
      <xdr:spPr>
        <a:xfrm>
          <a:off x="21323300" y="6664833"/>
          <a:ext cx="8382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33"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136271</xdr:rowOff>
    </xdr:from>
    <xdr:to>
      <xdr:col>111</xdr:col>
      <xdr:colOff>177800</xdr:colOff>
      <xdr:row>38</xdr:row>
      <xdr:rowOff>149733</xdr:rowOff>
    </xdr:to>
    <xdr:cxnSp macro="">
      <xdr:nvCxnSpPr>
        <xdr:cNvPr id="735" name="直線コネクタ 734"/>
        <xdr:cNvCxnSpPr/>
      </xdr:nvCxnSpPr>
      <xdr:spPr>
        <a:xfrm>
          <a:off x="20434300" y="6651371"/>
          <a:ext cx="88900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40784</xdr:rowOff>
    </xdr:from>
    <xdr:ext cx="469744" cy="259045"/>
    <xdr:sp macro="" textlink="">
      <xdr:nvSpPr>
        <xdr:cNvPr id="737" name="テキスト ボックス 736"/>
        <xdr:cNvSpPr txBox="1"/>
      </xdr:nvSpPr>
      <xdr:spPr>
        <a:xfrm>
          <a:off x="21088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136271</xdr:rowOff>
    </xdr:from>
    <xdr:to>
      <xdr:col>107</xdr:col>
      <xdr:colOff>50800</xdr:colOff>
      <xdr:row>39</xdr:row>
      <xdr:rowOff>18161</xdr:rowOff>
    </xdr:to>
    <xdr:cxnSp macro="">
      <xdr:nvCxnSpPr>
        <xdr:cNvPr id="738" name="直線コネクタ 737"/>
        <xdr:cNvCxnSpPr/>
      </xdr:nvCxnSpPr>
      <xdr:spPr>
        <a:xfrm flipV="1">
          <a:off x="19545300" y="6651371"/>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50055</xdr:rowOff>
    </xdr:from>
    <xdr:ext cx="469744" cy="259045"/>
    <xdr:sp macro="" textlink="">
      <xdr:nvSpPr>
        <xdr:cNvPr id="740" name="テキスト ボックス 739"/>
        <xdr:cNvSpPr txBox="1"/>
      </xdr:nvSpPr>
      <xdr:spPr>
        <a:xfrm>
          <a:off x="20199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136017</xdr:rowOff>
    </xdr:from>
    <xdr:to>
      <xdr:col>102</xdr:col>
      <xdr:colOff>114300</xdr:colOff>
      <xdr:row>39</xdr:row>
      <xdr:rowOff>18161</xdr:rowOff>
    </xdr:to>
    <xdr:cxnSp macro="">
      <xdr:nvCxnSpPr>
        <xdr:cNvPr id="741" name="直線コネクタ 740"/>
        <xdr:cNvCxnSpPr/>
      </xdr:nvCxnSpPr>
      <xdr:spPr>
        <a:xfrm>
          <a:off x="18656300" y="6651117"/>
          <a:ext cx="889000" cy="5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35069</xdr:rowOff>
    </xdr:from>
    <xdr:ext cx="469744" cy="259045"/>
    <xdr:sp macro="" textlink="">
      <xdr:nvSpPr>
        <xdr:cNvPr id="743" name="テキスト ボックス 742"/>
        <xdr:cNvSpPr txBox="1"/>
      </xdr:nvSpPr>
      <xdr:spPr>
        <a:xfrm>
          <a:off x="19310428" y="62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110253</xdr:rowOff>
    </xdr:from>
    <xdr:ext cx="469744" cy="259045"/>
    <xdr:sp macro="" textlink="">
      <xdr:nvSpPr>
        <xdr:cNvPr id="745" name="テキスト ボックス 744"/>
        <xdr:cNvSpPr txBox="1"/>
      </xdr:nvSpPr>
      <xdr:spPr>
        <a:xfrm>
          <a:off x="18421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112522</xdr:rowOff>
    </xdr:from>
    <xdr:to>
      <xdr:col>116</xdr:col>
      <xdr:colOff>114300</xdr:colOff>
      <xdr:row>39</xdr:row>
      <xdr:rowOff>42672</xdr:rowOff>
    </xdr:to>
    <xdr:sp macro="" textlink="">
      <xdr:nvSpPr>
        <xdr:cNvPr id="751" name="楕円 750"/>
        <xdr:cNvSpPr/>
      </xdr:nvSpPr>
      <xdr:spPr>
        <a:xfrm>
          <a:off x="22110700" y="66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27449</xdr:rowOff>
    </xdr:from>
    <xdr:ext cx="378565" cy="259045"/>
    <xdr:sp macro="" textlink="">
      <xdr:nvSpPr>
        <xdr:cNvPr id="752" name="投資及び出資金該当値テキスト"/>
        <xdr:cNvSpPr txBox="1"/>
      </xdr:nvSpPr>
      <xdr:spPr>
        <a:xfrm>
          <a:off x="22212300" y="6542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98933</xdr:rowOff>
    </xdr:from>
    <xdr:to>
      <xdr:col>112</xdr:col>
      <xdr:colOff>38100</xdr:colOff>
      <xdr:row>39</xdr:row>
      <xdr:rowOff>29083</xdr:rowOff>
    </xdr:to>
    <xdr:sp macro="" textlink="">
      <xdr:nvSpPr>
        <xdr:cNvPr id="753" name="楕円 752"/>
        <xdr:cNvSpPr/>
      </xdr:nvSpPr>
      <xdr:spPr>
        <a:xfrm>
          <a:off x="21272500" y="661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20210</xdr:rowOff>
    </xdr:from>
    <xdr:ext cx="378565" cy="259045"/>
    <xdr:sp macro="" textlink="">
      <xdr:nvSpPr>
        <xdr:cNvPr id="754" name="テキスト ボックス 753"/>
        <xdr:cNvSpPr txBox="1"/>
      </xdr:nvSpPr>
      <xdr:spPr>
        <a:xfrm>
          <a:off x="21134017" y="6706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85471</xdr:rowOff>
    </xdr:from>
    <xdr:to>
      <xdr:col>107</xdr:col>
      <xdr:colOff>101600</xdr:colOff>
      <xdr:row>39</xdr:row>
      <xdr:rowOff>15621</xdr:rowOff>
    </xdr:to>
    <xdr:sp macro="" textlink="">
      <xdr:nvSpPr>
        <xdr:cNvPr id="755" name="楕円 754"/>
        <xdr:cNvSpPr/>
      </xdr:nvSpPr>
      <xdr:spPr>
        <a:xfrm>
          <a:off x="20383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6748</xdr:rowOff>
    </xdr:from>
    <xdr:ext cx="378565" cy="259045"/>
    <xdr:sp macro="" textlink="">
      <xdr:nvSpPr>
        <xdr:cNvPr id="756" name="テキスト ボックス 755"/>
        <xdr:cNvSpPr txBox="1"/>
      </xdr:nvSpPr>
      <xdr:spPr>
        <a:xfrm>
          <a:off x="20245017" y="6693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138811</xdr:rowOff>
    </xdr:from>
    <xdr:to>
      <xdr:col>102</xdr:col>
      <xdr:colOff>165100</xdr:colOff>
      <xdr:row>39</xdr:row>
      <xdr:rowOff>68961</xdr:rowOff>
    </xdr:to>
    <xdr:sp macro="" textlink="">
      <xdr:nvSpPr>
        <xdr:cNvPr id="757" name="楕円 756"/>
        <xdr:cNvSpPr/>
      </xdr:nvSpPr>
      <xdr:spPr>
        <a:xfrm>
          <a:off x="19494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60088</xdr:rowOff>
    </xdr:from>
    <xdr:ext cx="378565" cy="259045"/>
    <xdr:sp macro="" textlink="">
      <xdr:nvSpPr>
        <xdr:cNvPr id="758" name="テキスト ボックス 757"/>
        <xdr:cNvSpPr txBox="1"/>
      </xdr:nvSpPr>
      <xdr:spPr>
        <a:xfrm>
          <a:off x="19356017" y="674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85217</xdr:rowOff>
    </xdr:from>
    <xdr:to>
      <xdr:col>98</xdr:col>
      <xdr:colOff>38100</xdr:colOff>
      <xdr:row>39</xdr:row>
      <xdr:rowOff>15367</xdr:rowOff>
    </xdr:to>
    <xdr:sp macro="" textlink="">
      <xdr:nvSpPr>
        <xdr:cNvPr id="759" name="楕円 758"/>
        <xdr:cNvSpPr/>
      </xdr:nvSpPr>
      <xdr:spPr>
        <a:xfrm>
          <a:off x="18605500" y="660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6494</xdr:rowOff>
    </xdr:from>
    <xdr:ext cx="378565" cy="259045"/>
    <xdr:sp macro="" textlink="">
      <xdr:nvSpPr>
        <xdr:cNvPr id="760" name="テキスト ボックス 759"/>
        <xdr:cNvSpPr txBox="1"/>
      </xdr:nvSpPr>
      <xdr:spPr>
        <a:xfrm>
          <a:off x="18467017" y="6693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37059</xdr:rowOff>
    </xdr:from>
    <xdr:to>
      <xdr:col>116</xdr:col>
      <xdr:colOff>63500</xdr:colOff>
      <xdr:row>59</xdr:row>
      <xdr:rowOff>37097</xdr:rowOff>
    </xdr:to>
    <xdr:cxnSp macro="">
      <xdr:nvCxnSpPr>
        <xdr:cNvPr id="789" name="直線コネクタ 788"/>
        <xdr:cNvCxnSpPr/>
      </xdr:nvCxnSpPr>
      <xdr:spPr>
        <a:xfrm>
          <a:off x="21323300" y="10152609"/>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90"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36640</xdr:rowOff>
    </xdr:from>
    <xdr:to>
      <xdr:col>111</xdr:col>
      <xdr:colOff>177800</xdr:colOff>
      <xdr:row>59</xdr:row>
      <xdr:rowOff>37059</xdr:rowOff>
    </xdr:to>
    <xdr:cxnSp macro="">
      <xdr:nvCxnSpPr>
        <xdr:cNvPr id="792" name="直線コネクタ 791"/>
        <xdr:cNvCxnSpPr/>
      </xdr:nvCxnSpPr>
      <xdr:spPr>
        <a:xfrm>
          <a:off x="20434300" y="10152190"/>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4" name="テキスト ボックス 793"/>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36640</xdr:rowOff>
    </xdr:from>
    <xdr:to>
      <xdr:col>107</xdr:col>
      <xdr:colOff>50800</xdr:colOff>
      <xdr:row>59</xdr:row>
      <xdr:rowOff>37287</xdr:rowOff>
    </xdr:to>
    <xdr:cxnSp macro="">
      <xdr:nvCxnSpPr>
        <xdr:cNvPr id="795" name="直線コネクタ 794"/>
        <xdr:cNvCxnSpPr/>
      </xdr:nvCxnSpPr>
      <xdr:spPr>
        <a:xfrm flipV="1">
          <a:off x="19545300" y="10152190"/>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152201</xdr:rowOff>
    </xdr:from>
    <xdr:ext cx="469744" cy="259045"/>
    <xdr:sp macro="" textlink="">
      <xdr:nvSpPr>
        <xdr:cNvPr id="797" name="テキスト ボックス 796"/>
        <xdr:cNvSpPr txBox="1"/>
      </xdr:nvSpPr>
      <xdr:spPr>
        <a:xfrm>
          <a:off x="20199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22657</xdr:rowOff>
    </xdr:from>
    <xdr:to>
      <xdr:col>102</xdr:col>
      <xdr:colOff>114300</xdr:colOff>
      <xdr:row>59</xdr:row>
      <xdr:rowOff>37287</xdr:rowOff>
    </xdr:to>
    <xdr:cxnSp macro="">
      <xdr:nvCxnSpPr>
        <xdr:cNvPr id="798" name="直線コネクタ 797"/>
        <xdr:cNvCxnSpPr/>
      </xdr:nvCxnSpPr>
      <xdr:spPr>
        <a:xfrm>
          <a:off x="18656300" y="10138207"/>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104995</xdr:rowOff>
    </xdr:from>
    <xdr:ext cx="469744" cy="259045"/>
    <xdr:sp macro="" textlink="">
      <xdr:nvSpPr>
        <xdr:cNvPr id="800" name="テキスト ボックス 799"/>
        <xdr:cNvSpPr txBox="1"/>
      </xdr:nvSpPr>
      <xdr:spPr>
        <a:xfrm>
          <a:off x="19310428" y="95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80421</xdr:rowOff>
    </xdr:from>
    <xdr:ext cx="469744" cy="259045"/>
    <xdr:sp macro="" textlink="">
      <xdr:nvSpPr>
        <xdr:cNvPr id="802" name="テキスト ボックス 801"/>
        <xdr:cNvSpPr txBox="1"/>
      </xdr:nvSpPr>
      <xdr:spPr>
        <a:xfrm>
          <a:off x="18421428" y="95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157747</xdr:rowOff>
    </xdr:from>
    <xdr:to>
      <xdr:col>116</xdr:col>
      <xdr:colOff>114300</xdr:colOff>
      <xdr:row>59</xdr:row>
      <xdr:rowOff>87897</xdr:rowOff>
    </xdr:to>
    <xdr:sp macro="" textlink="">
      <xdr:nvSpPr>
        <xdr:cNvPr id="808" name="楕円 807"/>
        <xdr:cNvSpPr/>
      </xdr:nvSpPr>
      <xdr:spPr>
        <a:xfrm>
          <a:off x="22110700" y="1010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72674</xdr:rowOff>
    </xdr:from>
    <xdr:ext cx="378565" cy="259045"/>
    <xdr:sp macro="" textlink="">
      <xdr:nvSpPr>
        <xdr:cNvPr id="809" name="貸付金該当値テキスト"/>
        <xdr:cNvSpPr txBox="1"/>
      </xdr:nvSpPr>
      <xdr:spPr>
        <a:xfrm>
          <a:off x="22212300" y="10016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157709</xdr:rowOff>
    </xdr:from>
    <xdr:to>
      <xdr:col>112</xdr:col>
      <xdr:colOff>38100</xdr:colOff>
      <xdr:row>59</xdr:row>
      <xdr:rowOff>87859</xdr:rowOff>
    </xdr:to>
    <xdr:sp macro="" textlink="">
      <xdr:nvSpPr>
        <xdr:cNvPr id="810" name="楕円 809"/>
        <xdr:cNvSpPr/>
      </xdr:nvSpPr>
      <xdr:spPr>
        <a:xfrm>
          <a:off x="21272500" y="101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78986</xdr:rowOff>
    </xdr:from>
    <xdr:ext cx="378565" cy="259045"/>
    <xdr:sp macro="" textlink="">
      <xdr:nvSpPr>
        <xdr:cNvPr id="811" name="テキスト ボックス 810"/>
        <xdr:cNvSpPr txBox="1"/>
      </xdr:nvSpPr>
      <xdr:spPr>
        <a:xfrm>
          <a:off x="21134017" y="1019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157290</xdr:rowOff>
    </xdr:from>
    <xdr:to>
      <xdr:col>107</xdr:col>
      <xdr:colOff>101600</xdr:colOff>
      <xdr:row>59</xdr:row>
      <xdr:rowOff>87440</xdr:rowOff>
    </xdr:to>
    <xdr:sp macro="" textlink="">
      <xdr:nvSpPr>
        <xdr:cNvPr id="812" name="楕円 811"/>
        <xdr:cNvSpPr/>
      </xdr:nvSpPr>
      <xdr:spPr>
        <a:xfrm>
          <a:off x="20383500" y="101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78567</xdr:rowOff>
    </xdr:from>
    <xdr:ext cx="378565" cy="259045"/>
    <xdr:sp macro="" textlink="">
      <xdr:nvSpPr>
        <xdr:cNvPr id="813" name="テキスト ボックス 812"/>
        <xdr:cNvSpPr txBox="1"/>
      </xdr:nvSpPr>
      <xdr:spPr>
        <a:xfrm>
          <a:off x="20245017" y="10194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157937</xdr:rowOff>
    </xdr:from>
    <xdr:to>
      <xdr:col>102</xdr:col>
      <xdr:colOff>165100</xdr:colOff>
      <xdr:row>59</xdr:row>
      <xdr:rowOff>88087</xdr:rowOff>
    </xdr:to>
    <xdr:sp macro="" textlink="">
      <xdr:nvSpPr>
        <xdr:cNvPr id="814" name="楕円 813"/>
        <xdr:cNvSpPr/>
      </xdr:nvSpPr>
      <xdr:spPr>
        <a:xfrm>
          <a:off x="19494500" y="1010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79214</xdr:rowOff>
    </xdr:from>
    <xdr:ext cx="378565" cy="259045"/>
    <xdr:sp macro="" textlink="">
      <xdr:nvSpPr>
        <xdr:cNvPr id="815" name="テキスト ボックス 814"/>
        <xdr:cNvSpPr txBox="1"/>
      </xdr:nvSpPr>
      <xdr:spPr>
        <a:xfrm>
          <a:off x="19356017" y="10194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143307</xdr:rowOff>
    </xdr:from>
    <xdr:to>
      <xdr:col>98</xdr:col>
      <xdr:colOff>38100</xdr:colOff>
      <xdr:row>59</xdr:row>
      <xdr:rowOff>73457</xdr:rowOff>
    </xdr:to>
    <xdr:sp macro="" textlink="">
      <xdr:nvSpPr>
        <xdr:cNvPr id="816" name="楕円 815"/>
        <xdr:cNvSpPr/>
      </xdr:nvSpPr>
      <xdr:spPr>
        <a:xfrm>
          <a:off x="18605500" y="100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64584</xdr:rowOff>
    </xdr:from>
    <xdr:ext cx="378565" cy="259045"/>
    <xdr:sp macro="" textlink="">
      <xdr:nvSpPr>
        <xdr:cNvPr id="817" name="テキスト ボックス 816"/>
        <xdr:cNvSpPr txBox="1"/>
      </xdr:nvSpPr>
      <xdr:spPr>
        <a:xfrm>
          <a:off x="18467017" y="1018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97867</xdr:rowOff>
    </xdr:from>
    <xdr:to>
      <xdr:col>116</xdr:col>
      <xdr:colOff>63500</xdr:colOff>
      <xdr:row>77</xdr:row>
      <xdr:rowOff>139798</xdr:rowOff>
    </xdr:to>
    <xdr:cxnSp macro="">
      <xdr:nvCxnSpPr>
        <xdr:cNvPr id="849" name="直線コネクタ 848"/>
        <xdr:cNvCxnSpPr/>
      </xdr:nvCxnSpPr>
      <xdr:spPr>
        <a:xfrm flipV="1">
          <a:off x="21323300" y="13299517"/>
          <a:ext cx="838200" cy="4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47541</xdr:rowOff>
    </xdr:from>
    <xdr:ext cx="534377" cy="259045"/>
    <xdr:sp macro="" textlink="">
      <xdr:nvSpPr>
        <xdr:cNvPr id="850" name="繰出金平均値テキスト"/>
        <xdr:cNvSpPr txBox="1"/>
      </xdr:nvSpPr>
      <xdr:spPr>
        <a:xfrm>
          <a:off x="22212300" y="12906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112692</xdr:rowOff>
    </xdr:from>
    <xdr:to>
      <xdr:col>111</xdr:col>
      <xdr:colOff>177800</xdr:colOff>
      <xdr:row>77</xdr:row>
      <xdr:rowOff>139798</xdr:rowOff>
    </xdr:to>
    <xdr:cxnSp macro="">
      <xdr:nvCxnSpPr>
        <xdr:cNvPr id="852" name="直線コネクタ 851"/>
        <xdr:cNvCxnSpPr/>
      </xdr:nvCxnSpPr>
      <xdr:spPr>
        <a:xfrm>
          <a:off x="20434300" y="13314342"/>
          <a:ext cx="8890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149452</xdr:rowOff>
    </xdr:from>
    <xdr:ext cx="534377" cy="259045"/>
    <xdr:sp macro="" textlink="">
      <xdr:nvSpPr>
        <xdr:cNvPr id="854" name="テキスト ボックス 853"/>
        <xdr:cNvSpPr txBox="1"/>
      </xdr:nvSpPr>
      <xdr:spPr>
        <a:xfrm>
          <a:off x="21056111" y="128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112692</xdr:rowOff>
    </xdr:from>
    <xdr:to>
      <xdr:col>107</xdr:col>
      <xdr:colOff>50800</xdr:colOff>
      <xdr:row>78</xdr:row>
      <xdr:rowOff>10117</xdr:rowOff>
    </xdr:to>
    <xdr:cxnSp macro="">
      <xdr:nvCxnSpPr>
        <xdr:cNvPr id="855" name="直線コネクタ 854"/>
        <xdr:cNvCxnSpPr/>
      </xdr:nvCxnSpPr>
      <xdr:spPr>
        <a:xfrm flipV="1">
          <a:off x="19545300" y="13314342"/>
          <a:ext cx="889000" cy="6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154025</xdr:rowOff>
    </xdr:from>
    <xdr:ext cx="534377" cy="259045"/>
    <xdr:sp macro="" textlink="">
      <xdr:nvSpPr>
        <xdr:cNvPr id="857" name="テキスト ボックス 856"/>
        <xdr:cNvSpPr txBox="1"/>
      </xdr:nvSpPr>
      <xdr:spPr>
        <a:xfrm>
          <a:off x="20167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10117</xdr:rowOff>
    </xdr:from>
    <xdr:to>
      <xdr:col>102</xdr:col>
      <xdr:colOff>114300</xdr:colOff>
      <xdr:row>78</xdr:row>
      <xdr:rowOff>55249</xdr:rowOff>
    </xdr:to>
    <xdr:cxnSp macro="">
      <xdr:nvCxnSpPr>
        <xdr:cNvPr id="858" name="直線コネクタ 857"/>
        <xdr:cNvCxnSpPr/>
      </xdr:nvCxnSpPr>
      <xdr:spPr>
        <a:xfrm flipV="1">
          <a:off x="18656300" y="13383217"/>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64446</xdr:rowOff>
    </xdr:from>
    <xdr:ext cx="534377" cy="259045"/>
    <xdr:sp macro="" textlink="">
      <xdr:nvSpPr>
        <xdr:cNvPr id="860" name="テキスト ボックス 859"/>
        <xdr:cNvSpPr txBox="1"/>
      </xdr:nvSpPr>
      <xdr:spPr>
        <a:xfrm>
          <a:off x="19278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95634</xdr:rowOff>
    </xdr:from>
    <xdr:ext cx="534377" cy="259045"/>
    <xdr:sp macro="" textlink="">
      <xdr:nvSpPr>
        <xdr:cNvPr id="862" name="テキスト ボックス 861"/>
        <xdr:cNvSpPr txBox="1"/>
      </xdr:nvSpPr>
      <xdr:spPr>
        <a:xfrm>
          <a:off x="18389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47067</xdr:rowOff>
    </xdr:from>
    <xdr:to>
      <xdr:col>116</xdr:col>
      <xdr:colOff>114300</xdr:colOff>
      <xdr:row>77</xdr:row>
      <xdr:rowOff>148667</xdr:rowOff>
    </xdr:to>
    <xdr:sp macro="" textlink="">
      <xdr:nvSpPr>
        <xdr:cNvPr id="868" name="楕円 867"/>
        <xdr:cNvSpPr/>
      </xdr:nvSpPr>
      <xdr:spPr>
        <a:xfrm>
          <a:off x="22110700" y="132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25494</xdr:rowOff>
    </xdr:from>
    <xdr:ext cx="534377" cy="259045"/>
    <xdr:sp macro="" textlink="">
      <xdr:nvSpPr>
        <xdr:cNvPr id="869" name="繰出金該当値テキスト"/>
        <xdr:cNvSpPr txBox="1"/>
      </xdr:nvSpPr>
      <xdr:spPr>
        <a:xfrm>
          <a:off x="22212300" y="1322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88998</xdr:rowOff>
    </xdr:from>
    <xdr:to>
      <xdr:col>112</xdr:col>
      <xdr:colOff>38100</xdr:colOff>
      <xdr:row>78</xdr:row>
      <xdr:rowOff>19148</xdr:rowOff>
    </xdr:to>
    <xdr:sp macro="" textlink="">
      <xdr:nvSpPr>
        <xdr:cNvPr id="870" name="楕円 869"/>
        <xdr:cNvSpPr/>
      </xdr:nvSpPr>
      <xdr:spPr>
        <a:xfrm>
          <a:off x="21272500" y="132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10275</xdr:rowOff>
    </xdr:from>
    <xdr:ext cx="534377" cy="259045"/>
    <xdr:sp macro="" textlink="">
      <xdr:nvSpPr>
        <xdr:cNvPr id="871" name="テキスト ボックス 870"/>
        <xdr:cNvSpPr txBox="1"/>
      </xdr:nvSpPr>
      <xdr:spPr>
        <a:xfrm>
          <a:off x="21056111" y="133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61892</xdr:rowOff>
    </xdr:from>
    <xdr:to>
      <xdr:col>107</xdr:col>
      <xdr:colOff>101600</xdr:colOff>
      <xdr:row>77</xdr:row>
      <xdr:rowOff>163492</xdr:rowOff>
    </xdr:to>
    <xdr:sp macro="" textlink="">
      <xdr:nvSpPr>
        <xdr:cNvPr id="872" name="楕円 871"/>
        <xdr:cNvSpPr/>
      </xdr:nvSpPr>
      <xdr:spPr>
        <a:xfrm>
          <a:off x="20383500" y="1326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154619</xdr:rowOff>
    </xdr:from>
    <xdr:ext cx="534377" cy="259045"/>
    <xdr:sp macro="" textlink="">
      <xdr:nvSpPr>
        <xdr:cNvPr id="873" name="テキスト ボックス 872"/>
        <xdr:cNvSpPr txBox="1"/>
      </xdr:nvSpPr>
      <xdr:spPr>
        <a:xfrm>
          <a:off x="20167111" y="1335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130767</xdr:rowOff>
    </xdr:from>
    <xdr:to>
      <xdr:col>102</xdr:col>
      <xdr:colOff>165100</xdr:colOff>
      <xdr:row>78</xdr:row>
      <xdr:rowOff>60917</xdr:rowOff>
    </xdr:to>
    <xdr:sp macro="" textlink="">
      <xdr:nvSpPr>
        <xdr:cNvPr id="874" name="楕円 873"/>
        <xdr:cNvSpPr/>
      </xdr:nvSpPr>
      <xdr:spPr>
        <a:xfrm>
          <a:off x="19494500" y="1333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52044</xdr:rowOff>
    </xdr:from>
    <xdr:ext cx="534377" cy="259045"/>
    <xdr:sp macro="" textlink="">
      <xdr:nvSpPr>
        <xdr:cNvPr id="875" name="テキスト ボックス 874"/>
        <xdr:cNvSpPr txBox="1"/>
      </xdr:nvSpPr>
      <xdr:spPr>
        <a:xfrm>
          <a:off x="19278111" y="1342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4449</xdr:rowOff>
    </xdr:from>
    <xdr:to>
      <xdr:col>98</xdr:col>
      <xdr:colOff>38100</xdr:colOff>
      <xdr:row>78</xdr:row>
      <xdr:rowOff>106049</xdr:rowOff>
    </xdr:to>
    <xdr:sp macro="" textlink="">
      <xdr:nvSpPr>
        <xdr:cNvPr id="876" name="楕円 875"/>
        <xdr:cNvSpPr/>
      </xdr:nvSpPr>
      <xdr:spPr>
        <a:xfrm>
          <a:off x="18605500" y="1337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97176</xdr:rowOff>
    </xdr:from>
    <xdr:ext cx="534377" cy="259045"/>
    <xdr:sp macro="" textlink="">
      <xdr:nvSpPr>
        <xdr:cNvPr id="877" name="テキスト ボックス 876"/>
        <xdr:cNvSpPr txBox="1"/>
      </xdr:nvSpPr>
      <xdr:spPr>
        <a:xfrm>
          <a:off x="18389111" y="1347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325,277</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主要な構成項目である扶助費は、民間保育所児童運営費、施設型給付等事業（保育）、子ども医療費助成費、障害福祉サービス費等の増により住民一人当たり対前年度比</a:t>
          </a:r>
          <a:r>
            <a:rPr kumimoji="1" lang="en-US" altLang="ja-JP" sz="1300">
              <a:latin typeface="ＭＳ Ｐゴシック" panose="020B0600070205080204" pitchFamily="50" charset="-128"/>
              <a:ea typeface="ＭＳ Ｐゴシック" panose="020B0600070205080204" pitchFamily="50" charset="-128"/>
            </a:rPr>
            <a:t>2,735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100,025</a:t>
          </a:r>
          <a:r>
            <a:rPr kumimoji="1" lang="ja-JP" altLang="en-US" sz="1300">
              <a:latin typeface="ＭＳ Ｐゴシック" panose="020B0600070205080204" pitchFamily="50" charset="-128"/>
              <a:ea typeface="ＭＳ Ｐゴシック" panose="020B0600070205080204" pitchFamily="50" charset="-128"/>
            </a:rPr>
            <a:t>円となったが、類似団体平均を下回っている。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普通建設事業費は、膳所駅周辺整備、民間保育園施設整備事業費補助金、中間処理施設整備などについて増となった一方、防災行政無線デジタル化、市庁舎整備推進、市民センター整備、小学校大規模改修などが減となり、住民一人当たり対前年度比</a:t>
          </a:r>
          <a:r>
            <a:rPr kumimoji="1" lang="en-US" altLang="ja-JP" sz="1300">
              <a:latin typeface="ＭＳ Ｐゴシック" panose="020B0600070205080204" pitchFamily="50" charset="-128"/>
              <a:ea typeface="ＭＳ Ｐゴシック" panose="020B0600070205080204" pitchFamily="50" charset="-128"/>
            </a:rPr>
            <a:t>2,280</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31,288</a:t>
          </a:r>
          <a:r>
            <a:rPr kumimoji="1" lang="ja-JP" altLang="en-US" sz="1300">
              <a:latin typeface="ＭＳ Ｐゴシック" panose="020B0600070205080204" pitchFamily="50" charset="-128"/>
              <a:ea typeface="ＭＳ Ｐゴシック" panose="020B0600070205080204" pitchFamily="50" charset="-128"/>
            </a:rPr>
            <a:t>円となり、類似団体平均を下回っている。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扶助費については、少子高齢化が進み、今後とも、扶助費の増加が避けられないことから、市単独制度に基づく扶助費について、適正化に向けた見直しに努める。普通建設事業費については、今後も一層の事業の選択と集中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342,460
338,394
464.51
115,691,489
111,394,246
3,488,404
68,527,257
116,483,552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158206</xdr:rowOff>
    </xdr:from>
    <xdr:to>
      <xdr:col>24</xdr:col>
      <xdr:colOff>63500</xdr:colOff>
      <xdr:row>34</xdr:row>
      <xdr:rowOff>164737</xdr:rowOff>
    </xdr:to>
    <xdr:cxnSp macro="">
      <xdr:nvCxnSpPr>
        <xdr:cNvPr id="63" name="直線コネクタ 62"/>
        <xdr:cNvCxnSpPr/>
      </xdr:nvCxnSpPr>
      <xdr:spPr>
        <a:xfrm>
          <a:off x="3797300" y="59875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26489</xdr:rowOff>
    </xdr:from>
    <xdr:to>
      <xdr:col>19</xdr:col>
      <xdr:colOff>177800</xdr:colOff>
      <xdr:row>34</xdr:row>
      <xdr:rowOff>158206</xdr:rowOff>
    </xdr:to>
    <xdr:cxnSp macro="">
      <xdr:nvCxnSpPr>
        <xdr:cNvPr id="66" name="直線コネクタ 65"/>
        <xdr:cNvCxnSpPr/>
      </xdr:nvCxnSpPr>
      <xdr:spPr>
        <a:xfrm>
          <a:off x="2908300" y="5855789"/>
          <a:ext cx="889000" cy="13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26489</xdr:rowOff>
    </xdr:from>
    <xdr:to>
      <xdr:col>15</xdr:col>
      <xdr:colOff>50800</xdr:colOff>
      <xdr:row>34</xdr:row>
      <xdr:rowOff>136434</xdr:rowOff>
    </xdr:to>
    <xdr:cxnSp macro="">
      <xdr:nvCxnSpPr>
        <xdr:cNvPr id="69" name="直線コネクタ 68"/>
        <xdr:cNvCxnSpPr/>
      </xdr:nvCxnSpPr>
      <xdr:spPr>
        <a:xfrm flipV="1">
          <a:off x="2019300" y="5855789"/>
          <a:ext cx="889000" cy="10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144616</xdr:rowOff>
    </xdr:from>
    <xdr:ext cx="469744" cy="259045"/>
    <xdr:sp macro="" textlink="">
      <xdr:nvSpPr>
        <xdr:cNvPr id="71" name="テキスト ボックス 70"/>
        <xdr:cNvSpPr txBox="1"/>
      </xdr:nvSpPr>
      <xdr:spPr>
        <a:xfrm>
          <a:off x="2673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136434</xdr:rowOff>
    </xdr:from>
    <xdr:to>
      <xdr:col>10</xdr:col>
      <xdr:colOff>114300</xdr:colOff>
      <xdr:row>35</xdr:row>
      <xdr:rowOff>28122</xdr:rowOff>
    </xdr:to>
    <xdr:cxnSp macro="">
      <xdr:nvCxnSpPr>
        <xdr:cNvPr id="72" name="直線コネクタ 71"/>
        <xdr:cNvCxnSpPr/>
      </xdr:nvCxnSpPr>
      <xdr:spPr>
        <a:xfrm flipV="1">
          <a:off x="1130300" y="5965734"/>
          <a:ext cx="889000" cy="6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14531</xdr:rowOff>
    </xdr:from>
    <xdr:ext cx="469744" cy="259045"/>
    <xdr:sp macro="" textlink="">
      <xdr:nvSpPr>
        <xdr:cNvPr id="74" name="テキスト ボックス 73"/>
        <xdr:cNvSpPr txBox="1"/>
      </xdr:nvSpPr>
      <xdr:spPr>
        <a:xfrm>
          <a:off x="1784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59526</xdr:rowOff>
    </xdr:from>
    <xdr:ext cx="469744" cy="259045"/>
    <xdr:sp macro="" textlink="">
      <xdr:nvSpPr>
        <xdr:cNvPr id="76" name="テキスト ボックス 75"/>
        <xdr:cNvSpPr txBox="1"/>
      </xdr:nvSpPr>
      <xdr:spPr>
        <a:xfrm>
          <a:off x="895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113937</xdr:rowOff>
    </xdr:from>
    <xdr:to>
      <xdr:col>24</xdr:col>
      <xdr:colOff>114300</xdr:colOff>
      <xdr:row>35</xdr:row>
      <xdr:rowOff>44087</xdr:rowOff>
    </xdr:to>
    <xdr:sp macro="" textlink="">
      <xdr:nvSpPr>
        <xdr:cNvPr id="82" name="楕円 81"/>
        <xdr:cNvSpPr/>
      </xdr:nvSpPr>
      <xdr:spPr>
        <a:xfrm>
          <a:off x="4584700" y="59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136814</xdr:rowOff>
    </xdr:from>
    <xdr:ext cx="469744" cy="259045"/>
    <xdr:sp macro="" textlink="">
      <xdr:nvSpPr>
        <xdr:cNvPr id="83" name="議会費該当値テキスト"/>
        <xdr:cNvSpPr txBox="1"/>
      </xdr:nvSpPr>
      <xdr:spPr>
        <a:xfrm>
          <a:off x="4686300" y="579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107406</xdr:rowOff>
    </xdr:from>
    <xdr:to>
      <xdr:col>20</xdr:col>
      <xdr:colOff>38100</xdr:colOff>
      <xdr:row>35</xdr:row>
      <xdr:rowOff>37556</xdr:rowOff>
    </xdr:to>
    <xdr:sp macro="" textlink="">
      <xdr:nvSpPr>
        <xdr:cNvPr id="84" name="楕円 83"/>
        <xdr:cNvSpPr/>
      </xdr:nvSpPr>
      <xdr:spPr>
        <a:xfrm>
          <a:off x="3746500" y="59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54083</xdr:rowOff>
    </xdr:from>
    <xdr:ext cx="469744" cy="259045"/>
    <xdr:sp macro="" textlink="">
      <xdr:nvSpPr>
        <xdr:cNvPr id="85" name="テキスト ボックス 84"/>
        <xdr:cNvSpPr txBox="1"/>
      </xdr:nvSpPr>
      <xdr:spPr>
        <a:xfrm>
          <a:off x="3562428" y="571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147139</xdr:rowOff>
    </xdr:from>
    <xdr:to>
      <xdr:col>15</xdr:col>
      <xdr:colOff>101600</xdr:colOff>
      <xdr:row>34</xdr:row>
      <xdr:rowOff>77289</xdr:rowOff>
    </xdr:to>
    <xdr:sp macro="" textlink="">
      <xdr:nvSpPr>
        <xdr:cNvPr id="86" name="楕円 85"/>
        <xdr:cNvSpPr/>
      </xdr:nvSpPr>
      <xdr:spPr>
        <a:xfrm>
          <a:off x="2857500" y="580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93816</xdr:rowOff>
    </xdr:from>
    <xdr:ext cx="469744" cy="259045"/>
    <xdr:sp macro="" textlink="">
      <xdr:nvSpPr>
        <xdr:cNvPr id="87" name="テキスト ボックス 86"/>
        <xdr:cNvSpPr txBox="1"/>
      </xdr:nvSpPr>
      <xdr:spPr>
        <a:xfrm>
          <a:off x="2673428" y="558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85634</xdr:rowOff>
    </xdr:from>
    <xdr:to>
      <xdr:col>10</xdr:col>
      <xdr:colOff>165100</xdr:colOff>
      <xdr:row>35</xdr:row>
      <xdr:rowOff>15784</xdr:rowOff>
    </xdr:to>
    <xdr:sp macro="" textlink="">
      <xdr:nvSpPr>
        <xdr:cNvPr id="88" name="楕円 87"/>
        <xdr:cNvSpPr/>
      </xdr:nvSpPr>
      <xdr:spPr>
        <a:xfrm>
          <a:off x="1968500" y="59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32311</xdr:rowOff>
    </xdr:from>
    <xdr:ext cx="469744" cy="259045"/>
    <xdr:sp macro="" textlink="">
      <xdr:nvSpPr>
        <xdr:cNvPr id="89" name="テキスト ボックス 88"/>
        <xdr:cNvSpPr txBox="1"/>
      </xdr:nvSpPr>
      <xdr:spPr>
        <a:xfrm>
          <a:off x="1784428" y="569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148772</xdr:rowOff>
    </xdr:from>
    <xdr:to>
      <xdr:col>6</xdr:col>
      <xdr:colOff>38100</xdr:colOff>
      <xdr:row>35</xdr:row>
      <xdr:rowOff>78922</xdr:rowOff>
    </xdr:to>
    <xdr:sp macro="" textlink="">
      <xdr:nvSpPr>
        <xdr:cNvPr id="90" name="楕円 89"/>
        <xdr:cNvSpPr/>
      </xdr:nvSpPr>
      <xdr:spPr>
        <a:xfrm>
          <a:off x="1079500" y="59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70049</xdr:rowOff>
    </xdr:from>
    <xdr:ext cx="469744" cy="259045"/>
    <xdr:sp macro="" textlink="">
      <xdr:nvSpPr>
        <xdr:cNvPr id="91" name="テキスト ボックス 90"/>
        <xdr:cNvSpPr txBox="1"/>
      </xdr:nvSpPr>
      <xdr:spPr>
        <a:xfrm>
          <a:off x="895428" y="60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77096</xdr:rowOff>
    </xdr:from>
    <xdr:to>
      <xdr:col>24</xdr:col>
      <xdr:colOff>63500</xdr:colOff>
      <xdr:row>58</xdr:row>
      <xdr:rowOff>32846</xdr:rowOff>
    </xdr:to>
    <xdr:cxnSp macro="">
      <xdr:nvCxnSpPr>
        <xdr:cNvPr id="123" name="直線コネクタ 122"/>
        <xdr:cNvCxnSpPr/>
      </xdr:nvCxnSpPr>
      <xdr:spPr>
        <a:xfrm>
          <a:off x="3797300" y="9849746"/>
          <a:ext cx="838200" cy="12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99041</xdr:rowOff>
    </xdr:from>
    <xdr:ext cx="534377" cy="259045"/>
    <xdr:sp macro="" textlink="">
      <xdr:nvSpPr>
        <xdr:cNvPr id="124" name="総務費平均値テキスト"/>
        <xdr:cNvSpPr txBox="1"/>
      </xdr:nvSpPr>
      <xdr:spPr>
        <a:xfrm>
          <a:off x="4686300" y="952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77096</xdr:rowOff>
    </xdr:from>
    <xdr:to>
      <xdr:col>19</xdr:col>
      <xdr:colOff>177800</xdr:colOff>
      <xdr:row>57</xdr:row>
      <xdr:rowOff>82321</xdr:rowOff>
    </xdr:to>
    <xdr:cxnSp macro="">
      <xdr:nvCxnSpPr>
        <xdr:cNvPr id="126" name="直線コネクタ 125"/>
        <xdr:cNvCxnSpPr/>
      </xdr:nvCxnSpPr>
      <xdr:spPr>
        <a:xfrm flipV="1">
          <a:off x="2908300" y="9849746"/>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139100</xdr:rowOff>
    </xdr:from>
    <xdr:ext cx="534377" cy="259045"/>
    <xdr:sp macro="" textlink="">
      <xdr:nvSpPr>
        <xdr:cNvPr id="128" name="テキスト ボックス 127"/>
        <xdr:cNvSpPr txBox="1"/>
      </xdr:nvSpPr>
      <xdr:spPr>
        <a:xfrm>
          <a:off x="3530111" y="9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82321</xdr:rowOff>
    </xdr:from>
    <xdr:to>
      <xdr:col>15</xdr:col>
      <xdr:colOff>50800</xdr:colOff>
      <xdr:row>58</xdr:row>
      <xdr:rowOff>8451</xdr:rowOff>
    </xdr:to>
    <xdr:cxnSp macro="">
      <xdr:nvCxnSpPr>
        <xdr:cNvPr id="129" name="直線コネクタ 128"/>
        <xdr:cNvCxnSpPr/>
      </xdr:nvCxnSpPr>
      <xdr:spPr>
        <a:xfrm flipV="1">
          <a:off x="2019300" y="9854971"/>
          <a:ext cx="889000" cy="9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114673</xdr:rowOff>
    </xdr:from>
    <xdr:ext cx="534377" cy="259045"/>
    <xdr:sp macro="" textlink="">
      <xdr:nvSpPr>
        <xdr:cNvPr id="131" name="テキスト ボックス 130"/>
        <xdr:cNvSpPr txBox="1"/>
      </xdr:nvSpPr>
      <xdr:spPr>
        <a:xfrm>
          <a:off x="2641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67397</xdr:rowOff>
    </xdr:from>
    <xdr:to>
      <xdr:col>10</xdr:col>
      <xdr:colOff>114300</xdr:colOff>
      <xdr:row>58</xdr:row>
      <xdr:rowOff>8451</xdr:rowOff>
    </xdr:to>
    <xdr:cxnSp macro="">
      <xdr:nvCxnSpPr>
        <xdr:cNvPr id="132" name="直線コネクタ 131"/>
        <xdr:cNvCxnSpPr/>
      </xdr:nvCxnSpPr>
      <xdr:spPr>
        <a:xfrm>
          <a:off x="1130300" y="9497147"/>
          <a:ext cx="889000" cy="45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109023</xdr:rowOff>
    </xdr:from>
    <xdr:ext cx="534377" cy="259045"/>
    <xdr:sp macro="" textlink="">
      <xdr:nvSpPr>
        <xdr:cNvPr id="134" name="テキスト ボックス 133"/>
        <xdr:cNvSpPr txBox="1"/>
      </xdr:nvSpPr>
      <xdr:spPr>
        <a:xfrm>
          <a:off x="1752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33429</xdr:rowOff>
    </xdr:from>
    <xdr:ext cx="534377" cy="259045"/>
    <xdr:sp macro="" textlink="">
      <xdr:nvSpPr>
        <xdr:cNvPr id="136" name="テキスト ボックス 135"/>
        <xdr:cNvSpPr txBox="1"/>
      </xdr:nvSpPr>
      <xdr:spPr>
        <a:xfrm>
          <a:off x="863111" y="96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153496</xdr:rowOff>
    </xdr:from>
    <xdr:to>
      <xdr:col>24</xdr:col>
      <xdr:colOff>114300</xdr:colOff>
      <xdr:row>58</xdr:row>
      <xdr:rowOff>83646</xdr:rowOff>
    </xdr:to>
    <xdr:sp macro="" textlink="">
      <xdr:nvSpPr>
        <xdr:cNvPr id="142" name="楕円 141"/>
        <xdr:cNvSpPr/>
      </xdr:nvSpPr>
      <xdr:spPr>
        <a:xfrm>
          <a:off x="4584700" y="992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131923</xdr:rowOff>
    </xdr:from>
    <xdr:ext cx="534377" cy="259045"/>
    <xdr:sp macro="" textlink="">
      <xdr:nvSpPr>
        <xdr:cNvPr id="143" name="総務費該当値テキスト"/>
        <xdr:cNvSpPr txBox="1"/>
      </xdr:nvSpPr>
      <xdr:spPr>
        <a:xfrm>
          <a:off x="4686300" y="990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26296</xdr:rowOff>
    </xdr:from>
    <xdr:to>
      <xdr:col>20</xdr:col>
      <xdr:colOff>38100</xdr:colOff>
      <xdr:row>57</xdr:row>
      <xdr:rowOff>127896</xdr:rowOff>
    </xdr:to>
    <xdr:sp macro="" textlink="">
      <xdr:nvSpPr>
        <xdr:cNvPr id="144" name="楕円 143"/>
        <xdr:cNvSpPr/>
      </xdr:nvSpPr>
      <xdr:spPr>
        <a:xfrm>
          <a:off x="3746500" y="979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119023</xdr:rowOff>
    </xdr:from>
    <xdr:ext cx="534377" cy="259045"/>
    <xdr:sp macro="" textlink="">
      <xdr:nvSpPr>
        <xdr:cNvPr id="145" name="テキスト ボックス 144"/>
        <xdr:cNvSpPr txBox="1"/>
      </xdr:nvSpPr>
      <xdr:spPr>
        <a:xfrm>
          <a:off x="3530111" y="98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31521</xdr:rowOff>
    </xdr:from>
    <xdr:to>
      <xdr:col>15</xdr:col>
      <xdr:colOff>101600</xdr:colOff>
      <xdr:row>57</xdr:row>
      <xdr:rowOff>133121</xdr:rowOff>
    </xdr:to>
    <xdr:sp macro="" textlink="">
      <xdr:nvSpPr>
        <xdr:cNvPr id="146" name="楕円 145"/>
        <xdr:cNvSpPr/>
      </xdr:nvSpPr>
      <xdr:spPr>
        <a:xfrm>
          <a:off x="2857500" y="98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124248</xdr:rowOff>
    </xdr:from>
    <xdr:ext cx="534377" cy="259045"/>
    <xdr:sp macro="" textlink="">
      <xdr:nvSpPr>
        <xdr:cNvPr id="147" name="テキスト ボックス 146"/>
        <xdr:cNvSpPr txBox="1"/>
      </xdr:nvSpPr>
      <xdr:spPr>
        <a:xfrm>
          <a:off x="2641111" y="989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129101</xdr:rowOff>
    </xdr:from>
    <xdr:to>
      <xdr:col>10</xdr:col>
      <xdr:colOff>165100</xdr:colOff>
      <xdr:row>58</xdr:row>
      <xdr:rowOff>59251</xdr:rowOff>
    </xdr:to>
    <xdr:sp macro="" textlink="">
      <xdr:nvSpPr>
        <xdr:cNvPr id="148" name="楕円 147"/>
        <xdr:cNvSpPr/>
      </xdr:nvSpPr>
      <xdr:spPr>
        <a:xfrm>
          <a:off x="1968500" y="99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50378</xdr:rowOff>
    </xdr:from>
    <xdr:ext cx="534377" cy="259045"/>
    <xdr:sp macro="" textlink="">
      <xdr:nvSpPr>
        <xdr:cNvPr id="149" name="テキスト ボックス 148"/>
        <xdr:cNvSpPr txBox="1"/>
      </xdr:nvSpPr>
      <xdr:spPr>
        <a:xfrm>
          <a:off x="1752111" y="999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16597</xdr:rowOff>
    </xdr:from>
    <xdr:to>
      <xdr:col>6</xdr:col>
      <xdr:colOff>38100</xdr:colOff>
      <xdr:row>55</xdr:row>
      <xdr:rowOff>118197</xdr:rowOff>
    </xdr:to>
    <xdr:sp macro="" textlink="">
      <xdr:nvSpPr>
        <xdr:cNvPr id="150" name="楕円 149"/>
        <xdr:cNvSpPr/>
      </xdr:nvSpPr>
      <xdr:spPr>
        <a:xfrm>
          <a:off x="1079500" y="944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134724</xdr:rowOff>
    </xdr:from>
    <xdr:ext cx="534377" cy="259045"/>
    <xdr:sp macro="" textlink="">
      <xdr:nvSpPr>
        <xdr:cNvPr id="151" name="テキスト ボックス 150"/>
        <xdr:cNvSpPr txBox="1"/>
      </xdr:nvSpPr>
      <xdr:spPr>
        <a:xfrm>
          <a:off x="863111" y="922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142863</xdr:rowOff>
    </xdr:from>
    <xdr:to>
      <xdr:col>24</xdr:col>
      <xdr:colOff>63500</xdr:colOff>
      <xdr:row>77</xdr:row>
      <xdr:rowOff>43090</xdr:rowOff>
    </xdr:to>
    <xdr:cxnSp macro="">
      <xdr:nvCxnSpPr>
        <xdr:cNvPr id="181" name="直線コネクタ 180"/>
        <xdr:cNvCxnSpPr/>
      </xdr:nvCxnSpPr>
      <xdr:spPr>
        <a:xfrm flipV="1">
          <a:off x="3797300" y="13173063"/>
          <a:ext cx="838200" cy="7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162856</xdr:rowOff>
    </xdr:from>
    <xdr:ext cx="599010" cy="259045"/>
    <xdr:sp macro="" textlink="">
      <xdr:nvSpPr>
        <xdr:cNvPr id="182" name="民生費平均値テキスト"/>
        <xdr:cNvSpPr txBox="1"/>
      </xdr:nvSpPr>
      <xdr:spPr>
        <a:xfrm>
          <a:off x="4686300" y="1285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43090</xdr:rowOff>
    </xdr:from>
    <xdr:to>
      <xdr:col>19</xdr:col>
      <xdr:colOff>177800</xdr:colOff>
      <xdr:row>77</xdr:row>
      <xdr:rowOff>105257</xdr:rowOff>
    </xdr:to>
    <xdr:cxnSp macro="">
      <xdr:nvCxnSpPr>
        <xdr:cNvPr id="184" name="直線コネクタ 183"/>
        <xdr:cNvCxnSpPr/>
      </xdr:nvCxnSpPr>
      <xdr:spPr>
        <a:xfrm flipV="1">
          <a:off x="2908300" y="13244740"/>
          <a:ext cx="889000" cy="6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99560</xdr:rowOff>
    </xdr:from>
    <xdr:ext cx="599010" cy="259045"/>
    <xdr:sp macro="" textlink="">
      <xdr:nvSpPr>
        <xdr:cNvPr id="186" name="テキスト ボックス 185"/>
        <xdr:cNvSpPr txBox="1"/>
      </xdr:nvSpPr>
      <xdr:spPr>
        <a:xfrm>
          <a:off x="3497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95148</xdr:rowOff>
    </xdr:from>
    <xdr:to>
      <xdr:col>15</xdr:col>
      <xdr:colOff>50800</xdr:colOff>
      <xdr:row>77</xdr:row>
      <xdr:rowOff>105257</xdr:rowOff>
    </xdr:to>
    <xdr:cxnSp macro="">
      <xdr:nvCxnSpPr>
        <xdr:cNvPr id="187" name="直線コネクタ 186"/>
        <xdr:cNvCxnSpPr/>
      </xdr:nvCxnSpPr>
      <xdr:spPr>
        <a:xfrm>
          <a:off x="2019300" y="13296798"/>
          <a:ext cx="889000" cy="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9859</xdr:rowOff>
    </xdr:from>
    <xdr:ext cx="599010" cy="259045"/>
    <xdr:sp macro="" textlink="">
      <xdr:nvSpPr>
        <xdr:cNvPr id="189" name="テキスト ボックス 188"/>
        <xdr:cNvSpPr txBox="1"/>
      </xdr:nvSpPr>
      <xdr:spPr>
        <a:xfrm>
          <a:off x="2608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95148</xdr:rowOff>
    </xdr:from>
    <xdr:to>
      <xdr:col>10</xdr:col>
      <xdr:colOff>114300</xdr:colOff>
      <xdr:row>78</xdr:row>
      <xdr:rowOff>134404</xdr:rowOff>
    </xdr:to>
    <xdr:cxnSp macro="">
      <xdr:nvCxnSpPr>
        <xdr:cNvPr id="190" name="直線コネクタ 189"/>
        <xdr:cNvCxnSpPr/>
      </xdr:nvCxnSpPr>
      <xdr:spPr>
        <a:xfrm flipV="1">
          <a:off x="1130300" y="13296798"/>
          <a:ext cx="889000" cy="2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48633</xdr:rowOff>
    </xdr:from>
    <xdr:ext cx="599010" cy="259045"/>
    <xdr:sp macro="" textlink="">
      <xdr:nvSpPr>
        <xdr:cNvPr id="192" name="テキスト ボックス 191"/>
        <xdr:cNvSpPr txBox="1"/>
      </xdr:nvSpPr>
      <xdr:spPr>
        <a:xfrm>
          <a:off x="1719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166552</xdr:rowOff>
    </xdr:from>
    <xdr:ext cx="599010" cy="259045"/>
    <xdr:sp macro="" textlink="">
      <xdr:nvSpPr>
        <xdr:cNvPr id="194" name="テキスト ボックス 193"/>
        <xdr:cNvSpPr txBox="1"/>
      </xdr:nvSpPr>
      <xdr:spPr>
        <a:xfrm>
          <a:off x="830795"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92063</xdr:rowOff>
    </xdr:from>
    <xdr:to>
      <xdr:col>24</xdr:col>
      <xdr:colOff>114300</xdr:colOff>
      <xdr:row>77</xdr:row>
      <xdr:rowOff>22213</xdr:rowOff>
    </xdr:to>
    <xdr:sp macro="" textlink="">
      <xdr:nvSpPr>
        <xdr:cNvPr id="200" name="楕円 199"/>
        <xdr:cNvSpPr/>
      </xdr:nvSpPr>
      <xdr:spPr>
        <a:xfrm>
          <a:off x="4584700" y="131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70490</xdr:rowOff>
    </xdr:from>
    <xdr:ext cx="599010" cy="259045"/>
    <xdr:sp macro="" textlink="">
      <xdr:nvSpPr>
        <xdr:cNvPr id="201" name="民生費該当値テキスト"/>
        <xdr:cNvSpPr txBox="1"/>
      </xdr:nvSpPr>
      <xdr:spPr>
        <a:xfrm>
          <a:off x="4686300" y="1310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163740</xdr:rowOff>
    </xdr:from>
    <xdr:to>
      <xdr:col>20</xdr:col>
      <xdr:colOff>38100</xdr:colOff>
      <xdr:row>77</xdr:row>
      <xdr:rowOff>93890</xdr:rowOff>
    </xdr:to>
    <xdr:sp macro="" textlink="">
      <xdr:nvSpPr>
        <xdr:cNvPr id="202" name="楕円 201"/>
        <xdr:cNvSpPr/>
      </xdr:nvSpPr>
      <xdr:spPr>
        <a:xfrm>
          <a:off x="3746500" y="131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85017</xdr:rowOff>
    </xdr:from>
    <xdr:ext cx="599010" cy="259045"/>
    <xdr:sp macro="" textlink="">
      <xdr:nvSpPr>
        <xdr:cNvPr id="203" name="テキスト ボックス 202"/>
        <xdr:cNvSpPr txBox="1"/>
      </xdr:nvSpPr>
      <xdr:spPr>
        <a:xfrm>
          <a:off x="3497795" y="1328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54457</xdr:rowOff>
    </xdr:from>
    <xdr:to>
      <xdr:col>15</xdr:col>
      <xdr:colOff>101600</xdr:colOff>
      <xdr:row>77</xdr:row>
      <xdr:rowOff>156057</xdr:rowOff>
    </xdr:to>
    <xdr:sp macro="" textlink="">
      <xdr:nvSpPr>
        <xdr:cNvPr id="204" name="楕円 203"/>
        <xdr:cNvSpPr/>
      </xdr:nvSpPr>
      <xdr:spPr>
        <a:xfrm>
          <a:off x="2857500" y="1325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147184</xdr:rowOff>
    </xdr:from>
    <xdr:ext cx="599010" cy="259045"/>
    <xdr:sp macro="" textlink="">
      <xdr:nvSpPr>
        <xdr:cNvPr id="205" name="テキスト ボックス 204"/>
        <xdr:cNvSpPr txBox="1"/>
      </xdr:nvSpPr>
      <xdr:spPr>
        <a:xfrm>
          <a:off x="2608795" y="1334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44348</xdr:rowOff>
    </xdr:from>
    <xdr:to>
      <xdr:col>10</xdr:col>
      <xdr:colOff>165100</xdr:colOff>
      <xdr:row>77</xdr:row>
      <xdr:rowOff>145948</xdr:rowOff>
    </xdr:to>
    <xdr:sp macro="" textlink="">
      <xdr:nvSpPr>
        <xdr:cNvPr id="206" name="楕円 205"/>
        <xdr:cNvSpPr/>
      </xdr:nvSpPr>
      <xdr:spPr>
        <a:xfrm>
          <a:off x="1968500" y="1324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137075</xdr:rowOff>
    </xdr:from>
    <xdr:ext cx="599010" cy="259045"/>
    <xdr:sp macro="" textlink="">
      <xdr:nvSpPr>
        <xdr:cNvPr id="207" name="テキスト ボックス 206"/>
        <xdr:cNvSpPr txBox="1"/>
      </xdr:nvSpPr>
      <xdr:spPr>
        <a:xfrm>
          <a:off x="1719795" y="1333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83604</xdr:rowOff>
    </xdr:from>
    <xdr:to>
      <xdr:col>6</xdr:col>
      <xdr:colOff>38100</xdr:colOff>
      <xdr:row>79</xdr:row>
      <xdr:rowOff>13754</xdr:rowOff>
    </xdr:to>
    <xdr:sp macro="" textlink="">
      <xdr:nvSpPr>
        <xdr:cNvPr id="208" name="楕円 207"/>
        <xdr:cNvSpPr/>
      </xdr:nvSpPr>
      <xdr:spPr>
        <a:xfrm>
          <a:off x="1079500" y="1345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4881</xdr:rowOff>
    </xdr:from>
    <xdr:ext cx="599010" cy="259045"/>
    <xdr:sp macro="" textlink="">
      <xdr:nvSpPr>
        <xdr:cNvPr id="209" name="テキスト ボックス 208"/>
        <xdr:cNvSpPr txBox="1"/>
      </xdr:nvSpPr>
      <xdr:spPr>
        <a:xfrm>
          <a:off x="830795" y="1354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87922</xdr:rowOff>
    </xdr:from>
    <xdr:to>
      <xdr:col>24</xdr:col>
      <xdr:colOff>63500</xdr:colOff>
      <xdr:row>97</xdr:row>
      <xdr:rowOff>115856</xdr:rowOff>
    </xdr:to>
    <xdr:cxnSp macro="">
      <xdr:nvCxnSpPr>
        <xdr:cNvPr id="237" name="直線コネクタ 236"/>
        <xdr:cNvCxnSpPr/>
      </xdr:nvCxnSpPr>
      <xdr:spPr>
        <a:xfrm>
          <a:off x="3797300" y="16547122"/>
          <a:ext cx="838200" cy="19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38"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87922</xdr:rowOff>
    </xdr:from>
    <xdr:to>
      <xdr:col>19</xdr:col>
      <xdr:colOff>177800</xdr:colOff>
      <xdr:row>96</xdr:row>
      <xdr:rowOff>136065</xdr:rowOff>
    </xdr:to>
    <xdr:cxnSp macro="">
      <xdr:nvCxnSpPr>
        <xdr:cNvPr id="240" name="直線コネクタ 239"/>
        <xdr:cNvCxnSpPr/>
      </xdr:nvCxnSpPr>
      <xdr:spPr>
        <a:xfrm flipV="1">
          <a:off x="2908300" y="16547122"/>
          <a:ext cx="889000" cy="4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67693</xdr:rowOff>
    </xdr:from>
    <xdr:ext cx="534377" cy="259045"/>
    <xdr:sp macro="" textlink="">
      <xdr:nvSpPr>
        <xdr:cNvPr id="242" name="テキスト ボックス 241"/>
        <xdr:cNvSpPr txBox="1"/>
      </xdr:nvSpPr>
      <xdr:spPr>
        <a:xfrm>
          <a:off x="3530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104953</xdr:rowOff>
    </xdr:from>
    <xdr:to>
      <xdr:col>15</xdr:col>
      <xdr:colOff>50800</xdr:colOff>
      <xdr:row>96</xdr:row>
      <xdr:rowOff>136065</xdr:rowOff>
    </xdr:to>
    <xdr:cxnSp macro="">
      <xdr:nvCxnSpPr>
        <xdr:cNvPr id="243" name="直線コネクタ 242"/>
        <xdr:cNvCxnSpPr/>
      </xdr:nvCxnSpPr>
      <xdr:spPr>
        <a:xfrm>
          <a:off x="2019300" y="16564153"/>
          <a:ext cx="889000" cy="3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38112</xdr:rowOff>
    </xdr:from>
    <xdr:ext cx="534377" cy="259045"/>
    <xdr:sp macro="" textlink="">
      <xdr:nvSpPr>
        <xdr:cNvPr id="245" name="テキスト ボックス 244"/>
        <xdr:cNvSpPr txBox="1"/>
      </xdr:nvSpPr>
      <xdr:spPr>
        <a:xfrm>
          <a:off x="2641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104953</xdr:rowOff>
    </xdr:from>
    <xdr:to>
      <xdr:col>10</xdr:col>
      <xdr:colOff>114300</xdr:colOff>
      <xdr:row>97</xdr:row>
      <xdr:rowOff>32716</xdr:rowOff>
    </xdr:to>
    <xdr:cxnSp macro="">
      <xdr:nvCxnSpPr>
        <xdr:cNvPr id="246" name="直線コネクタ 245"/>
        <xdr:cNvCxnSpPr/>
      </xdr:nvCxnSpPr>
      <xdr:spPr>
        <a:xfrm flipV="1">
          <a:off x="1130300" y="16564153"/>
          <a:ext cx="889000" cy="9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79443</xdr:rowOff>
    </xdr:from>
    <xdr:ext cx="534377" cy="259045"/>
    <xdr:sp macro="" textlink="">
      <xdr:nvSpPr>
        <xdr:cNvPr id="248" name="テキスト ボックス 247"/>
        <xdr:cNvSpPr txBox="1"/>
      </xdr:nvSpPr>
      <xdr:spPr>
        <a:xfrm>
          <a:off x="1752111" y="167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113733</xdr:rowOff>
    </xdr:from>
    <xdr:ext cx="534377" cy="259045"/>
    <xdr:sp macro="" textlink="">
      <xdr:nvSpPr>
        <xdr:cNvPr id="250" name="テキスト ボックス 249"/>
        <xdr:cNvSpPr txBox="1"/>
      </xdr:nvSpPr>
      <xdr:spPr>
        <a:xfrm>
          <a:off x="863111" y="167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65056</xdr:rowOff>
    </xdr:from>
    <xdr:to>
      <xdr:col>24</xdr:col>
      <xdr:colOff>114300</xdr:colOff>
      <xdr:row>97</xdr:row>
      <xdr:rowOff>166656</xdr:rowOff>
    </xdr:to>
    <xdr:sp macro="" textlink="">
      <xdr:nvSpPr>
        <xdr:cNvPr id="256" name="楕円 255"/>
        <xdr:cNvSpPr/>
      </xdr:nvSpPr>
      <xdr:spPr>
        <a:xfrm>
          <a:off x="4584700" y="1669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43483</xdr:rowOff>
    </xdr:from>
    <xdr:ext cx="534377" cy="259045"/>
    <xdr:sp macro="" textlink="">
      <xdr:nvSpPr>
        <xdr:cNvPr id="257" name="衛生費該当値テキスト"/>
        <xdr:cNvSpPr txBox="1"/>
      </xdr:nvSpPr>
      <xdr:spPr>
        <a:xfrm>
          <a:off x="4686300" y="166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37122</xdr:rowOff>
    </xdr:from>
    <xdr:to>
      <xdr:col>20</xdr:col>
      <xdr:colOff>38100</xdr:colOff>
      <xdr:row>96</xdr:row>
      <xdr:rowOff>138722</xdr:rowOff>
    </xdr:to>
    <xdr:sp macro="" textlink="">
      <xdr:nvSpPr>
        <xdr:cNvPr id="258" name="楕円 257"/>
        <xdr:cNvSpPr/>
      </xdr:nvSpPr>
      <xdr:spPr>
        <a:xfrm>
          <a:off x="3746500" y="164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155249</xdr:rowOff>
    </xdr:from>
    <xdr:ext cx="534377" cy="259045"/>
    <xdr:sp macro="" textlink="">
      <xdr:nvSpPr>
        <xdr:cNvPr id="259" name="テキスト ボックス 258"/>
        <xdr:cNvSpPr txBox="1"/>
      </xdr:nvSpPr>
      <xdr:spPr>
        <a:xfrm>
          <a:off x="3530111" y="1627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85265</xdr:rowOff>
    </xdr:from>
    <xdr:to>
      <xdr:col>15</xdr:col>
      <xdr:colOff>101600</xdr:colOff>
      <xdr:row>97</xdr:row>
      <xdr:rowOff>15415</xdr:rowOff>
    </xdr:to>
    <xdr:sp macro="" textlink="">
      <xdr:nvSpPr>
        <xdr:cNvPr id="260" name="楕円 259"/>
        <xdr:cNvSpPr/>
      </xdr:nvSpPr>
      <xdr:spPr>
        <a:xfrm>
          <a:off x="2857500" y="165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31942</xdr:rowOff>
    </xdr:from>
    <xdr:ext cx="534377" cy="259045"/>
    <xdr:sp macro="" textlink="">
      <xdr:nvSpPr>
        <xdr:cNvPr id="261" name="テキスト ボックス 260"/>
        <xdr:cNvSpPr txBox="1"/>
      </xdr:nvSpPr>
      <xdr:spPr>
        <a:xfrm>
          <a:off x="2641111" y="1631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54153</xdr:rowOff>
    </xdr:from>
    <xdr:to>
      <xdr:col>10</xdr:col>
      <xdr:colOff>165100</xdr:colOff>
      <xdr:row>96</xdr:row>
      <xdr:rowOff>155753</xdr:rowOff>
    </xdr:to>
    <xdr:sp macro="" textlink="">
      <xdr:nvSpPr>
        <xdr:cNvPr id="262" name="楕円 261"/>
        <xdr:cNvSpPr/>
      </xdr:nvSpPr>
      <xdr:spPr>
        <a:xfrm>
          <a:off x="1968500" y="165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830</xdr:rowOff>
    </xdr:from>
    <xdr:ext cx="534377" cy="259045"/>
    <xdr:sp macro="" textlink="">
      <xdr:nvSpPr>
        <xdr:cNvPr id="263" name="テキスト ボックス 262"/>
        <xdr:cNvSpPr txBox="1"/>
      </xdr:nvSpPr>
      <xdr:spPr>
        <a:xfrm>
          <a:off x="1752111" y="1628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153366</xdr:rowOff>
    </xdr:from>
    <xdr:to>
      <xdr:col>6</xdr:col>
      <xdr:colOff>38100</xdr:colOff>
      <xdr:row>97</xdr:row>
      <xdr:rowOff>83516</xdr:rowOff>
    </xdr:to>
    <xdr:sp macro="" textlink="">
      <xdr:nvSpPr>
        <xdr:cNvPr id="264" name="楕円 263"/>
        <xdr:cNvSpPr/>
      </xdr:nvSpPr>
      <xdr:spPr>
        <a:xfrm>
          <a:off x="1079500" y="1661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100043</xdr:rowOff>
    </xdr:from>
    <xdr:ext cx="534377" cy="259045"/>
    <xdr:sp macro="" textlink="">
      <xdr:nvSpPr>
        <xdr:cNvPr id="265" name="テキスト ボックス 264"/>
        <xdr:cNvSpPr txBox="1"/>
      </xdr:nvSpPr>
      <xdr:spPr>
        <a:xfrm>
          <a:off x="863111" y="1638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33172</xdr:rowOff>
    </xdr:from>
    <xdr:to>
      <xdr:col>55</xdr:col>
      <xdr:colOff>0</xdr:colOff>
      <xdr:row>38</xdr:row>
      <xdr:rowOff>39116</xdr:rowOff>
    </xdr:to>
    <xdr:cxnSp macro="">
      <xdr:nvCxnSpPr>
        <xdr:cNvPr id="292" name="直線コネクタ 291"/>
        <xdr:cNvCxnSpPr/>
      </xdr:nvCxnSpPr>
      <xdr:spPr>
        <a:xfrm>
          <a:off x="9639300" y="6548272"/>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152011</xdr:rowOff>
    </xdr:from>
    <xdr:ext cx="378565" cy="259045"/>
    <xdr:sp macro="" textlink="">
      <xdr:nvSpPr>
        <xdr:cNvPr id="293" name="労働費平均値テキスト"/>
        <xdr:cNvSpPr txBox="1"/>
      </xdr:nvSpPr>
      <xdr:spPr>
        <a:xfrm>
          <a:off x="10528300" y="6152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24943</xdr:rowOff>
    </xdr:from>
    <xdr:to>
      <xdr:col>50</xdr:col>
      <xdr:colOff>114300</xdr:colOff>
      <xdr:row>38</xdr:row>
      <xdr:rowOff>33172</xdr:rowOff>
    </xdr:to>
    <xdr:cxnSp macro="">
      <xdr:nvCxnSpPr>
        <xdr:cNvPr id="295" name="直線コネクタ 294"/>
        <xdr:cNvCxnSpPr/>
      </xdr:nvCxnSpPr>
      <xdr:spPr>
        <a:xfrm>
          <a:off x="8750300" y="6540043"/>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63923</xdr:rowOff>
    </xdr:from>
    <xdr:ext cx="378565" cy="259045"/>
    <xdr:sp macro="" textlink="">
      <xdr:nvSpPr>
        <xdr:cNvPr id="297" name="テキスト ボックス 296"/>
        <xdr:cNvSpPr txBox="1"/>
      </xdr:nvSpPr>
      <xdr:spPr>
        <a:xfrm>
          <a:off x="9450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15342</xdr:rowOff>
    </xdr:from>
    <xdr:to>
      <xdr:col>45</xdr:col>
      <xdr:colOff>177800</xdr:colOff>
      <xdr:row>38</xdr:row>
      <xdr:rowOff>24943</xdr:rowOff>
    </xdr:to>
    <xdr:cxnSp macro="">
      <xdr:nvCxnSpPr>
        <xdr:cNvPr id="298" name="直線コネクタ 297"/>
        <xdr:cNvCxnSpPr/>
      </xdr:nvCxnSpPr>
      <xdr:spPr>
        <a:xfrm>
          <a:off x="7861300" y="6530442"/>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22775</xdr:rowOff>
    </xdr:from>
    <xdr:ext cx="378565" cy="259045"/>
    <xdr:sp macro="" textlink="">
      <xdr:nvSpPr>
        <xdr:cNvPr id="300" name="テキスト ボックス 299"/>
        <xdr:cNvSpPr txBox="1"/>
      </xdr:nvSpPr>
      <xdr:spPr>
        <a:xfrm>
          <a:off x="8561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164846</xdr:rowOff>
    </xdr:from>
    <xdr:to>
      <xdr:col>41</xdr:col>
      <xdr:colOff>50800</xdr:colOff>
      <xdr:row>38</xdr:row>
      <xdr:rowOff>15342</xdr:rowOff>
    </xdr:to>
    <xdr:cxnSp macro="">
      <xdr:nvCxnSpPr>
        <xdr:cNvPr id="301" name="直線コネクタ 300"/>
        <xdr:cNvCxnSpPr/>
      </xdr:nvCxnSpPr>
      <xdr:spPr>
        <a:xfrm>
          <a:off x="6972300" y="6337046"/>
          <a:ext cx="889000" cy="19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112387</xdr:rowOff>
    </xdr:from>
    <xdr:ext cx="378565" cy="259045"/>
    <xdr:sp macro="" textlink="">
      <xdr:nvSpPr>
        <xdr:cNvPr id="303" name="テキスト ボックス 302"/>
        <xdr:cNvSpPr txBox="1"/>
      </xdr:nvSpPr>
      <xdr:spPr>
        <a:xfrm>
          <a:off x="7672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12260</xdr:rowOff>
    </xdr:from>
    <xdr:ext cx="469744" cy="259045"/>
    <xdr:sp macro="" textlink="">
      <xdr:nvSpPr>
        <xdr:cNvPr id="305" name="テキスト ボックス 304"/>
        <xdr:cNvSpPr txBox="1"/>
      </xdr:nvSpPr>
      <xdr:spPr>
        <a:xfrm>
          <a:off x="6737428"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159766</xdr:rowOff>
    </xdr:from>
    <xdr:to>
      <xdr:col>55</xdr:col>
      <xdr:colOff>50800</xdr:colOff>
      <xdr:row>38</xdr:row>
      <xdr:rowOff>89916</xdr:rowOff>
    </xdr:to>
    <xdr:sp macro="" textlink="">
      <xdr:nvSpPr>
        <xdr:cNvPr id="311" name="楕円 310"/>
        <xdr:cNvSpPr/>
      </xdr:nvSpPr>
      <xdr:spPr>
        <a:xfrm>
          <a:off x="104267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74693</xdr:rowOff>
    </xdr:from>
    <xdr:ext cx="378565" cy="259045"/>
    <xdr:sp macro="" textlink="">
      <xdr:nvSpPr>
        <xdr:cNvPr id="312" name="労働費該当値テキスト"/>
        <xdr:cNvSpPr txBox="1"/>
      </xdr:nvSpPr>
      <xdr:spPr>
        <a:xfrm>
          <a:off x="10528300" y="6418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153822</xdr:rowOff>
    </xdr:from>
    <xdr:to>
      <xdr:col>50</xdr:col>
      <xdr:colOff>165100</xdr:colOff>
      <xdr:row>38</xdr:row>
      <xdr:rowOff>83972</xdr:rowOff>
    </xdr:to>
    <xdr:sp macro="" textlink="">
      <xdr:nvSpPr>
        <xdr:cNvPr id="313" name="楕円 312"/>
        <xdr:cNvSpPr/>
      </xdr:nvSpPr>
      <xdr:spPr>
        <a:xfrm>
          <a:off x="95885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75099</xdr:rowOff>
    </xdr:from>
    <xdr:ext cx="378565" cy="259045"/>
    <xdr:sp macro="" textlink="">
      <xdr:nvSpPr>
        <xdr:cNvPr id="314" name="テキスト ボックス 313"/>
        <xdr:cNvSpPr txBox="1"/>
      </xdr:nvSpPr>
      <xdr:spPr>
        <a:xfrm>
          <a:off x="9450017" y="6590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145593</xdr:rowOff>
    </xdr:from>
    <xdr:to>
      <xdr:col>46</xdr:col>
      <xdr:colOff>38100</xdr:colOff>
      <xdr:row>38</xdr:row>
      <xdr:rowOff>75743</xdr:rowOff>
    </xdr:to>
    <xdr:sp macro="" textlink="">
      <xdr:nvSpPr>
        <xdr:cNvPr id="315" name="楕円 314"/>
        <xdr:cNvSpPr/>
      </xdr:nvSpPr>
      <xdr:spPr>
        <a:xfrm>
          <a:off x="8699500" y="64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66870</xdr:rowOff>
    </xdr:from>
    <xdr:ext cx="378565" cy="259045"/>
    <xdr:sp macro="" textlink="">
      <xdr:nvSpPr>
        <xdr:cNvPr id="316" name="テキスト ボックス 315"/>
        <xdr:cNvSpPr txBox="1"/>
      </xdr:nvSpPr>
      <xdr:spPr>
        <a:xfrm>
          <a:off x="8561017" y="6581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135992</xdr:rowOff>
    </xdr:from>
    <xdr:to>
      <xdr:col>41</xdr:col>
      <xdr:colOff>101600</xdr:colOff>
      <xdr:row>38</xdr:row>
      <xdr:rowOff>66142</xdr:rowOff>
    </xdr:to>
    <xdr:sp macro="" textlink="">
      <xdr:nvSpPr>
        <xdr:cNvPr id="317" name="楕円 316"/>
        <xdr:cNvSpPr/>
      </xdr:nvSpPr>
      <xdr:spPr>
        <a:xfrm>
          <a:off x="7810500" y="64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57269</xdr:rowOff>
    </xdr:from>
    <xdr:ext cx="378565" cy="259045"/>
    <xdr:sp macro="" textlink="">
      <xdr:nvSpPr>
        <xdr:cNvPr id="318" name="テキスト ボックス 317"/>
        <xdr:cNvSpPr txBox="1"/>
      </xdr:nvSpPr>
      <xdr:spPr>
        <a:xfrm>
          <a:off x="7672017" y="6572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114046</xdr:rowOff>
    </xdr:from>
    <xdr:to>
      <xdr:col>36</xdr:col>
      <xdr:colOff>165100</xdr:colOff>
      <xdr:row>37</xdr:row>
      <xdr:rowOff>44196</xdr:rowOff>
    </xdr:to>
    <xdr:sp macro="" textlink="">
      <xdr:nvSpPr>
        <xdr:cNvPr id="319" name="楕円 318"/>
        <xdr:cNvSpPr/>
      </xdr:nvSpPr>
      <xdr:spPr>
        <a:xfrm>
          <a:off x="6921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35323</xdr:rowOff>
    </xdr:from>
    <xdr:ext cx="378565" cy="259045"/>
    <xdr:sp macro="" textlink="">
      <xdr:nvSpPr>
        <xdr:cNvPr id="320" name="テキスト ボックス 319"/>
        <xdr:cNvSpPr txBox="1"/>
      </xdr:nvSpPr>
      <xdr:spPr>
        <a:xfrm>
          <a:off x="6783017" y="637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125253</xdr:rowOff>
    </xdr:from>
    <xdr:to>
      <xdr:col>55</xdr:col>
      <xdr:colOff>0</xdr:colOff>
      <xdr:row>57</xdr:row>
      <xdr:rowOff>137597</xdr:rowOff>
    </xdr:to>
    <xdr:cxnSp macro="">
      <xdr:nvCxnSpPr>
        <xdr:cNvPr id="347" name="直線コネクタ 346"/>
        <xdr:cNvCxnSpPr/>
      </xdr:nvCxnSpPr>
      <xdr:spPr>
        <a:xfrm>
          <a:off x="9639300" y="9897903"/>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11468</xdr:rowOff>
    </xdr:from>
    <xdr:ext cx="469744" cy="259045"/>
    <xdr:sp macro="" textlink="">
      <xdr:nvSpPr>
        <xdr:cNvPr id="348" name="農林水産業費平均値テキスト"/>
        <xdr:cNvSpPr txBox="1"/>
      </xdr:nvSpPr>
      <xdr:spPr>
        <a:xfrm>
          <a:off x="10528300" y="944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103947</xdr:rowOff>
    </xdr:from>
    <xdr:to>
      <xdr:col>50</xdr:col>
      <xdr:colOff>114300</xdr:colOff>
      <xdr:row>57</xdr:row>
      <xdr:rowOff>125253</xdr:rowOff>
    </xdr:to>
    <xdr:cxnSp macro="">
      <xdr:nvCxnSpPr>
        <xdr:cNvPr id="350" name="直線コネクタ 349"/>
        <xdr:cNvCxnSpPr/>
      </xdr:nvCxnSpPr>
      <xdr:spPr>
        <a:xfrm>
          <a:off x="8750300" y="9876597"/>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91995</xdr:rowOff>
    </xdr:from>
    <xdr:ext cx="469744" cy="259045"/>
    <xdr:sp macro="" textlink="">
      <xdr:nvSpPr>
        <xdr:cNvPr id="352" name="テキスト ボックス 351"/>
        <xdr:cNvSpPr txBox="1"/>
      </xdr:nvSpPr>
      <xdr:spPr>
        <a:xfrm>
          <a:off x="9404428" y="93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103947</xdr:rowOff>
    </xdr:from>
    <xdr:to>
      <xdr:col>45</xdr:col>
      <xdr:colOff>177800</xdr:colOff>
      <xdr:row>57</xdr:row>
      <xdr:rowOff>116291</xdr:rowOff>
    </xdr:to>
    <xdr:cxnSp macro="">
      <xdr:nvCxnSpPr>
        <xdr:cNvPr id="353" name="直線コネクタ 352"/>
        <xdr:cNvCxnSpPr/>
      </xdr:nvCxnSpPr>
      <xdr:spPr>
        <a:xfrm flipV="1">
          <a:off x="7861300" y="9876597"/>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107174</xdr:rowOff>
    </xdr:from>
    <xdr:ext cx="469744" cy="259045"/>
    <xdr:sp macro="" textlink="">
      <xdr:nvSpPr>
        <xdr:cNvPr id="355" name="テキスト ボックス 354"/>
        <xdr:cNvSpPr txBox="1"/>
      </xdr:nvSpPr>
      <xdr:spPr>
        <a:xfrm>
          <a:off x="8515428" y="936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92791</xdr:rowOff>
    </xdr:from>
    <xdr:to>
      <xdr:col>41</xdr:col>
      <xdr:colOff>50800</xdr:colOff>
      <xdr:row>57</xdr:row>
      <xdr:rowOff>116291</xdr:rowOff>
    </xdr:to>
    <xdr:cxnSp macro="">
      <xdr:nvCxnSpPr>
        <xdr:cNvPr id="356" name="直線コネクタ 355"/>
        <xdr:cNvCxnSpPr/>
      </xdr:nvCxnSpPr>
      <xdr:spPr>
        <a:xfrm>
          <a:off x="6972300" y="9865441"/>
          <a:ext cx="8890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98213</xdr:rowOff>
    </xdr:from>
    <xdr:ext cx="469744" cy="259045"/>
    <xdr:sp macro="" textlink="">
      <xdr:nvSpPr>
        <xdr:cNvPr id="358" name="テキスト ボックス 357"/>
        <xdr:cNvSpPr txBox="1"/>
      </xdr:nvSpPr>
      <xdr:spPr>
        <a:xfrm>
          <a:off x="7626428" y="93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134698</xdr:rowOff>
    </xdr:from>
    <xdr:ext cx="469744" cy="259045"/>
    <xdr:sp macro="" textlink="">
      <xdr:nvSpPr>
        <xdr:cNvPr id="360" name="テキスト ボックス 359"/>
        <xdr:cNvSpPr txBox="1"/>
      </xdr:nvSpPr>
      <xdr:spPr>
        <a:xfrm>
          <a:off x="6737428" y="939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86797</xdr:rowOff>
    </xdr:from>
    <xdr:to>
      <xdr:col>55</xdr:col>
      <xdr:colOff>50800</xdr:colOff>
      <xdr:row>58</xdr:row>
      <xdr:rowOff>16947</xdr:rowOff>
    </xdr:to>
    <xdr:sp macro="" textlink="">
      <xdr:nvSpPr>
        <xdr:cNvPr id="366" name="楕円 365"/>
        <xdr:cNvSpPr/>
      </xdr:nvSpPr>
      <xdr:spPr>
        <a:xfrm>
          <a:off x="10426700" y="985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65224</xdr:rowOff>
    </xdr:from>
    <xdr:ext cx="469744" cy="259045"/>
    <xdr:sp macro="" textlink="">
      <xdr:nvSpPr>
        <xdr:cNvPr id="367" name="農林水産業費該当値テキスト"/>
        <xdr:cNvSpPr txBox="1"/>
      </xdr:nvSpPr>
      <xdr:spPr>
        <a:xfrm>
          <a:off x="10528300" y="983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74453</xdr:rowOff>
    </xdr:from>
    <xdr:to>
      <xdr:col>50</xdr:col>
      <xdr:colOff>165100</xdr:colOff>
      <xdr:row>58</xdr:row>
      <xdr:rowOff>4603</xdr:rowOff>
    </xdr:to>
    <xdr:sp macro="" textlink="">
      <xdr:nvSpPr>
        <xdr:cNvPr id="368" name="楕円 367"/>
        <xdr:cNvSpPr/>
      </xdr:nvSpPr>
      <xdr:spPr>
        <a:xfrm>
          <a:off x="9588500" y="984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167180</xdr:rowOff>
    </xdr:from>
    <xdr:ext cx="469744" cy="259045"/>
    <xdr:sp macro="" textlink="">
      <xdr:nvSpPr>
        <xdr:cNvPr id="369" name="テキスト ボックス 368"/>
        <xdr:cNvSpPr txBox="1"/>
      </xdr:nvSpPr>
      <xdr:spPr>
        <a:xfrm>
          <a:off x="9404428" y="99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53147</xdr:rowOff>
    </xdr:from>
    <xdr:to>
      <xdr:col>46</xdr:col>
      <xdr:colOff>38100</xdr:colOff>
      <xdr:row>57</xdr:row>
      <xdr:rowOff>154747</xdr:rowOff>
    </xdr:to>
    <xdr:sp macro="" textlink="">
      <xdr:nvSpPr>
        <xdr:cNvPr id="370" name="楕円 369"/>
        <xdr:cNvSpPr/>
      </xdr:nvSpPr>
      <xdr:spPr>
        <a:xfrm>
          <a:off x="8699500" y="982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145874</xdr:rowOff>
    </xdr:from>
    <xdr:ext cx="469744" cy="259045"/>
    <xdr:sp macro="" textlink="">
      <xdr:nvSpPr>
        <xdr:cNvPr id="371" name="テキスト ボックス 370"/>
        <xdr:cNvSpPr txBox="1"/>
      </xdr:nvSpPr>
      <xdr:spPr>
        <a:xfrm>
          <a:off x="8515428" y="991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65491</xdr:rowOff>
    </xdr:from>
    <xdr:to>
      <xdr:col>41</xdr:col>
      <xdr:colOff>101600</xdr:colOff>
      <xdr:row>57</xdr:row>
      <xdr:rowOff>167091</xdr:rowOff>
    </xdr:to>
    <xdr:sp macro="" textlink="">
      <xdr:nvSpPr>
        <xdr:cNvPr id="372" name="楕円 371"/>
        <xdr:cNvSpPr/>
      </xdr:nvSpPr>
      <xdr:spPr>
        <a:xfrm>
          <a:off x="7810500" y="983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158218</xdr:rowOff>
    </xdr:from>
    <xdr:ext cx="469744" cy="259045"/>
    <xdr:sp macro="" textlink="">
      <xdr:nvSpPr>
        <xdr:cNvPr id="373" name="テキスト ボックス 372"/>
        <xdr:cNvSpPr txBox="1"/>
      </xdr:nvSpPr>
      <xdr:spPr>
        <a:xfrm>
          <a:off x="7626428" y="993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41991</xdr:rowOff>
    </xdr:from>
    <xdr:to>
      <xdr:col>36</xdr:col>
      <xdr:colOff>165100</xdr:colOff>
      <xdr:row>57</xdr:row>
      <xdr:rowOff>143591</xdr:rowOff>
    </xdr:to>
    <xdr:sp macro="" textlink="">
      <xdr:nvSpPr>
        <xdr:cNvPr id="374" name="楕円 373"/>
        <xdr:cNvSpPr/>
      </xdr:nvSpPr>
      <xdr:spPr>
        <a:xfrm>
          <a:off x="6921500" y="981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134718</xdr:rowOff>
    </xdr:from>
    <xdr:ext cx="469744" cy="259045"/>
    <xdr:sp macro="" textlink="">
      <xdr:nvSpPr>
        <xdr:cNvPr id="375" name="テキスト ボックス 374"/>
        <xdr:cNvSpPr txBox="1"/>
      </xdr:nvSpPr>
      <xdr:spPr>
        <a:xfrm>
          <a:off x="6737428" y="990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170332</xdr:rowOff>
    </xdr:from>
    <xdr:to>
      <xdr:col>55</xdr:col>
      <xdr:colOff>0</xdr:colOff>
      <xdr:row>79</xdr:row>
      <xdr:rowOff>1659</xdr:rowOff>
    </xdr:to>
    <xdr:cxnSp macro="">
      <xdr:nvCxnSpPr>
        <xdr:cNvPr id="406" name="直線コネクタ 405"/>
        <xdr:cNvCxnSpPr/>
      </xdr:nvCxnSpPr>
      <xdr:spPr>
        <a:xfrm>
          <a:off x="9639300" y="13543432"/>
          <a:ext cx="8382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65078</xdr:rowOff>
    </xdr:from>
    <xdr:ext cx="534377" cy="259045"/>
    <xdr:sp macro="" textlink="">
      <xdr:nvSpPr>
        <xdr:cNvPr id="407" name="商工費平均値テキスト"/>
        <xdr:cNvSpPr txBox="1"/>
      </xdr:nvSpPr>
      <xdr:spPr>
        <a:xfrm>
          <a:off x="10528300" y="1309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157890</xdr:rowOff>
    </xdr:from>
    <xdr:to>
      <xdr:col>50</xdr:col>
      <xdr:colOff>114300</xdr:colOff>
      <xdr:row>78</xdr:row>
      <xdr:rowOff>170332</xdr:rowOff>
    </xdr:to>
    <xdr:cxnSp macro="">
      <xdr:nvCxnSpPr>
        <xdr:cNvPr id="409" name="直線コネクタ 408"/>
        <xdr:cNvCxnSpPr/>
      </xdr:nvCxnSpPr>
      <xdr:spPr>
        <a:xfrm>
          <a:off x="8750300" y="13530990"/>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1" name="テキスト ボックス 410"/>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157890</xdr:rowOff>
    </xdr:from>
    <xdr:to>
      <xdr:col>45</xdr:col>
      <xdr:colOff>177800</xdr:colOff>
      <xdr:row>79</xdr:row>
      <xdr:rowOff>9203</xdr:rowOff>
    </xdr:to>
    <xdr:cxnSp macro="">
      <xdr:nvCxnSpPr>
        <xdr:cNvPr id="412" name="直線コネクタ 411"/>
        <xdr:cNvCxnSpPr/>
      </xdr:nvCxnSpPr>
      <xdr:spPr>
        <a:xfrm flipV="1">
          <a:off x="7861300" y="13530990"/>
          <a:ext cx="889000" cy="2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4" name="テキスト ボックス 413"/>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8091</xdr:rowOff>
    </xdr:from>
    <xdr:to>
      <xdr:col>41</xdr:col>
      <xdr:colOff>50800</xdr:colOff>
      <xdr:row>79</xdr:row>
      <xdr:rowOff>9203</xdr:rowOff>
    </xdr:to>
    <xdr:cxnSp macro="">
      <xdr:nvCxnSpPr>
        <xdr:cNvPr id="415" name="直線コネクタ 414"/>
        <xdr:cNvCxnSpPr/>
      </xdr:nvCxnSpPr>
      <xdr:spPr>
        <a:xfrm>
          <a:off x="6972300" y="13552641"/>
          <a:ext cx="889000" cy="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110917</xdr:rowOff>
    </xdr:from>
    <xdr:ext cx="534377" cy="259045"/>
    <xdr:sp macro="" textlink="">
      <xdr:nvSpPr>
        <xdr:cNvPr id="417" name="テキスト ボックス 416"/>
        <xdr:cNvSpPr txBox="1"/>
      </xdr:nvSpPr>
      <xdr:spPr>
        <a:xfrm>
          <a:off x="7594111" y="12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99520</xdr:rowOff>
    </xdr:from>
    <xdr:ext cx="534377" cy="259045"/>
    <xdr:sp macro="" textlink="">
      <xdr:nvSpPr>
        <xdr:cNvPr id="419" name="テキスト ボックス 418"/>
        <xdr:cNvSpPr txBox="1"/>
      </xdr:nvSpPr>
      <xdr:spPr>
        <a:xfrm>
          <a:off x="6705111" y="129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122309</xdr:rowOff>
    </xdr:from>
    <xdr:to>
      <xdr:col>55</xdr:col>
      <xdr:colOff>50800</xdr:colOff>
      <xdr:row>79</xdr:row>
      <xdr:rowOff>52459</xdr:rowOff>
    </xdr:to>
    <xdr:sp macro="" textlink="">
      <xdr:nvSpPr>
        <xdr:cNvPr id="425" name="楕円 424"/>
        <xdr:cNvSpPr/>
      </xdr:nvSpPr>
      <xdr:spPr>
        <a:xfrm>
          <a:off x="10426700" y="134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37236</xdr:rowOff>
    </xdr:from>
    <xdr:ext cx="469744" cy="259045"/>
    <xdr:sp macro="" textlink="">
      <xdr:nvSpPr>
        <xdr:cNvPr id="426" name="商工費該当値テキスト"/>
        <xdr:cNvSpPr txBox="1"/>
      </xdr:nvSpPr>
      <xdr:spPr>
        <a:xfrm>
          <a:off x="10528300" y="1341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119532</xdr:rowOff>
    </xdr:from>
    <xdr:to>
      <xdr:col>50</xdr:col>
      <xdr:colOff>165100</xdr:colOff>
      <xdr:row>79</xdr:row>
      <xdr:rowOff>49682</xdr:rowOff>
    </xdr:to>
    <xdr:sp macro="" textlink="">
      <xdr:nvSpPr>
        <xdr:cNvPr id="427" name="楕円 426"/>
        <xdr:cNvSpPr/>
      </xdr:nvSpPr>
      <xdr:spPr>
        <a:xfrm>
          <a:off x="9588500" y="134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40809</xdr:rowOff>
    </xdr:from>
    <xdr:ext cx="469744" cy="259045"/>
    <xdr:sp macro="" textlink="">
      <xdr:nvSpPr>
        <xdr:cNvPr id="428" name="テキスト ボックス 427"/>
        <xdr:cNvSpPr txBox="1"/>
      </xdr:nvSpPr>
      <xdr:spPr>
        <a:xfrm>
          <a:off x="9404428" y="1358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107090</xdr:rowOff>
    </xdr:from>
    <xdr:to>
      <xdr:col>46</xdr:col>
      <xdr:colOff>38100</xdr:colOff>
      <xdr:row>79</xdr:row>
      <xdr:rowOff>37240</xdr:rowOff>
    </xdr:to>
    <xdr:sp macro="" textlink="">
      <xdr:nvSpPr>
        <xdr:cNvPr id="429" name="楕円 428"/>
        <xdr:cNvSpPr/>
      </xdr:nvSpPr>
      <xdr:spPr>
        <a:xfrm>
          <a:off x="8699500" y="1348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28367</xdr:rowOff>
    </xdr:from>
    <xdr:ext cx="469744" cy="259045"/>
    <xdr:sp macro="" textlink="">
      <xdr:nvSpPr>
        <xdr:cNvPr id="430" name="テキスト ボックス 429"/>
        <xdr:cNvSpPr txBox="1"/>
      </xdr:nvSpPr>
      <xdr:spPr>
        <a:xfrm>
          <a:off x="8515428" y="1357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129853</xdr:rowOff>
    </xdr:from>
    <xdr:to>
      <xdr:col>41</xdr:col>
      <xdr:colOff>101600</xdr:colOff>
      <xdr:row>79</xdr:row>
      <xdr:rowOff>60003</xdr:rowOff>
    </xdr:to>
    <xdr:sp macro="" textlink="">
      <xdr:nvSpPr>
        <xdr:cNvPr id="431" name="楕円 430"/>
        <xdr:cNvSpPr/>
      </xdr:nvSpPr>
      <xdr:spPr>
        <a:xfrm>
          <a:off x="7810500" y="1350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51130</xdr:rowOff>
    </xdr:from>
    <xdr:ext cx="469744" cy="259045"/>
    <xdr:sp macro="" textlink="">
      <xdr:nvSpPr>
        <xdr:cNvPr id="432" name="テキスト ボックス 431"/>
        <xdr:cNvSpPr txBox="1"/>
      </xdr:nvSpPr>
      <xdr:spPr>
        <a:xfrm>
          <a:off x="7626428" y="1359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128741</xdr:rowOff>
    </xdr:from>
    <xdr:to>
      <xdr:col>36</xdr:col>
      <xdr:colOff>165100</xdr:colOff>
      <xdr:row>79</xdr:row>
      <xdr:rowOff>58891</xdr:rowOff>
    </xdr:to>
    <xdr:sp macro="" textlink="">
      <xdr:nvSpPr>
        <xdr:cNvPr id="433" name="楕円 432"/>
        <xdr:cNvSpPr/>
      </xdr:nvSpPr>
      <xdr:spPr>
        <a:xfrm>
          <a:off x="6921500" y="1350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50018</xdr:rowOff>
    </xdr:from>
    <xdr:ext cx="469744" cy="259045"/>
    <xdr:sp macro="" textlink="">
      <xdr:nvSpPr>
        <xdr:cNvPr id="434" name="テキスト ボックス 433"/>
        <xdr:cNvSpPr txBox="1"/>
      </xdr:nvSpPr>
      <xdr:spPr>
        <a:xfrm>
          <a:off x="6737428" y="1359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10007</xdr:rowOff>
    </xdr:from>
    <xdr:to>
      <xdr:col>55</xdr:col>
      <xdr:colOff>0</xdr:colOff>
      <xdr:row>98</xdr:row>
      <xdr:rowOff>56356</xdr:rowOff>
    </xdr:to>
    <xdr:cxnSp macro="">
      <xdr:nvCxnSpPr>
        <xdr:cNvPr id="464" name="直線コネクタ 463"/>
        <xdr:cNvCxnSpPr/>
      </xdr:nvCxnSpPr>
      <xdr:spPr>
        <a:xfrm>
          <a:off x="9639300" y="16812107"/>
          <a:ext cx="838200" cy="4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68248</xdr:rowOff>
    </xdr:from>
    <xdr:ext cx="534377" cy="259045"/>
    <xdr:sp macro="" textlink="">
      <xdr:nvSpPr>
        <xdr:cNvPr id="465" name="土木費平均値テキスト"/>
        <xdr:cNvSpPr txBox="1"/>
      </xdr:nvSpPr>
      <xdr:spPr>
        <a:xfrm>
          <a:off x="10528300" y="1635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166903</xdr:rowOff>
    </xdr:from>
    <xdr:to>
      <xdr:col>50</xdr:col>
      <xdr:colOff>114300</xdr:colOff>
      <xdr:row>98</xdr:row>
      <xdr:rowOff>10007</xdr:rowOff>
    </xdr:to>
    <xdr:cxnSp macro="">
      <xdr:nvCxnSpPr>
        <xdr:cNvPr id="467" name="直線コネクタ 466"/>
        <xdr:cNvCxnSpPr/>
      </xdr:nvCxnSpPr>
      <xdr:spPr>
        <a:xfrm>
          <a:off x="8750300" y="16626103"/>
          <a:ext cx="889000" cy="18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6354</xdr:rowOff>
    </xdr:from>
    <xdr:ext cx="534377" cy="259045"/>
    <xdr:sp macro="" textlink="">
      <xdr:nvSpPr>
        <xdr:cNvPr id="469" name="テキスト ボックス 468"/>
        <xdr:cNvSpPr txBox="1"/>
      </xdr:nvSpPr>
      <xdr:spPr>
        <a:xfrm>
          <a:off x="9372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166903</xdr:rowOff>
    </xdr:from>
    <xdr:to>
      <xdr:col>45</xdr:col>
      <xdr:colOff>177800</xdr:colOff>
      <xdr:row>97</xdr:row>
      <xdr:rowOff>83102</xdr:rowOff>
    </xdr:to>
    <xdr:cxnSp macro="">
      <xdr:nvCxnSpPr>
        <xdr:cNvPr id="470" name="直線コネクタ 469"/>
        <xdr:cNvCxnSpPr/>
      </xdr:nvCxnSpPr>
      <xdr:spPr>
        <a:xfrm flipV="1">
          <a:off x="7861300" y="16626103"/>
          <a:ext cx="889000" cy="8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19690</xdr:rowOff>
    </xdr:from>
    <xdr:ext cx="534377" cy="259045"/>
    <xdr:sp macro="" textlink="">
      <xdr:nvSpPr>
        <xdr:cNvPr id="472" name="テキスト ボックス 471"/>
        <xdr:cNvSpPr txBox="1"/>
      </xdr:nvSpPr>
      <xdr:spPr>
        <a:xfrm>
          <a:off x="8483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143814</xdr:rowOff>
    </xdr:from>
    <xdr:to>
      <xdr:col>41</xdr:col>
      <xdr:colOff>50800</xdr:colOff>
      <xdr:row>97</xdr:row>
      <xdr:rowOff>83102</xdr:rowOff>
    </xdr:to>
    <xdr:cxnSp macro="">
      <xdr:nvCxnSpPr>
        <xdr:cNvPr id="473" name="直線コネクタ 472"/>
        <xdr:cNvCxnSpPr/>
      </xdr:nvCxnSpPr>
      <xdr:spPr>
        <a:xfrm>
          <a:off x="6972300" y="16603014"/>
          <a:ext cx="889000" cy="11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127836</xdr:rowOff>
    </xdr:from>
    <xdr:ext cx="534377" cy="259045"/>
    <xdr:sp macro="" textlink="">
      <xdr:nvSpPr>
        <xdr:cNvPr id="475" name="テキスト ボックス 474"/>
        <xdr:cNvSpPr txBox="1"/>
      </xdr:nvSpPr>
      <xdr:spPr>
        <a:xfrm>
          <a:off x="7594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125722</xdr:rowOff>
    </xdr:from>
    <xdr:ext cx="534377" cy="259045"/>
    <xdr:sp macro="" textlink="">
      <xdr:nvSpPr>
        <xdr:cNvPr id="477" name="テキスト ボックス 476"/>
        <xdr:cNvSpPr txBox="1"/>
      </xdr:nvSpPr>
      <xdr:spPr>
        <a:xfrm>
          <a:off x="6705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5556</xdr:rowOff>
    </xdr:from>
    <xdr:to>
      <xdr:col>55</xdr:col>
      <xdr:colOff>50800</xdr:colOff>
      <xdr:row>98</xdr:row>
      <xdr:rowOff>107156</xdr:rowOff>
    </xdr:to>
    <xdr:sp macro="" textlink="">
      <xdr:nvSpPr>
        <xdr:cNvPr id="483" name="楕円 482"/>
        <xdr:cNvSpPr/>
      </xdr:nvSpPr>
      <xdr:spPr>
        <a:xfrm>
          <a:off x="10426700" y="1680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91933</xdr:rowOff>
    </xdr:from>
    <xdr:ext cx="534377" cy="259045"/>
    <xdr:sp macro="" textlink="">
      <xdr:nvSpPr>
        <xdr:cNvPr id="484" name="土木費該当値テキスト"/>
        <xdr:cNvSpPr txBox="1"/>
      </xdr:nvSpPr>
      <xdr:spPr>
        <a:xfrm>
          <a:off x="10528300" y="1672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130657</xdr:rowOff>
    </xdr:from>
    <xdr:to>
      <xdr:col>50</xdr:col>
      <xdr:colOff>165100</xdr:colOff>
      <xdr:row>98</xdr:row>
      <xdr:rowOff>60807</xdr:rowOff>
    </xdr:to>
    <xdr:sp macro="" textlink="">
      <xdr:nvSpPr>
        <xdr:cNvPr id="485" name="楕円 484"/>
        <xdr:cNvSpPr/>
      </xdr:nvSpPr>
      <xdr:spPr>
        <a:xfrm>
          <a:off x="9588500" y="167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51934</xdr:rowOff>
    </xdr:from>
    <xdr:ext cx="534377" cy="259045"/>
    <xdr:sp macro="" textlink="">
      <xdr:nvSpPr>
        <xdr:cNvPr id="486" name="テキスト ボックス 485"/>
        <xdr:cNvSpPr txBox="1"/>
      </xdr:nvSpPr>
      <xdr:spPr>
        <a:xfrm>
          <a:off x="9372111" y="1685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116103</xdr:rowOff>
    </xdr:from>
    <xdr:to>
      <xdr:col>46</xdr:col>
      <xdr:colOff>38100</xdr:colOff>
      <xdr:row>97</xdr:row>
      <xdr:rowOff>46253</xdr:rowOff>
    </xdr:to>
    <xdr:sp macro="" textlink="">
      <xdr:nvSpPr>
        <xdr:cNvPr id="487" name="楕円 486"/>
        <xdr:cNvSpPr/>
      </xdr:nvSpPr>
      <xdr:spPr>
        <a:xfrm>
          <a:off x="8699500" y="165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37380</xdr:rowOff>
    </xdr:from>
    <xdr:ext cx="534377" cy="259045"/>
    <xdr:sp macro="" textlink="">
      <xdr:nvSpPr>
        <xdr:cNvPr id="488" name="テキスト ボックス 487"/>
        <xdr:cNvSpPr txBox="1"/>
      </xdr:nvSpPr>
      <xdr:spPr>
        <a:xfrm>
          <a:off x="8483111" y="166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32302</xdr:rowOff>
    </xdr:from>
    <xdr:to>
      <xdr:col>41</xdr:col>
      <xdr:colOff>101600</xdr:colOff>
      <xdr:row>97</xdr:row>
      <xdr:rowOff>133902</xdr:rowOff>
    </xdr:to>
    <xdr:sp macro="" textlink="">
      <xdr:nvSpPr>
        <xdr:cNvPr id="489" name="楕円 488"/>
        <xdr:cNvSpPr/>
      </xdr:nvSpPr>
      <xdr:spPr>
        <a:xfrm>
          <a:off x="7810500" y="1666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125029</xdr:rowOff>
    </xdr:from>
    <xdr:ext cx="534377" cy="259045"/>
    <xdr:sp macro="" textlink="">
      <xdr:nvSpPr>
        <xdr:cNvPr id="490" name="テキスト ボックス 489"/>
        <xdr:cNvSpPr txBox="1"/>
      </xdr:nvSpPr>
      <xdr:spPr>
        <a:xfrm>
          <a:off x="7594111" y="1675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93014</xdr:rowOff>
    </xdr:from>
    <xdr:to>
      <xdr:col>36</xdr:col>
      <xdr:colOff>165100</xdr:colOff>
      <xdr:row>97</xdr:row>
      <xdr:rowOff>23164</xdr:rowOff>
    </xdr:to>
    <xdr:sp macro="" textlink="">
      <xdr:nvSpPr>
        <xdr:cNvPr id="491" name="楕円 490"/>
        <xdr:cNvSpPr/>
      </xdr:nvSpPr>
      <xdr:spPr>
        <a:xfrm>
          <a:off x="6921500" y="1655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14291</xdr:rowOff>
    </xdr:from>
    <xdr:ext cx="534377" cy="259045"/>
    <xdr:sp macro="" textlink="">
      <xdr:nvSpPr>
        <xdr:cNvPr id="492" name="テキスト ボックス 491"/>
        <xdr:cNvSpPr txBox="1"/>
      </xdr:nvSpPr>
      <xdr:spPr>
        <a:xfrm>
          <a:off x="6705111" y="1664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9" name="直線コネクタ 518"/>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0"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1" name="直線コネクタ 520"/>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2"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3" name="直線コネクタ 522"/>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155702</xdr:rowOff>
    </xdr:from>
    <xdr:to>
      <xdr:col>85</xdr:col>
      <xdr:colOff>127000</xdr:colOff>
      <xdr:row>37</xdr:row>
      <xdr:rowOff>156682</xdr:rowOff>
    </xdr:to>
    <xdr:cxnSp macro="">
      <xdr:nvCxnSpPr>
        <xdr:cNvPr id="524" name="直線コネクタ 523"/>
        <xdr:cNvCxnSpPr/>
      </xdr:nvCxnSpPr>
      <xdr:spPr>
        <a:xfrm>
          <a:off x="15481300" y="6156452"/>
          <a:ext cx="838200" cy="34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118635</xdr:rowOff>
    </xdr:from>
    <xdr:ext cx="534377" cy="259045"/>
    <xdr:sp macro="" textlink="">
      <xdr:nvSpPr>
        <xdr:cNvPr id="525" name="消防費平均値テキスト"/>
        <xdr:cNvSpPr txBox="1"/>
      </xdr:nvSpPr>
      <xdr:spPr>
        <a:xfrm>
          <a:off x="16370300" y="5947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6" name="フローチャート: 判断 525"/>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155702</xdr:rowOff>
    </xdr:from>
    <xdr:to>
      <xdr:col>81</xdr:col>
      <xdr:colOff>50800</xdr:colOff>
      <xdr:row>37</xdr:row>
      <xdr:rowOff>49893</xdr:rowOff>
    </xdr:to>
    <xdr:cxnSp macro="">
      <xdr:nvCxnSpPr>
        <xdr:cNvPr id="527" name="直線コネクタ 526"/>
        <xdr:cNvCxnSpPr/>
      </xdr:nvCxnSpPr>
      <xdr:spPr>
        <a:xfrm flipV="1">
          <a:off x="14592300" y="6156452"/>
          <a:ext cx="889000" cy="2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8" name="フローチャート: 判断 527"/>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39242</xdr:rowOff>
    </xdr:from>
    <xdr:ext cx="534377" cy="259045"/>
    <xdr:sp macro="" textlink="">
      <xdr:nvSpPr>
        <xdr:cNvPr id="529" name="テキスト ボックス 528"/>
        <xdr:cNvSpPr txBox="1"/>
      </xdr:nvSpPr>
      <xdr:spPr>
        <a:xfrm>
          <a:off x="15214111" y="621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129903</xdr:rowOff>
    </xdr:from>
    <xdr:to>
      <xdr:col>76</xdr:col>
      <xdr:colOff>114300</xdr:colOff>
      <xdr:row>37</xdr:row>
      <xdr:rowOff>49893</xdr:rowOff>
    </xdr:to>
    <xdr:cxnSp macro="">
      <xdr:nvCxnSpPr>
        <xdr:cNvPr id="530" name="直線コネクタ 529"/>
        <xdr:cNvCxnSpPr/>
      </xdr:nvCxnSpPr>
      <xdr:spPr>
        <a:xfrm>
          <a:off x="13703300" y="6130653"/>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1" name="フローチャート: 判断 530"/>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33781</xdr:rowOff>
    </xdr:from>
    <xdr:ext cx="534377" cy="259045"/>
    <xdr:sp macro="" textlink="">
      <xdr:nvSpPr>
        <xdr:cNvPr id="532" name="テキスト ボックス 531"/>
        <xdr:cNvSpPr txBox="1"/>
      </xdr:nvSpPr>
      <xdr:spPr>
        <a:xfrm>
          <a:off x="14325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129903</xdr:rowOff>
    </xdr:from>
    <xdr:to>
      <xdr:col>71</xdr:col>
      <xdr:colOff>177800</xdr:colOff>
      <xdr:row>37</xdr:row>
      <xdr:rowOff>56588</xdr:rowOff>
    </xdr:to>
    <xdr:cxnSp macro="">
      <xdr:nvCxnSpPr>
        <xdr:cNvPr id="533" name="直線コネクタ 532"/>
        <xdr:cNvCxnSpPr/>
      </xdr:nvCxnSpPr>
      <xdr:spPr>
        <a:xfrm flipV="1">
          <a:off x="12814300" y="6130653"/>
          <a:ext cx="889000" cy="26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4" name="フローチャート: 判断 533"/>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6839</xdr:rowOff>
    </xdr:from>
    <xdr:ext cx="534377" cy="259045"/>
    <xdr:sp macro="" textlink="">
      <xdr:nvSpPr>
        <xdr:cNvPr id="535" name="テキスト ボックス 534"/>
        <xdr:cNvSpPr txBox="1"/>
      </xdr:nvSpPr>
      <xdr:spPr>
        <a:xfrm>
          <a:off x="13436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6" name="フローチャート: 判断 535"/>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106116</xdr:rowOff>
    </xdr:from>
    <xdr:ext cx="534377" cy="259045"/>
    <xdr:sp macro="" textlink="">
      <xdr:nvSpPr>
        <xdr:cNvPr id="537" name="テキスト ボックス 536"/>
        <xdr:cNvSpPr txBox="1"/>
      </xdr:nvSpPr>
      <xdr:spPr>
        <a:xfrm>
          <a:off x="12547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105882</xdr:rowOff>
    </xdr:from>
    <xdr:to>
      <xdr:col>85</xdr:col>
      <xdr:colOff>177800</xdr:colOff>
      <xdr:row>38</xdr:row>
      <xdr:rowOff>36032</xdr:rowOff>
    </xdr:to>
    <xdr:sp macro="" textlink="">
      <xdr:nvSpPr>
        <xdr:cNvPr id="543" name="楕円 542"/>
        <xdr:cNvSpPr/>
      </xdr:nvSpPr>
      <xdr:spPr>
        <a:xfrm>
          <a:off x="16268700" y="644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84309</xdr:rowOff>
    </xdr:from>
    <xdr:ext cx="469744" cy="259045"/>
    <xdr:sp macro="" textlink="">
      <xdr:nvSpPr>
        <xdr:cNvPr id="544" name="消防費該当値テキスト"/>
        <xdr:cNvSpPr txBox="1"/>
      </xdr:nvSpPr>
      <xdr:spPr>
        <a:xfrm>
          <a:off x="16370300" y="642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104902</xdr:rowOff>
    </xdr:from>
    <xdr:to>
      <xdr:col>81</xdr:col>
      <xdr:colOff>101600</xdr:colOff>
      <xdr:row>36</xdr:row>
      <xdr:rowOff>35052</xdr:rowOff>
    </xdr:to>
    <xdr:sp macro="" textlink="">
      <xdr:nvSpPr>
        <xdr:cNvPr id="545" name="楕円 544"/>
        <xdr:cNvSpPr/>
      </xdr:nvSpPr>
      <xdr:spPr>
        <a:xfrm>
          <a:off x="15430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51579</xdr:rowOff>
    </xdr:from>
    <xdr:ext cx="534377" cy="259045"/>
    <xdr:sp macro="" textlink="">
      <xdr:nvSpPr>
        <xdr:cNvPr id="546" name="テキスト ボックス 545"/>
        <xdr:cNvSpPr txBox="1"/>
      </xdr:nvSpPr>
      <xdr:spPr>
        <a:xfrm>
          <a:off x="15214111" y="588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170543</xdr:rowOff>
    </xdr:from>
    <xdr:to>
      <xdr:col>76</xdr:col>
      <xdr:colOff>165100</xdr:colOff>
      <xdr:row>37</xdr:row>
      <xdr:rowOff>100693</xdr:rowOff>
    </xdr:to>
    <xdr:sp macro="" textlink="">
      <xdr:nvSpPr>
        <xdr:cNvPr id="547" name="楕円 546"/>
        <xdr:cNvSpPr/>
      </xdr:nvSpPr>
      <xdr:spPr>
        <a:xfrm>
          <a:off x="14541500" y="634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91820</xdr:rowOff>
    </xdr:from>
    <xdr:ext cx="534377" cy="259045"/>
    <xdr:sp macro="" textlink="">
      <xdr:nvSpPr>
        <xdr:cNvPr id="548" name="テキスト ボックス 547"/>
        <xdr:cNvSpPr txBox="1"/>
      </xdr:nvSpPr>
      <xdr:spPr>
        <a:xfrm>
          <a:off x="14325111" y="643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79103</xdr:rowOff>
    </xdr:from>
    <xdr:to>
      <xdr:col>72</xdr:col>
      <xdr:colOff>38100</xdr:colOff>
      <xdr:row>36</xdr:row>
      <xdr:rowOff>9253</xdr:rowOff>
    </xdr:to>
    <xdr:sp macro="" textlink="">
      <xdr:nvSpPr>
        <xdr:cNvPr id="549" name="楕円 548"/>
        <xdr:cNvSpPr/>
      </xdr:nvSpPr>
      <xdr:spPr>
        <a:xfrm>
          <a:off x="13652500" y="607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380</xdr:rowOff>
    </xdr:from>
    <xdr:ext cx="534377" cy="259045"/>
    <xdr:sp macro="" textlink="">
      <xdr:nvSpPr>
        <xdr:cNvPr id="550" name="テキスト ボックス 549"/>
        <xdr:cNvSpPr txBox="1"/>
      </xdr:nvSpPr>
      <xdr:spPr>
        <a:xfrm>
          <a:off x="13436111" y="61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5788</xdr:rowOff>
    </xdr:from>
    <xdr:to>
      <xdr:col>67</xdr:col>
      <xdr:colOff>101600</xdr:colOff>
      <xdr:row>37</xdr:row>
      <xdr:rowOff>107388</xdr:rowOff>
    </xdr:to>
    <xdr:sp macro="" textlink="">
      <xdr:nvSpPr>
        <xdr:cNvPr id="551" name="楕円 550"/>
        <xdr:cNvSpPr/>
      </xdr:nvSpPr>
      <xdr:spPr>
        <a:xfrm>
          <a:off x="12763500" y="634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98515</xdr:rowOff>
    </xdr:from>
    <xdr:ext cx="534377" cy="259045"/>
    <xdr:sp macro="" textlink="">
      <xdr:nvSpPr>
        <xdr:cNvPr id="552" name="テキスト ボックス 551"/>
        <xdr:cNvSpPr txBox="1"/>
      </xdr:nvSpPr>
      <xdr:spPr>
        <a:xfrm>
          <a:off x="12547111" y="644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5" name="直線コネクタ 574"/>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6"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7" name="直線コネクタ 576"/>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8"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9" name="直線コネクタ 578"/>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130145</xdr:rowOff>
    </xdr:from>
    <xdr:to>
      <xdr:col>85</xdr:col>
      <xdr:colOff>127000</xdr:colOff>
      <xdr:row>56</xdr:row>
      <xdr:rowOff>134808</xdr:rowOff>
    </xdr:to>
    <xdr:cxnSp macro="">
      <xdr:nvCxnSpPr>
        <xdr:cNvPr id="580" name="直線コネクタ 579"/>
        <xdr:cNvCxnSpPr/>
      </xdr:nvCxnSpPr>
      <xdr:spPr>
        <a:xfrm>
          <a:off x="15481300" y="9731345"/>
          <a:ext cx="8382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102861</xdr:rowOff>
    </xdr:from>
    <xdr:ext cx="534377" cy="259045"/>
    <xdr:sp macro="" textlink="">
      <xdr:nvSpPr>
        <xdr:cNvPr id="581" name="教育費平均値テキスト"/>
        <xdr:cNvSpPr txBox="1"/>
      </xdr:nvSpPr>
      <xdr:spPr>
        <a:xfrm>
          <a:off x="16370300" y="936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2" name="フローチャート: 判断 581"/>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130145</xdr:rowOff>
    </xdr:from>
    <xdr:to>
      <xdr:col>81</xdr:col>
      <xdr:colOff>50800</xdr:colOff>
      <xdr:row>56</xdr:row>
      <xdr:rowOff>161051</xdr:rowOff>
    </xdr:to>
    <xdr:cxnSp macro="">
      <xdr:nvCxnSpPr>
        <xdr:cNvPr id="583" name="直線コネクタ 582"/>
        <xdr:cNvCxnSpPr/>
      </xdr:nvCxnSpPr>
      <xdr:spPr>
        <a:xfrm flipV="1">
          <a:off x="14592300" y="9731345"/>
          <a:ext cx="889000" cy="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4" name="フローチャート: 判断 583"/>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80337</xdr:rowOff>
    </xdr:from>
    <xdr:ext cx="534377" cy="259045"/>
    <xdr:sp macro="" textlink="">
      <xdr:nvSpPr>
        <xdr:cNvPr id="585" name="テキスト ボックス 584"/>
        <xdr:cNvSpPr txBox="1"/>
      </xdr:nvSpPr>
      <xdr:spPr>
        <a:xfrm>
          <a:off x="15214111" y="93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155199</xdr:rowOff>
    </xdr:from>
    <xdr:to>
      <xdr:col>76</xdr:col>
      <xdr:colOff>114300</xdr:colOff>
      <xdr:row>56</xdr:row>
      <xdr:rowOff>161051</xdr:rowOff>
    </xdr:to>
    <xdr:cxnSp macro="">
      <xdr:nvCxnSpPr>
        <xdr:cNvPr id="586" name="直線コネクタ 585"/>
        <xdr:cNvCxnSpPr/>
      </xdr:nvCxnSpPr>
      <xdr:spPr>
        <a:xfrm>
          <a:off x="13703300" y="9756399"/>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7" name="フローチャート: 判断 586"/>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129440</xdr:rowOff>
    </xdr:from>
    <xdr:ext cx="534377" cy="259045"/>
    <xdr:sp macro="" textlink="">
      <xdr:nvSpPr>
        <xdr:cNvPr id="588" name="テキスト ボックス 587"/>
        <xdr:cNvSpPr txBox="1"/>
      </xdr:nvSpPr>
      <xdr:spPr>
        <a:xfrm>
          <a:off x="14325111" y="92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155199</xdr:rowOff>
    </xdr:from>
    <xdr:to>
      <xdr:col>71</xdr:col>
      <xdr:colOff>177800</xdr:colOff>
      <xdr:row>58</xdr:row>
      <xdr:rowOff>7249</xdr:rowOff>
    </xdr:to>
    <xdr:cxnSp macro="">
      <xdr:nvCxnSpPr>
        <xdr:cNvPr id="589" name="直線コネクタ 588"/>
        <xdr:cNvCxnSpPr/>
      </xdr:nvCxnSpPr>
      <xdr:spPr>
        <a:xfrm flipV="1">
          <a:off x="12814300" y="9756399"/>
          <a:ext cx="889000" cy="19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0" name="フローチャート: 判断 589"/>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28628</xdr:rowOff>
    </xdr:from>
    <xdr:ext cx="534377" cy="259045"/>
    <xdr:sp macro="" textlink="">
      <xdr:nvSpPr>
        <xdr:cNvPr id="591" name="テキスト ボックス 590"/>
        <xdr:cNvSpPr txBox="1"/>
      </xdr:nvSpPr>
      <xdr:spPr>
        <a:xfrm>
          <a:off x="13436111" y="92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2" name="フローチャート: 判断 591"/>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138447</xdr:rowOff>
    </xdr:from>
    <xdr:ext cx="534377" cy="259045"/>
    <xdr:sp macro="" textlink="">
      <xdr:nvSpPr>
        <xdr:cNvPr id="593" name="テキスト ボックス 592"/>
        <xdr:cNvSpPr txBox="1"/>
      </xdr:nvSpPr>
      <xdr:spPr>
        <a:xfrm>
          <a:off x="12547111" y="939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84008</xdr:rowOff>
    </xdr:from>
    <xdr:to>
      <xdr:col>85</xdr:col>
      <xdr:colOff>177800</xdr:colOff>
      <xdr:row>57</xdr:row>
      <xdr:rowOff>14158</xdr:rowOff>
    </xdr:to>
    <xdr:sp macro="" textlink="">
      <xdr:nvSpPr>
        <xdr:cNvPr id="599" name="楕円 598"/>
        <xdr:cNvSpPr/>
      </xdr:nvSpPr>
      <xdr:spPr>
        <a:xfrm>
          <a:off x="16268700" y="968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62435</xdr:rowOff>
    </xdr:from>
    <xdr:ext cx="534377" cy="259045"/>
    <xdr:sp macro="" textlink="">
      <xdr:nvSpPr>
        <xdr:cNvPr id="600" name="教育費該当値テキスト"/>
        <xdr:cNvSpPr txBox="1"/>
      </xdr:nvSpPr>
      <xdr:spPr>
        <a:xfrm>
          <a:off x="16370300" y="966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79345</xdr:rowOff>
    </xdr:from>
    <xdr:to>
      <xdr:col>81</xdr:col>
      <xdr:colOff>101600</xdr:colOff>
      <xdr:row>57</xdr:row>
      <xdr:rowOff>9495</xdr:rowOff>
    </xdr:to>
    <xdr:sp macro="" textlink="">
      <xdr:nvSpPr>
        <xdr:cNvPr id="601" name="楕円 600"/>
        <xdr:cNvSpPr/>
      </xdr:nvSpPr>
      <xdr:spPr>
        <a:xfrm>
          <a:off x="15430500" y="968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622</xdr:rowOff>
    </xdr:from>
    <xdr:ext cx="534377" cy="259045"/>
    <xdr:sp macro="" textlink="">
      <xdr:nvSpPr>
        <xdr:cNvPr id="602" name="テキスト ボックス 601"/>
        <xdr:cNvSpPr txBox="1"/>
      </xdr:nvSpPr>
      <xdr:spPr>
        <a:xfrm>
          <a:off x="15214111" y="97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110251</xdr:rowOff>
    </xdr:from>
    <xdr:to>
      <xdr:col>76</xdr:col>
      <xdr:colOff>165100</xdr:colOff>
      <xdr:row>57</xdr:row>
      <xdr:rowOff>40401</xdr:rowOff>
    </xdr:to>
    <xdr:sp macro="" textlink="">
      <xdr:nvSpPr>
        <xdr:cNvPr id="603" name="楕円 602"/>
        <xdr:cNvSpPr/>
      </xdr:nvSpPr>
      <xdr:spPr>
        <a:xfrm>
          <a:off x="14541500" y="971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31528</xdr:rowOff>
    </xdr:from>
    <xdr:ext cx="534377" cy="259045"/>
    <xdr:sp macro="" textlink="">
      <xdr:nvSpPr>
        <xdr:cNvPr id="604" name="テキスト ボックス 603"/>
        <xdr:cNvSpPr txBox="1"/>
      </xdr:nvSpPr>
      <xdr:spPr>
        <a:xfrm>
          <a:off x="14325111" y="980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104399</xdr:rowOff>
    </xdr:from>
    <xdr:to>
      <xdr:col>72</xdr:col>
      <xdr:colOff>38100</xdr:colOff>
      <xdr:row>57</xdr:row>
      <xdr:rowOff>34549</xdr:rowOff>
    </xdr:to>
    <xdr:sp macro="" textlink="">
      <xdr:nvSpPr>
        <xdr:cNvPr id="605" name="楕円 604"/>
        <xdr:cNvSpPr/>
      </xdr:nvSpPr>
      <xdr:spPr>
        <a:xfrm>
          <a:off x="13652500" y="970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25676</xdr:rowOff>
    </xdr:from>
    <xdr:ext cx="534377" cy="259045"/>
    <xdr:sp macro="" textlink="">
      <xdr:nvSpPr>
        <xdr:cNvPr id="606" name="テキスト ボックス 605"/>
        <xdr:cNvSpPr txBox="1"/>
      </xdr:nvSpPr>
      <xdr:spPr>
        <a:xfrm>
          <a:off x="13436111" y="979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127899</xdr:rowOff>
    </xdr:from>
    <xdr:to>
      <xdr:col>67</xdr:col>
      <xdr:colOff>101600</xdr:colOff>
      <xdr:row>58</xdr:row>
      <xdr:rowOff>58049</xdr:rowOff>
    </xdr:to>
    <xdr:sp macro="" textlink="">
      <xdr:nvSpPr>
        <xdr:cNvPr id="607" name="楕円 606"/>
        <xdr:cNvSpPr/>
      </xdr:nvSpPr>
      <xdr:spPr>
        <a:xfrm>
          <a:off x="12763500" y="990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49176</xdr:rowOff>
    </xdr:from>
    <xdr:ext cx="534377" cy="259045"/>
    <xdr:sp macro="" textlink="">
      <xdr:nvSpPr>
        <xdr:cNvPr id="608" name="テキスト ボックス 607"/>
        <xdr:cNvSpPr txBox="1"/>
      </xdr:nvSpPr>
      <xdr:spPr>
        <a:xfrm>
          <a:off x="12547111" y="999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47019</xdr:rowOff>
    </xdr:from>
    <xdr:to>
      <xdr:col>85</xdr:col>
      <xdr:colOff>127000</xdr:colOff>
      <xdr:row>79</xdr:row>
      <xdr:rowOff>83235</xdr:rowOff>
    </xdr:to>
    <xdr:cxnSp macro="">
      <xdr:nvCxnSpPr>
        <xdr:cNvPr id="639" name="直線コネクタ 638"/>
        <xdr:cNvCxnSpPr/>
      </xdr:nvCxnSpPr>
      <xdr:spPr>
        <a:xfrm flipV="1">
          <a:off x="15481300" y="13591569"/>
          <a:ext cx="838200" cy="3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152922</xdr:rowOff>
    </xdr:from>
    <xdr:ext cx="469744" cy="259045"/>
    <xdr:sp macro="" textlink="">
      <xdr:nvSpPr>
        <xdr:cNvPr id="640" name="災害復旧費平均値テキスト"/>
        <xdr:cNvSpPr txBox="1"/>
      </xdr:nvSpPr>
      <xdr:spPr>
        <a:xfrm>
          <a:off x="16370300" y="1352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83235</xdr:rowOff>
    </xdr:from>
    <xdr:to>
      <xdr:col>81</xdr:col>
      <xdr:colOff>50800</xdr:colOff>
      <xdr:row>79</xdr:row>
      <xdr:rowOff>85717</xdr:rowOff>
    </xdr:to>
    <xdr:cxnSp macro="">
      <xdr:nvCxnSpPr>
        <xdr:cNvPr id="642" name="直線コネクタ 641"/>
        <xdr:cNvCxnSpPr/>
      </xdr:nvCxnSpPr>
      <xdr:spPr>
        <a:xfrm flipV="1">
          <a:off x="14592300" y="13627785"/>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4" name="テキスト ボックス 643"/>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59722</xdr:rowOff>
    </xdr:from>
    <xdr:to>
      <xdr:col>76</xdr:col>
      <xdr:colOff>114300</xdr:colOff>
      <xdr:row>79</xdr:row>
      <xdr:rowOff>85717</xdr:rowOff>
    </xdr:to>
    <xdr:cxnSp macro="">
      <xdr:nvCxnSpPr>
        <xdr:cNvPr id="645" name="直線コネクタ 644"/>
        <xdr:cNvCxnSpPr/>
      </xdr:nvCxnSpPr>
      <xdr:spPr>
        <a:xfrm>
          <a:off x="13703300" y="13604272"/>
          <a:ext cx="889000" cy="2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7" name="テキスト ボックス 646"/>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31311</xdr:rowOff>
    </xdr:from>
    <xdr:to>
      <xdr:col>71</xdr:col>
      <xdr:colOff>177800</xdr:colOff>
      <xdr:row>79</xdr:row>
      <xdr:rowOff>59722</xdr:rowOff>
    </xdr:to>
    <xdr:cxnSp macro="">
      <xdr:nvCxnSpPr>
        <xdr:cNvPr id="648" name="直線コネクタ 647"/>
        <xdr:cNvCxnSpPr/>
      </xdr:nvCxnSpPr>
      <xdr:spPr>
        <a:xfrm>
          <a:off x="12814300" y="13575861"/>
          <a:ext cx="8890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109292</xdr:rowOff>
    </xdr:from>
    <xdr:ext cx="378565" cy="259045"/>
    <xdr:sp macro="" textlink="">
      <xdr:nvSpPr>
        <xdr:cNvPr id="650" name="テキスト ボックス 649"/>
        <xdr:cNvSpPr txBox="1"/>
      </xdr:nvSpPr>
      <xdr:spPr>
        <a:xfrm>
          <a:off x="13514017" y="1365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108377</xdr:rowOff>
    </xdr:from>
    <xdr:ext cx="378565" cy="259045"/>
    <xdr:sp macro="" textlink="">
      <xdr:nvSpPr>
        <xdr:cNvPr id="652" name="テキスト ボックス 651"/>
        <xdr:cNvSpPr txBox="1"/>
      </xdr:nvSpPr>
      <xdr:spPr>
        <a:xfrm>
          <a:off x="12625017" y="1365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167669</xdr:rowOff>
    </xdr:from>
    <xdr:to>
      <xdr:col>85</xdr:col>
      <xdr:colOff>177800</xdr:colOff>
      <xdr:row>79</xdr:row>
      <xdr:rowOff>97819</xdr:rowOff>
    </xdr:to>
    <xdr:sp macro="" textlink="">
      <xdr:nvSpPr>
        <xdr:cNvPr id="658" name="楕円 657"/>
        <xdr:cNvSpPr/>
      </xdr:nvSpPr>
      <xdr:spPr>
        <a:xfrm>
          <a:off x="16268700" y="1354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127046</xdr:rowOff>
    </xdr:from>
    <xdr:ext cx="469744" cy="259045"/>
    <xdr:sp macro="" textlink="">
      <xdr:nvSpPr>
        <xdr:cNvPr id="659" name="災害復旧費該当値テキスト"/>
        <xdr:cNvSpPr txBox="1"/>
      </xdr:nvSpPr>
      <xdr:spPr>
        <a:xfrm>
          <a:off x="16370300" y="1332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32435</xdr:rowOff>
    </xdr:from>
    <xdr:to>
      <xdr:col>81</xdr:col>
      <xdr:colOff>101600</xdr:colOff>
      <xdr:row>79</xdr:row>
      <xdr:rowOff>134035</xdr:rowOff>
    </xdr:to>
    <xdr:sp macro="" textlink="">
      <xdr:nvSpPr>
        <xdr:cNvPr id="660" name="楕円 659"/>
        <xdr:cNvSpPr/>
      </xdr:nvSpPr>
      <xdr:spPr>
        <a:xfrm>
          <a:off x="15430500" y="135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125162</xdr:rowOff>
    </xdr:from>
    <xdr:ext cx="378565" cy="259045"/>
    <xdr:sp macro="" textlink="">
      <xdr:nvSpPr>
        <xdr:cNvPr id="661" name="テキスト ボックス 660"/>
        <xdr:cNvSpPr txBox="1"/>
      </xdr:nvSpPr>
      <xdr:spPr>
        <a:xfrm>
          <a:off x="15292017" y="13669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34917</xdr:rowOff>
    </xdr:from>
    <xdr:to>
      <xdr:col>76</xdr:col>
      <xdr:colOff>165100</xdr:colOff>
      <xdr:row>79</xdr:row>
      <xdr:rowOff>136517</xdr:rowOff>
    </xdr:to>
    <xdr:sp macro="" textlink="">
      <xdr:nvSpPr>
        <xdr:cNvPr id="662" name="楕円 661"/>
        <xdr:cNvSpPr/>
      </xdr:nvSpPr>
      <xdr:spPr>
        <a:xfrm>
          <a:off x="14541500" y="1357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127644</xdr:rowOff>
    </xdr:from>
    <xdr:ext cx="378565" cy="259045"/>
    <xdr:sp macro="" textlink="">
      <xdr:nvSpPr>
        <xdr:cNvPr id="663" name="テキスト ボックス 662"/>
        <xdr:cNvSpPr txBox="1"/>
      </xdr:nvSpPr>
      <xdr:spPr>
        <a:xfrm>
          <a:off x="14403017" y="13672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8922</xdr:rowOff>
    </xdr:from>
    <xdr:to>
      <xdr:col>72</xdr:col>
      <xdr:colOff>38100</xdr:colOff>
      <xdr:row>79</xdr:row>
      <xdr:rowOff>110522</xdr:rowOff>
    </xdr:to>
    <xdr:sp macro="" textlink="">
      <xdr:nvSpPr>
        <xdr:cNvPr id="664" name="楕円 663"/>
        <xdr:cNvSpPr/>
      </xdr:nvSpPr>
      <xdr:spPr>
        <a:xfrm>
          <a:off x="13652500" y="1355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127049</xdr:rowOff>
    </xdr:from>
    <xdr:ext cx="469744" cy="259045"/>
    <xdr:sp macro="" textlink="">
      <xdr:nvSpPr>
        <xdr:cNvPr id="665" name="テキスト ボックス 664"/>
        <xdr:cNvSpPr txBox="1"/>
      </xdr:nvSpPr>
      <xdr:spPr>
        <a:xfrm>
          <a:off x="13468428" y="1332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151961</xdr:rowOff>
    </xdr:from>
    <xdr:to>
      <xdr:col>67</xdr:col>
      <xdr:colOff>101600</xdr:colOff>
      <xdr:row>79</xdr:row>
      <xdr:rowOff>82111</xdr:rowOff>
    </xdr:to>
    <xdr:sp macro="" textlink="">
      <xdr:nvSpPr>
        <xdr:cNvPr id="666" name="楕円 665"/>
        <xdr:cNvSpPr/>
      </xdr:nvSpPr>
      <xdr:spPr>
        <a:xfrm>
          <a:off x="12763500" y="135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98638</xdr:rowOff>
    </xdr:from>
    <xdr:ext cx="469744" cy="259045"/>
    <xdr:sp macro="" textlink="">
      <xdr:nvSpPr>
        <xdr:cNvPr id="667" name="テキスト ボックス 666"/>
        <xdr:cNvSpPr txBox="1"/>
      </xdr:nvSpPr>
      <xdr:spPr>
        <a:xfrm>
          <a:off x="12579428" y="1330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4" name="直線コネクタ 693"/>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5"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6" name="直線コネクタ 695"/>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7"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8" name="直線コネクタ 697"/>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54628</xdr:rowOff>
    </xdr:from>
    <xdr:to>
      <xdr:col>85</xdr:col>
      <xdr:colOff>127000</xdr:colOff>
      <xdr:row>95</xdr:row>
      <xdr:rowOff>60246</xdr:rowOff>
    </xdr:to>
    <xdr:cxnSp macro="">
      <xdr:nvCxnSpPr>
        <xdr:cNvPr id="699" name="直線コネクタ 698"/>
        <xdr:cNvCxnSpPr/>
      </xdr:nvCxnSpPr>
      <xdr:spPr>
        <a:xfrm flipV="1">
          <a:off x="15481300" y="16342378"/>
          <a:ext cx="838200" cy="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12337</xdr:rowOff>
    </xdr:from>
    <xdr:ext cx="534377" cy="259045"/>
    <xdr:sp macro="" textlink="">
      <xdr:nvSpPr>
        <xdr:cNvPr id="700" name="公債費平均値テキスト"/>
        <xdr:cNvSpPr txBox="1"/>
      </xdr:nvSpPr>
      <xdr:spPr>
        <a:xfrm>
          <a:off x="16370300" y="1595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1" name="フローチャート: 判断 700"/>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60246</xdr:rowOff>
    </xdr:from>
    <xdr:to>
      <xdr:col>81</xdr:col>
      <xdr:colOff>50800</xdr:colOff>
      <xdr:row>95</xdr:row>
      <xdr:rowOff>70662</xdr:rowOff>
    </xdr:to>
    <xdr:cxnSp macro="">
      <xdr:nvCxnSpPr>
        <xdr:cNvPr id="702" name="直線コネクタ 701"/>
        <xdr:cNvCxnSpPr/>
      </xdr:nvCxnSpPr>
      <xdr:spPr>
        <a:xfrm flipV="1">
          <a:off x="14592300" y="16347996"/>
          <a:ext cx="889000" cy="1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3" name="フローチャート: 判断 702"/>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95307</xdr:rowOff>
    </xdr:from>
    <xdr:ext cx="534377" cy="259045"/>
    <xdr:sp macro="" textlink="">
      <xdr:nvSpPr>
        <xdr:cNvPr id="704" name="テキスト ボックス 703"/>
        <xdr:cNvSpPr txBox="1"/>
      </xdr:nvSpPr>
      <xdr:spPr>
        <a:xfrm>
          <a:off x="15214111" y="158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156029</xdr:rowOff>
    </xdr:from>
    <xdr:to>
      <xdr:col>76</xdr:col>
      <xdr:colOff>114300</xdr:colOff>
      <xdr:row>95</xdr:row>
      <xdr:rowOff>70662</xdr:rowOff>
    </xdr:to>
    <xdr:cxnSp macro="">
      <xdr:nvCxnSpPr>
        <xdr:cNvPr id="705" name="直線コネクタ 704"/>
        <xdr:cNvCxnSpPr/>
      </xdr:nvCxnSpPr>
      <xdr:spPr>
        <a:xfrm>
          <a:off x="13703300" y="16272329"/>
          <a:ext cx="889000" cy="8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6" name="フローチャート: 判断 705"/>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89625</xdr:rowOff>
    </xdr:from>
    <xdr:ext cx="534377" cy="259045"/>
    <xdr:sp macro="" textlink="">
      <xdr:nvSpPr>
        <xdr:cNvPr id="707" name="テキスト ボックス 706"/>
        <xdr:cNvSpPr txBox="1"/>
      </xdr:nvSpPr>
      <xdr:spPr>
        <a:xfrm>
          <a:off x="14325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156029</xdr:rowOff>
    </xdr:from>
    <xdr:to>
      <xdr:col>71</xdr:col>
      <xdr:colOff>177800</xdr:colOff>
      <xdr:row>94</xdr:row>
      <xdr:rowOff>159556</xdr:rowOff>
    </xdr:to>
    <xdr:cxnSp macro="">
      <xdr:nvCxnSpPr>
        <xdr:cNvPr id="708" name="直線コネクタ 707"/>
        <xdr:cNvCxnSpPr/>
      </xdr:nvCxnSpPr>
      <xdr:spPr>
        <a:xfrm flipV="1">
          <a:off x="12814300" y="16272329"/>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9" name="フローチャート: 判断 708"/>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17485</xdr:rowOff>
    </xdr:from>
    <xdr:ext cx="534377" cy="259045"/>
    <xdr:sp macro="" textlink="">
      <xdr:nvSpPr>
        <xdr:cNvPr id="710" name="テキスト ボックス 709"/>
        <xdr:cNvSpPr txBox="1"/>
      </xdr:nvSpPr>
      <xdr:spPr>
        <a:xfrm>
          <a:off x="13436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1" name="フローチャート: 判断 710"/>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3018</xdr:rowOff>
    </xdr:from>
    <xdr:ext cx="534377" cy="259045"/>
    <xdr:sp macro="" textlink="">
      <xdr:nvSpPr>
        <xdr:cNvPr id="712" name="テキスト ボックス 711"/>
        <xdr:cNvSpPr txBox="1"/>
      </xdr:nvSpPr>
      <xdr:spPr>
        <a:xfrm>
          <a:off x="12547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3828</xdr:rowOff>
    </xdr:from>
    <xdr:to>
      <xdr:col>85</xdr:col>
      <xdr:colOff>177800</xdr:colOff>
      <xdr:row>95</xdr:row>
      <xdr:rowOff>105428</xdr:rowOff>
    </xdr:to>
    <xdr:sp macro="" textlink="">
      <xdr:nvSpPr>
        <xdr:cNvPr id="718" name="楕円 717"/>
        <xdr:cNvSpPr/>
      </xdr:nvSpPr>
      <xdr:spPr>
        <a:xfrm>
          <a:off x="16268700" y="1629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153705</xdr:rowOff>
    </xdr:from>
    <xdr:ext cx="534377" cy="259045"/>
    <xdr:sp macro="" textlink="">
      <xdr:nvSpPr>
        <xdr:cNvPr id="719" name="公債費該当値テキスト"/>
        <xdr:cNvSpPr txBox="1"/>
      </xdr:nvSpPr>
      <xdr:spPr>
        <a:xfrm>
          <a:off x="16370300" y="1627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9446</xdr:rowOff>
    </xdr:from>
    <xdr:to>
      <xdr:col>81</xdr:col>
      <xdr:colOff>101600</xdr:colOff>
      <xdr:row>95</xdr:row>
      <xdr:rowOff>111046</xdr:rowOff>
    </xdr:to>
    <xdr:sp macro="" textlink="">
      <xdr:nvSpPr>
        <xdr:cNvPr id="720" name="楕円 719"/>
        <xdr:cNvSpPr/>
      </xdr:nvSpPr>
      <xdr:spPr>
        <a:xfrm>
          <a:off x="15430500" y="1629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102173</xdr:rowOff>
    </xdr:from>
    <xdr:ext cx="534377" cy="259045"/>
    <xdr:sp macro="" textlink="">
      <xdr:nvSpPr>
        <xdr:cNvPr id="721" name="テキスト ボックス 720"/>
        <xdr:cNvSpPr txBox="1"/>
      </xdr:nvSpPr>
      <xdr:spPr>
        <a:xfrm>
          <a:off x="15214111" y="163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19862</xdr:rowOff>
    </xdr:from>
    <xdr:to>
      <xdr:col>76</xdr:col>
      <xdr:colOff>165100</xdr:colOff>
      <xdr:row>95</xdr:row>
      <xdr:rowOff>121462</xdr:rowOff>
    </xdr:to>
    <xdr:sp macro="" textlink="">
      <xdr:nvSpPr>
        <xdr:cNvPr id="722" name="楕円 721"/>
        <xdr:cNvSpPr/>
      </xdr:nvSpPr>
      <xdr:spPr>
        <a:xfrm>
          <a:off x="14541500" y="1630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112589</xdr:rowOff>
    </xdr:from>
    <xdr:ext cx="534377" cy="259045"/>
    <xdr:sp macro="" textlink="">
      <xdr:nvSpPr>
        <xdr:cNvPr id="723" name="テキスト ボックス 722"/>
        <xdr:cNvSpPr txBox="1"/>
      </xdr:nvSpPr>
      <xdr:spPr>
        <a:xfrm>
          <a:off x="14325111" y="1640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105229</xdr:rowOff>
    </xdr:from>
    <xdr:to>
      <xdr:col>72</xdr:col>
      <xdr:colOff>38100</xdr:colOff>
      <xdr:row>95</xdr:row>
      <xdr:rowOff>35379</xdr:rowOff>
    </xdr:to>
    <xdr:sp macro="" textlink="">
      <xdr:nvSpPr>
        <xdr:cNvPr id="724" name="楕円 723"/>
        <xdr:cNvSpPr/>
      </xdr:nvSpPr>
      <xdr:spPr>
        <a:xfrm>
          <a:off x="13652500" y="1622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26506</xdr:rowOff>
    </xdr:from>
    <xdr:ext cx="534377" cy="259045"/>
    <xdr:sp macro="" textlink="">
      <xdr:nvSpPr>
        <xdr:cNvPr id="725" name="テキスト ボックス 724"/>
        <xdr:cNvSpPr txBox="1"/>
      </xdr:nvSpPr>
      <xdr:spPr>
        <a:xfrm>
          <a:off x="13436111" y="1631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108756</xdr:rowOff>
    </xdr:from>
    <xdr:to>
      <xdr:col>67</xdr:col>
      <xdr:colOff>101600</xdr:colOff>
      <xdr:row>95</xdr:row>
      <xdr:rowOff>38906</xdr:rowOff>
    </xdr:to>
    <xdr:sp macro="" textlink="">
      <xdr:nvSpPr>
        <xdr:cNvPr id="726" name="楕円 725"/>
        <xdr:cNvSpPr/>
      </xdr:nvSpPr>
      <xdr:spPr>
        <a:xfrm>
          <a:off x="12763500" y="1622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30033</xdr:rowOff>
    </xdr:from>
    <xdr:ext cx="534377" cy="259045"/>
    <xdr:sp macro="" textlink="">
      <xdr:nvSpPr>
        <xdr:cNvPr id="727" name="テキスト ボックス 726"/>
        <xdr:cNvSpPr txBox="1"/>
      </xdr:nvSpPr>
      <xdr:spPr>
        <a:xfrm>
          <a:off x="12547111" y="163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1" name="直線コネクタ 75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4"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5" name="直線コネクタ 75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41021</xdr:rowOff>
    </xdr:from>
    <xdr:to>
      <xdr:col>116</xdr:col>
      <xdr:colOff>63500</xdr:colOff>
      <xdr:row>39</xdr:row>
      <xdr:rowOff>41021</xdr:rowOff>
    </xdr:to>
    <xdr:cxnSp macro="">
      <xdr:nvCxnSpPr>
        <xdr:cNvPr id="756" name="直線コネクタ 755"/>
        <xdr:cNvCxnSpPr/>
      </xdr:nvCxnSpPr>
      <xdr:spPr>
        <a:xfrm>
          <a:off x="21323300" y="6727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7"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8" name="フローチャート: 判断 757"/>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40259</xdr:rowOff>
    </xdr:from>
    <xdr:to>
      <xdr:col>111</xdr:col>
      <xdr:colOff>177800</xdr:colOff>
      <xdr:row>39</xdr:row>
      <xdr:rowOff>41021</xdr:rowOff>
    </xdr:to>
    <xdr:cxnSp macro="">
      <xdr:nvCxnSpPr>
        <xdr:cNvPr id="759" name="直線コネクタ 758"/>
        <xdr:cNvCxnSpPr/>
      </xdr:nvCxnSpPr>
      <xdr:spPr>
        <a:xfrm>
          <a:off x="20434300" y="672680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1" name="テキスト ボックス 760"/>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40259</xdr:rowOff>
    </xdr:from>
    <xdr:to>
      <xdr:col>107</xdr:col>
      <xdr:colOff>50800</xdr:colOff>
      <xdr:row>39</xdr:row>
      <xdr:rowOff>40259</xdr:rowOff>
    </xdr:to>
    <xdr:cxnSp macro="">
      <xdr:nvCxnSpPr>
        <xdr:cNvPr id="762" name="直線コネクタ 761"/>
        <xdr:cNvCxnSpPr/>
      </xdr:nvCxnSpPr>
      <xdr:spPr>
        <a:xfrm>
          <a:off x="19545300" y="6726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3" name="フローチャート: 判断 762"/>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4" name="テキスト ボックス 763"/>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39878</xdr:rowOff>
    </xdr:from>
    <xdr:to>
      <xdr:col>102</xdr:col>
      <xdr:colOff>114300</xdr:colOff>
      <xdr:row>39</xdr:row>
      <xdr:rowOff>40259</xdr:rowOff>
    </xdr:to>
    <xdr:cxnSp macro="">
      <xdr:nvCxnSpPr>
        <xdr:cNvPr id="765" name="直線コネクタ 764"/>
        <xdr:cNvCxnSpPr/>
      </xdr:nvCxnSpPr>
      <xdr:spPr>
        <a:xfrm>
          <a:off x="18656300" y="672642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6" name="フローチャート: 判断 765"/>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7" name="テキスト ボックス 766"/>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8" name="フローチャート: 判断 767"/>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69" name="テキスト ボックス 768"/>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161671</xdr:rowOff>
    </xdr:from>
    <xdr:to>
      <xdr:col>116</xdr:col>
      <xdr:colOff>114300</xdr:colOff>
      <xdr:row>39</xdr:row>
      <xdr:rowOff>91821</xdr:rowOff>
    </xdr:to>
    <xdr:sp macro="" textlink="">
      <xdr:nvSpPr>
        <xdr:cNvPr id="775" name="楕円 774"/>
        <xdr:cNvSpPr/>
      </xdr:nvSpPr>
      <xdr:spPr>
        <a:xfrm>
          <a:off x="221107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76598</xdr:rowOff>
    </xdr:from>
    <xdr:ext cx="313932" cy="259045"/>
    <xdr:sp macro="" textlink="">
      <xdr:nvSpPr>
        <xdr:cNvPr id="776" name="諸支出金該当値テキスト"/>
        <xdr:cNvSpPr txBox="1"/>
      </xdr:nvSpPr>
      <xdr:spPr>
        <a:xfrm>
          <a:off x="22212300" y="65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161671</xdr:rowOff>
    </xdr:from>
    <xdr:to>
      <xdr:col>112</xdr:col>
      <xdr:colOff>38100</xdr:colOff>
      <xdr:row>39</xdr:row>
      <xdr:rowOff>91821</xdr:rowOff>
    </xdr:to>
    <xdr:sp macro="" textlink="">
      <xdr:nvSpPr>
        <xdr:cNvPr id="777" name="楕円 776"/>
        <xdr:cNvSpPr/>
      </xdr:nvSpPr>
      <xdr:spPr>
        <a:xfrm>
          <a:off x="21272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82948</xdr:rowOff>
    </xdr:from>
    <xdr:ext cx="313932" cy="259045"/>
    <xdr:sp macro="" textlink="">
      <xdr:nvSpPr>
        <xdr:cNvPr id="778" name="テキスト ボックス 777"/>
        <xdr:cNvSpPr txBox="1"/>
      </xdr:nvSpPr>
      <xdr:spPr>
        <a:xfrm>
          <a:off x="21166333" y="6769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160909</xdr:rowOff>
    </xdr:from>
    <xdr:to>
      <xdr:col>107</xdr:col>
      <xdr:colOff>101600</xdr:colOff>
      <xdr:row>39</xdr:row>
      <xdr:rowOff>91059</xdr:rowOff>
    </xdr:to>
    <xdr:sp macro="" textlink="">
      <xdr:nvSpPr>
        <xdr:cNvPr id="779" name="楕円 778"/>
        <xdr:cNvSpPr/>
      </xdr:nvSpPr>
      <xdr:spPr>
        <a:xfrm>
          <a:off x="20383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82186</xdr:rowOff>
    </xdr:from>
    <xdr:ext cx="313932" cy="259045"/>
    <xdr:sp macro="" textlink="">
      <xdr:nvSpPr>
        <xdr:cNvPr id="780" name="テキスト ボックス 779"/>
        <xdr:cNvSpPr txBox="1"/>
      </xdr:nvSpPr>
      <xdr:spPr>
        <a:xfrm>
          <a:off x="20277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160909</xdr:rowOff>
    </xdr:from>
    <xdr:to>
      <xdr:col>102</xdr:col>
      <xdr:colOff>165100</xdr:colOff>
      <xdr:row>39</xdr:row>
      <xdr:rowOff>91059</xdr:rowOff>
    </xdr:to>
    <xdr:sp macro="" textlink="">
      <xdr:nvSpPr>
        <xdr:cNvPr id="781" name="楕円 780"/>
        <xdr:cNvSpPr/>
      </xdr:nvSpPr>
      <xdr:spPr>
        <a:xfrm>
          <a:off x="19494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82186</xdr:rowOff>
    </xdr:from>
    <xdr:ext cx="313932" cy="259045"/>
    <xdr:sp macro="" textlink="">
      <xdr:nvSpPr>
        <xdr:cNvPr id="782" name="テキスト ボックス 781"/>
        <xdr:cNvSpPr txBox="1"/>
      </xdr:nvSpPr>
      <xdr:spPr>
        <a:xfrm>
          <a:off x="19388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160528</xdr:rowOff>
    </xdr:from>
    <xdr:to>
      <xdr:col>98</xdr:col>
      <xdr:colOff>38100</xdr:colOff>
      <xdr:row>39</xdr:row>
      <xdr:rowOff>90678</xdr:rowOff>
    </xdr:to>
    <xdr:sp macro="" textlink="">
      <xdr:nvSpPr>
        <xdr:cNvPr id="783" name="楕円 782"/>
        <xdr:cNvSpPr/>
      </xdr:nvSpPr>
      <xdr:spPr>
        <a:xfrm>
          <a:off x="18605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81805</xdr:rowOff>
    </xdr:from>
    <xdr:ext cx="313932" cy="259045"/>
    <xdr:sp macro="" textlink="">
      <xdr:nvSpPr>
        <xdr:cNvPr id="784" name="テキスト ボックス 783"/>
        <xdr:cNvSpPr txBox="1"/>
      </xdr:nvSpPr>
      <xdr:spPr>
        <a:xfrm>
          <a:off x="18499333" y="676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年金生活者等支援臨時福祉給付金、児童手当・生活保護費支給などで減となった一方で、特別養護老人ホーム整備費補助、臨時福祉給付金支給、障害福祉サービス費、施設型給付等支給事業費（保育）、民間保育施設整備費補助などの増により住民一人当たり対前年度比</a:t>
          </a:r>
          <a:r>
            <a:rPr kumimoji="1" lang="en-US" altLang="ja-JP" sz="1300">
              <a:latin typeface="ＭＳ Ｐゴシック" panose="020B0600070205080204" pitchFamily="50" charset="-128"/>
              <a:ea typeface="ＭＳ Ｐゴシック" panose="020B0600070205080204" pitchFamily="50" charset="-128"/>
            </a:rPr>
            <a:t>5,644</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152,751</a:t>
          </a:r>
          <a:r>
            <a:rPr kumimoji="1" lang="ja-JP" altLang="en-US" sz="1300">
              <a:latin typeface="ＭＳ Ｐゴシック" panose="020B0600070205080204" pitchFamily="50" charset="-128"/>
              <a:ea typeface="ＭＳ Ｐゴシック" panose="020B0600070205080204" pitchFamily="50" charset="-128"/>
            </a:rPr>
            <a:t>円となったが、類似団体平均を下回っている。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土木費は、膳所駅周辺整備推進事業などで増となったが、下水道事業会計への繰出金や道路改良事業の減などにより住民一人当たり対前年度比</a:t>
          </a:r>
          <a:r>
            <a:rPr kumimoji="1" lang="en-US" altLang="ja-JP" sz="1300">
              <a:latin typeface="ＭＳ Ｐゴシック" panose="020B0600070205080204" pitchFamily="50" charset="-128"/>
              <a:ea typeface="ＭＳ Ｐゴシック" panose="020B0600070205080204" pitchFamily="50" charset="-128"/>
            </a:rPr>
            <a:t>2,433</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28,375</a:t>
          </a:r>
          <a:r>
            <a:rPr kumimoji="1" lang="ja-JP" altLang="en-US" sz="1300">
              <a:latin typeface="ＭＳ Ｐゴシック" panose="020B0600070205080204" pitchFamily="50" charset="-128"/>
              <a:ea typeface="ＭＳ Ｐゴシック" panose="020B0600070205080204" pitchFamily="50" charset="-128"/>
            </a:rPr>
            <a:t>円となり、類似団体平均を下回っている。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　財政調整基金残高は、運用利子分の積立てにより、前年度に比べ微増した。</a:t>
          </a:r>
        </a:p>
        <a:p>
          <a:r>
            <a:rPr kumimoji="1" lang="ja-JP" altLang="en-US" sz="1150">
              <a:latin typeface="ＭＳ ゴシック" pitchFamily="49" charset="-128"/>
              <a:ea typeface="ＭＳ ゴシック" pitchFamily="49" charset="-128"/>
            </a:rPr>
            <a:t>　実質収支額は、対前年度比</a:t>
          </a:r>
          <a:r>
            <a:rPr kumimoji="1" lang="en-US" altLang="ja-JP" sz="1150">
              <a:latin typeface="ＭＳ ゴシック" pitchFamily="49" charset="-128"/>
              <a:ea typeface="ＭＳ ゴシック" pitchFamily="49" charset="-128"/>
            </a:rPr>
            <a:t>3.8</a:t>
          </a:r>
          <a:r>
            <a:rPr kumimoji="1" lang="ja-JP" altLang="en-US" sz="1150">
              <a:latin typeface="ＭＳ ゴシック" pitchFamily="49" charset="-128"/>
              <a:ea typeface="ＭＳ ゴシック" pitchFamily="49" charset="-128"/>
            </a:rPr>
            <a:t>％増の</a:t>
          </a:r>
          <a:r>
            <a:rPr kumimoji="1" lang="en-US" altLang="ja-JP" sz="1150">
              <a:latin typeface="ＭＳ ゴシック" pitchFamily="49" charset="-128"/>
              <a:ea typeface="ＭＳ ゴシック" pitchFamily="49" charset="-128"/>
            </a:rPr>
            <a:t>5.09</a:t>
          </a:r>
          <a:r>
            <a:rPr kumimoji="1" lang="ja-JP" altLang="en-US" sz="1150">
              <a:latin typeface="ＭＳ ゴシック" pitchFamily="49" charset="-128"/>
              <a:ea typeface="ＭＳ ゴシック" pitchFamily="49" charset="-128"/>
            </a:rPr>
            <a:t>％となり、実質単年度収支は、対前年度比</a:t>
          </a:r>
          <a:r>
            <a:rPr kumimoji="1" lang="en-US" altLang="ja-JP" sz="1150">
              <a:latin typeface="ＭＳ ゴシック" pitchFamily="49" charset="-128"/>
              <a:ea typeface="ＭＳ ゴシック" pitchFamily="49" charset="-128"/>
            </a:rPr>
            <a:t>7.98</a:t>
          </a:r>
          <a:r>
            <a:rPr kumimoji="1" lang="ja-JP" altLang="en-US" sz="1150">
              <a:latin typeface="ＭＳ ゴシック" pitchFamily="49" charset="-128"/>
              <a:ea typeface="ＭＳ ゴシック" pitchFamily="49" charset="-128"/>
            </a:rPr>
            <a:t>％増の</a:t>
          </a:r>
          <a:r>
            <a:rPr kumimoji="1" lang="en-US" altLang="ja-JP" sz="1150">
              <a:latin typeface="ＭＳ ゴシック" pitchFamily="49" charset="-128"/>
              <a:ea typeface="ＭＳ ゴシック" pitchFamily="49" charset="-128"/>
            </a:rPr>
            <a:t>3.95</a:t>
          </a:r>
          <a:r>
            <a:rPr kumimoji="1" lang="ja-JP" altLang="en-US" sz="1150">
              <a:latin typeface="ＭＳ ゴシック" pitchFamily="49" charset="-128"/>
              <a:ea typeface="ＭＳ ゴシック" pitchFamily="49" charset="-128"/>
            </a:rPr>
            <a:t>％となった。</a:t>
          </a:r>
        </a:p>
        <a:p>
          <a:r>
            <a:rPr kumimoji="1" lang="ja-JP" altLang="en-US" sz="1150">
              <a:latin typeface="ＭＳ ゴシック" pitchFamily="49" charset="-128"/>
              <a:ea typeface="ＭＳ ゴシック" pitchFamily="49" charset="-128"/>
            </a:rPr>
            <a:t>　今後とも、中長期的な健全財政の堅持に努め、将来負担の軽減はもとより、持続可能な都市経営による質の高いサービスの実現を目指す。</a:t>
          </a:r>
        </a:p>
        <a:p>
          <a:endParaRPr kumimoji="1" lang="ja-JP" altLang="en-US" sz="11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　平成</a:t>
          </a:r>
          <a:r>
            <a:rPr kumimoji="1" lang="en-US" altLang="ja-JP" sz="1150">
              <a:latin typeface="ＭＳ ゴシック" pitchFamily="49" charset="-128"/>
              <a:ea typeface="ＭＳ ゴシック" pitchFamily="49" charset="-128"/>
            </a:rPr>
            <a:t>22</a:t>
          </a:r>
          <a:r>
            <a:rPr kumimoji="1" lang="ja-JP" altLang="en-US" sz="1150">
              <a:latin typeface="ＭＳ ゴシック" pitchFamily="49" charset="-128"/>
              <a:ea typeface="ＭＳ ゴシック" pitchFamily="49" charset="-128"/>
            </a:rPr>
            <a:t>年度に従前より赤字経営であった競輪事業特別会計を廃止して以降、全ての会計で実質赤字額が発生していない。</a:t>
          </a:r>
          <a:r>
            <a:rPr kumimoji="1" lang="en-US" altLang="ja-JP" sz="1150">
              <a:latin typeface="ＭＳ ゴシック" pitchFamily="49" charset="-128"/>
              <a:ea typeface="ＭＳ ゴシック" pitchFamily="49" charset="-128"/>
            </a:rPr>
            <a:t/>
          </a:r>
          <a:br>
            <a:rPr kumimoji="1" lang="en-US" altLang="ja-JP" sz="1150">
              <a:latin typeface="ＭＳ ゴシック" pitchFamily="49" charset="-128"/>
              <a:ea typeface="ＭＳ ゴシック" pitchFamily="49" charset="-128"/>
            </a:rPr>
          </a:br>
          <a:r>
            <a:rPr kumimoji="1" lang="ja-JP" altLang="en-US" sz="1150">
              <a:latin typeface="ＭＳ ゴシック" pitchFamily="49" charset="-128"/>
              <a:ea typeface="ＭＳ ゴシック" pitchFamily="49" charset="-128"/>
            </a:rPr>
            <a:t>　地方独立行政法人への移行に伴い、病院事業会計及び介護老人保健施設事業会計については、平成</a:t>
          </a:r>
          <a:r>
            <a:rPr kumimoji="1" lang="en-US" altLang="ja-JP" sz="1150">
              <a:latin typeface="ＭＳ ゴシック" pitchFamily="49" charset="-128"/>
              <a:ea typeface="ＭＳ ゴシック" pitchFamily="49" charset="-128"/>
            </a:rPr>
            <a:t>28</a:t>
          </a:r>
          <a:r>
            <a:rPr kumimoji="1" lang="ja-JP" altLang="en-US" sz="1150">
              <a:latin typeface="ＭＳ ゴシック" pitchFamily="49" charset="-128"/>
              <a:ea typeface="ＭＳ ゴシック" pitchFamily="49" charset="-128"/>
            </a:rPr>
            <a:t>年度末で閉鎖し、平成</a:t>
          </a:r>
          <a:r>
            <a:rPr kumimoji="1" lang="en-US" altLang="ja-JP" sz="1150">
              <a:latin typeface="ＭＳ ゴシック" pitchFamily="49" charset="-128"/>
              <a:ea typeface="ＭＳ ゴシック" pitchFamily="49" charset="-128"/>
            </a:rPr>
            <a:t>29</a:t>
          </a:r>
          <a:r>
            <a:rPr kumimoji="1" lang="ja-JP" altLang="en-US" sz="1150">
              <a:latin typeface="ＭＳ ゴシック" pitchFamily="49" charset="-128"/>
              <a:ea typeface="ＭＳ ゴシック" pitchFamily="49" charset="-128"/>
            </a:rPr>
            <a:t>年度より企業債未償還分を病院事業債として特別会計で管理している。</a:t>
          </a:r>
        </a:p>
        <a:p>
          <a:r>
            <a:rPr kumimoji="1" lang="ja-JP" altLang="en-US" sz="1150">
              <a:latin typeface="ＭＳ ゴシック" pitchFamily="49" charset="-128"/>
              <a:ea typeface="ＭＳ ゴシック" pitchFamily="49" charset="-128"/>
            </a:rPr>
            <a:t>　標準財政規模に占める割合の多くがガス事業会計であることから、一層、他の事業会計での健全な経営の継続が必要である。</a:t>
          </a:r>
        </a:p>
        <a:p>
          <a:endParaRPr kumimoji="1" lang="ja-JP" altLang="en-US" sz="115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CD2" sqref="CD2"/>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115691489</v>
      </c>
      <c r="BO4" s="410"/>
      <c r="BP4" s="410"/>
      <c r="BQ4" s="410"/>
      <c r="BR4" s="410"/>
      <c r="BS4" s="410"/>
      <c r="BT4" s="410"/>
      <c r="BU4" s="411"/>
      <c r="BV4" s="409">
        <v>117589171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5.0999999999999996</v>
      </c>
      <c r="CU4" s="416"/>
      <c r="CV4" s="416"/>
      <c r="CW4" s="416"/>
      <c r="CX4" s="416"/>
      <c r="CY4" s="416"/>
      <c r="CZ4" s="416"/>
      <c r="DA4" s="417"/>
      <c r="DB4" s="415">
        <v>1.3</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111394246</v>
      </c>
      <c r="BO5" s="447"/>
      <c r="BP5" s="447"/>
      <c r="BQ5" s="447"/>
      <c r="BR5" s="447"/>
      <c r="BS5" s="447"/>
      <c r="BT5" s="447"/>
      <c r="BU5" s="448"/>
      <c r="BV5" s="446">
        <v>115039029</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88.8</v>
      </c>
      <c r="CU5" s="444"/>
      <c r="CV5" s="444"/>
      <c r="CW5" s="444"/>
      <c r="CX5" s="444"/>
      <c r="CY5" s="444"/>
      <c r="CZ5" s="444"/>
      <c r="DA5" s="445"/>
      <c r="DB5" s="443">
        <v>91.9</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4297243</v>
      </c>
      <c r="BO6" s="447"/>
      <c r="BP6" s="447"/>
      <c r="BQ6" s="447"/>
      <c r="BR6" s="447"/>
      <c r="BS6" s="447"/>
      <c r="BT6" s="447"/>
      <c r="BU6" s="448"/>
      <c r="BV6" s="446">
        <v>2550142</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96.3</v>
      </c>
      <c r="CU6" s="484"/>
      <c r="CV6" s="484"/>
      <c r="CW6" s="484"/>
      <c r="CX6" s="484"/>
      <c r="CY6" s="484"/>
      <c r="CZ6" s="484"/>
      <c r="DA6" s="485"/>
      <c r="DB6" s="483">
        <v>99.3</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88</v>
      </c>
      <c r="AV7" s="479"/>
      <c r="AW7" s="479"/>
      <c r="AX7" s="479"/>
      <c r="AY7" s="480" t="s">
        <v>100</v>
      </c>
      <c r="AZ7" s="481"/>
      <c r="BA7" s="481"/>
      <c r="BB7" s="481"/>
      <c r="BC7" s="481"/>
      <c r="BD7" s="481"/>
      <c r="BE7" s="481"/>
      <c r="BF7" s="481"/>
      <c r="BG7" s="481"/>
      <c r="BH7" s="481"/>
      <c r="BI7" s="481"/>
      <c r="BJ7" s="481"/>
      <c r="BK7" s="481"/>
      <c r="BL7" s="481"/>
      <c r="BM7" s="482"/>
      <c r="BN7" s="446">
        <v>808839</v>
      </c>
      <c r="BO7" s="447"/>
      <c r="BP7" s="447"/>
      <c r="BQ7" s="447"/>
      <c r="BR7" s="447"/>
      <c r="BS7" s="447"/>
      <c r="BT7" s="447"/>
      <c r="BU7" s="448"/>
      <c r="BV7" s="446">
        <v>1675184</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68527257</v>
      </c>
      <c r="CU7" s="447"/>
      <c r="CV7" s="447"/>
      <c r="CW7" s="447"/>
      <c r="CX7" s="447"/>
      <c r="CY7" s="447"/>
      <c r="CZ7" s="447"/>
      <c r="DA7" s="448"/>
      <c r="DB7" s="446">
        <v>67748264</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3488404</v>
      </c>
      <c r="BO8" s="447"/>
      <c r="BP8" s="447"/>
      <c r="BQ8" s="447"/>
      <c r="BR8" s="447"/>
      <c r="BS8" s="447"/>
      <c r="BT8" s="447"/>
      <c r="BU8" s="448"/>
      <c r="BV8" s="446">
        <v>874958</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0.82</v>
      </c>
      <c r="CU8" s="487"/>
      <c r="CV8" s="487"/>
      <c r="CW8" s="487"/>
      <c r="CX8" s="487"/>
      <c r="CY8" s="487"/>
      <c r="CZ8" s="487"/>
      <c r="DA8" s="488"/>
      <c r="DB8" s="486">
        <v>0.81</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340973</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2613446</v>
      </c>
      <c r="BO9" s="447"/>
      <c r="BP9" s="447"/>
      <c r="BQ9" s="447"/>
      <c r="BR9" s="447"/>
      <c r="BS9" s="447"/>
      <c r="BT9" s="447"/>
      <c r="BU9" s="448"/>
      <c r="BV9" s="446">
        <v>-484891</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14.2</v>
      </c>
      <c r="CU9" s="444"/>
      <c r="CV9" s="444"/>
      <c r="CW9" s="444"/>
      <c r="CX9" s="444"/>
      <c r="CY9" s="444"/>
      <c r="CZ9" s="444"/>
      <c r="DA9" s="445"/>
      <c r="DB9" s="443">
        <v>13.7</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337634</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4681</v>
      </c>
      <c r="BO10" s="447"/>
      <c r="BP10" s="447"/>
      <c r="BQ10" s="447"/>
      <c r="BR10" s="447"/>
      <c r="BS10" s="447"/>
      <c r="BT10" s="447"/>
      <c r="BU10" s="448"/>
      <c r="BV10" s="446">
        <v>10201</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115</v>
      </c>
      <c r="AV11" s="479"/>
      <c r="AW11" s="479"/>
      <c r="AX11" s="479"/>
      <c r="AY11" s="480" t="s">
        <v>121</v>
      </c>
      <c r="AZ11" s="481"/>
      <c r="BA11" s="481"/>
      <c r="BB11" s="481"/>
      <c r="BC11" s="481"/>
      <c r="BD11" s="481"/>
      <c r="BE11" s="481"/>
      <c r="BF11" s="481"/>
      <c r="BG11" s="481"/>
      <c r="BH11" s="481"/>
      <c r="BI11" s="481"/>
      <c r="BJ11" s="481"/>
      <c r="BK11" s="481"/>
      <c r="BL11" s="481"/>
      <c r="BM11" s="482"/>
      <c r="BN11" s="446">
        <v>87938</v>
      </c>
      <c r="BO11" s="447"/>
      <c r="BP11" s="447"/>
      <c r="BQ11" s="447"/>
      <c r="BR11" s="447"/>
      <c r="BS11" s="447"/>
      <c r="BT11" s="447"/>
      <c r="BU11" s="448"/>
      <c r="BV11" s="446">
        <v>90738</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342460</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115</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2349000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338394</v>
      </c>
      <c r="S13" s="528"/>
      <c r="T13" s="528"/>
      <c r="U13" s="528"/>
      <c r="V13" s="529"/>
      <c r="W13" s="462" t="s">
        <v>132</v>
      </c>
      <c r="X13" s="463"/>
      <c r="Y13" s="463"/>
      <c r="Z13" s="463"/>
      <c r="AA13" s="463"/>
      <c r="AB13" s="453"/>
      <c r="AC13" s="497">
        <v>1724</v>
      </c>
      <c r="AD13" s="498"/>
      <c r="AE13" s="498"/>
      <c r="AF13" s="498"/>
      <c r="AG13" s="537"/>
      <c r="AH13" s="497">
        <v>1812</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2706065</v>
      </c>
      <c r="BO13" s="447"/>
      <c r="BP13" s="447"/>
      <c r="BQ13" s="447"/>
      <c r="BR13" s="447"/>
      <c r="BS13" s="447"/>
      <c r="BT13" s="447"/>
      <c r="BU13" s="448"/>
      <c r="BV13" s="446">
        <v>-2732952</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2.8</v>
      </c>
      <c r="CU13" s="444"/>
      <c r="CV13" s="444"/>
      <c r="CW13" s="444"/>
      <c r="CX13" s="444"/>
      <c r="CY13" s="444"/>
      <c r="CZ13" s="444"/>
      <c r="DA13" s="445"/>
      <c r="DB13" s="443">
        <v>4.4000000000000004</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342532</v>
      </c>
      <c r="S14" s="528"/>
      <c r="T14" s="528"/>
      <c r="U14" s="528"/>
      <c r="V14" s="529"/>
      <c r="W14" s="436"/>
      <c r="X14" s="437"/>
      <c r="Y14" s="437"/>
      <c r="Z14" s="437"/>
      <c r="AA14" s="437"/>
      <c r="AB14" s="426"/>
      <c r="AC14" s="530">
        <v>1.2</v>
      </c>
      <c r="AD14" s="531"/>
      <c r="AE14" s="531"/>
      <c r="AF14" s="531"/>
      <c r="AG14" s="532"/>
      <c r="AH14" s="530">
        <v>1.3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16.899999999999999</v>
      </c>
      <c r="CU14" s="542"/>
      <c r="CV14" s="542"/>
      <c r="CW14" s="542"/>
      <c r="CX14" s="542"/>
      <c r="CY14" s="542"/>
      <c r="CZ14" s="542"/>
      <c r="DA14" s="543"/>
      <c r="DB14" s="541">
        <v>18.899999999999999</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139</v>
      </c>
      <c r="N15" s="535"/>
      <c r="O15" s="535"/>
      <c r="P15" s="535"/>
      <c r="Q15" s="536"/>
      <c r="R15" s="527">
        <v>338546</v>
      </c>
      <c r="S15" s="528"/>
      <c r="T15" s="528"/>
      <c r="U15" s="528"/>
      <c r="V15" s="529"/>
      <c r="W15" s="462" t="s">
        <v>140</v>
      </c>
      <c r="X15" s="463"/>
      <c r="Y15" s="463"/>
      <c r="Z15" s="463"/>
      <c r="AA15" s="463"/>
      <c r="AB15" s="453"/>
      <c r="AC15" s="497">
        <v>34536</v>
      </c>
      <c r="AD15" s="498"/>
      <c r="AE15" s="498"/>
      <c r="AF15" s="498"/>
      <c r="AG15" s="537"/>
      <c r="AH15" s="497">
        <v>34680</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41483129</v>
      </c>
      <c r="BO15" s="410"/>
      <c r="BP15" s="410"/>
      <c r="BQ15" s="410"/>
      <c r="BR15" s="410"/>
      <c r="BS15" s="410"/>
      <c r="BT15" s="410"/>
      <c r="BU15" s="411"/>
      <c r="BV15" s="409">
        <v>41316363</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23.7</v>
      </c>
      <c r="AD16" s="531"/>
      <c r="AE16" s="531"/>
      <c r="AF16" s="531"/>
      <c r="AG16" s="532"/>
      <c r="AH16" s="530">
        <v>24.1</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50497560</v>
      </c>
      <c r="BO16" s="447"/>
      <c r="BP16" s="447"/>
      <c r="BQ16" s="447"/>
      <c r="BR16" s="447"/>
      <c r="BS16" s="447"/>
      <c r="BT16" s="447"/>
      <c r="BU16" s="448"/>
      <c r="BV16" s="446">
        <v>50241801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144</v>
      </c>
      <c r="S17" s="548"/>
      <c r="T17" s="548"/>
      <c r="U17" s="548"/>
      <c r="V17" s="549"/>
      <c r="W17" s="462" t="s">
        <v>147</v>
      </c>
      <c r="X17" s="463"/>
      <c r="Y17" s="463"/>
      <c r="Z17" s="463"/>
      <c r="AA17" s="463"/>
      <c r="AB17" s="453"/>
      <c r="AC17" s="497">
        <v>109312</v>
      </c>
      <c r="AD17" s="498"/>
      <c r="AE17" s="498"/>
      <c r="AF17" s="498"/>
      <c r="AG17" s="537"/>
      <c r="AH17" s="497">
        <v>107204</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53439332</v>
      </c>
      <c r="BO17" s="447"/>
      <c r="BP17" s="447"/>
      <c r="BQ17" s="447"/>
      <c r="BR17" s="447"/>
      <c r="BS17" s="447"/>
      <c r="BT17" s="447"/>
      <c r="BU17" s="448"/>
      <c r="BV17" s="446">
        <v>53283953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464.51</v>
      </c>
      <c r="M18" s="559"/>
      <c r="N18" s="559"/>
      <c r="O18" s="559"/>
      <c r="P18" s="559"/>
      <c r="Q18" s="559"/>
      <c r="R18" s="560"/>
      <c r="S18" s="560"/>
      <c r="T18" s="560"/>
      <c r="U18" s="560"/>
      <c r="V18" s="561"/>
      <c r="W18" s="464"/>
      <c r="X18" s="465"/>
      <c r="Y18" s="465"/>
      <c r="Z18" s="465"/>
      <c r="AA18" s="465"/>
      <c r="AB18" s="456"/>
      <c r="AC18" s="562">
        <v>75.099999999999994</v>
      </c>
      <c r="AD18" s="563"/>
      <c r="AE18" s="563"/>
      <c r="AF18" s="563"/>
      <c r="AG18" s="564"/>
      <c r="AH18" s="562">
        <v>74.599999999999994</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61970189</v>
      </c>
      <c r="BO18" s="447"/>
      <c r="BP18" s="447"/>
      <c r="BQ18" s="447"/>
      <c r="BR18" s="447"/>
      <c r="BS18" s="447"/>
      <c r="BT18" s="447"/>
      <c r="BU18" s="448"/>
      <c r="BV18" s="446">
        <v>62533829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734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76149037</v>
      </c>
      <c r="BO19" s="447"/>
      <c r="BP19" s="447"/>
      <c r="BQ19" s="447"/>
      <c r="BR19" s="447"/>
      <c r="BS19" s="447"/>
      <c r="BT19" s="447"/>
      <c r="BU19" s="448"/>
      <c r="BV19" s="446">
        <v>77881437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136153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116483552</v>
      </c>
      <c r="BO23" s="447"/>
      <c r="BP23" s="447"/>
      <c r="BQ23" s="447"/>
      <c r="BR23" s="447"/>
      <c r="BS23" s="447"/>
      <c r="BT23" s="447"/>
      <c r="BU23" s="448"/>
      <c r="BV23" s="446">
        <v>116761972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7224</v>
      </c>
      <c r="R24" s="498"/>
      <c r="S24" s="498"/>
      <c r="T24" s="498"/>
      <c r="U24" s="498"/>
      <c r="V24" s="537"/>
      <c r="W24" s="596"/>
      <c r="X24" s="584"/>
      <c r="Y24" s="585"/>
      <c r="Z24" s="496" t="s">
        <v>163</v>
      </c>
      <c r="AA24" s="476"/>
      <c r="AB24" s="476"/>
      <c r="AC24" s="476"/>
      <c r="AD24" s="476"/>
      <c r="AE24" s="476"/>
      <c r="AF24" s="476"/>
      <c r="AG24" s="477"/>
      <c r="AH24" s="497">
        <v>1854</v>
      </c>
      <c r="AI24" s="498"/>
      <c r="AJ24" s="498"/>
      <c r="AK24" s="498"/>
      <c r="AL24" s="537"/>
      <c r="AM24" s="497">
        <v>5882742</v>
      </c>
      <c r="AN24" s="498"/>
      <c r="AO24" s="498"/>
      <c r="AP24" s="498"/>
      <c r="AQ24" s="498"/>
      <c r="AR24" s="537"/>
      <c r="AS24" s="497">
        <v>3173</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32261444</v>
      </c>
      <c r="BO24" s="447"/>
      <c r="BP24" s="447"/>
      <c r="BQ24" s="447"/>
      <c r="BR24" s="447"/>
      <c r="BS24" s="447"/>
      <c r="BT24" s="447"/>
      <c r="BU24" s="448"/>
      <c r="BV24" s="446">
        <v>36304502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2</v>
      </c>
      <c r="M25" s="498"/>
      <c r="N25" s="498"/>
      <c r="O25" s="498"/>
      <c r="P25" s="537"/>
      <c r="Q25" s="497">
        <v>7176</v>
      </c>
      <c r="R25" s="498"/>
      <c r="S25" s="498"/>
      <c r="T25" s="498"/>
      <c r="U25" s="498"/>
      <c r="V25" s="537"/>
      <c r="W25" s="596"/>
      <c r="X25" s="584"/>
      <c r="Y25" s="585"/>
      <c r="Z25" s="496" t="s">
        <v>166</v>
      </c>
      <c r="AA25" s="476"/>
      <c r="AB25" s="476"/>
      <c r="AC25" s="476"/>
      <c r="AD25" s="476"/>
      <c r="AE25" s="476"/>
      <c r="AF25" s="476"/>
      <c r="AG25" s="477"/>
      <c r="AH25" s="497">
        <v>320</v>
      </c>
      <c r="AI25" s="498"/>
      <c r="AJ25" s="498"/>
      <c r="AK25" s="498"/>
      <c r="AL25" s="537"/>
      <c r="AM25" s="497">
        <v>974720</v>
      </c>
      <c r="AN25" s="498"/>
      <c r="AO25" s="498"/>
      <c r="AP25" s="498"/>
      <c r="AQ25" s="498"/>
      <c r="AR25" s="537"/>
      <c r="AS25" s="497">
        <v>3046</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70423727</v>
      </c>
      <c r="BO25" s="410"/>
      <c r="BP25" s="410"/>
      <c r="BQ25" s="410"/>
      <c r="BR25" s="410"/>
      <c r="BS25" s="410"/>
      <c r="BT25" s="410"/>
      <c r="BU25" s="411"/>
      <c r="BV25" s="409">
        <v>57424849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168</v>
      </c>
      <c r="F26" s="476"/>
      <c r="G26" s="476"/>
      <c r="H26" s="476"/>
      <c r="I26" s="476"/>
      <c r="J26" s="476"/>
      <c r="K26" s="477"/>
      <c r="L26" s="497">
        <v>1</v>
      </c>
      <c r="M26" s="498"/>
      <c r="N26" s="498"/>
      <c r="O26" s="498"/>
      <c r="P26" s="537"/>
      <c r="Q26" s="497">
        <v>7146</v>
      </c>
      <c r="R26" s="498"/>
      <c r="S26" s="498"/>
      <c r="T26" s="498"/>
      <c r="U26" s="498"/>
      <c r="V26" s="537"/>
      <c r="W26" s="596"/>
      <c r="X26" s="584"/>
      <c r="Y26" s="585"/>
      <c r="Z26" s="496" t="s">
        <v>169</v>
      </c>
      <c r="AA26" s="606"/>
      <c r="AB26" s="606"/>
      <c r="AC26" s="606"/>
      <c r="AD26" s="606"/>
      <c r="AE26" s="606"/>
      <c r="AF26" s="606"/>
      <c r="AG26" s="607"/>
      <c r="AH26" s="497">
        <v>70</v>
      </c>
      <c r="AI26" s="498"/>
      <c r="AJ26" s="498"/>
      <c r="AK26" s="498"/>
      <c r="AL26" s="537"/>
      <c r="AM26" s="497">
        <v>243180</v>
      </c>
      <c r="AN26" s="498"/>
      <c r="AO26" s="498"/>
      <c r="AP26" s="498"/>
      <c r="AQ26" s="498"/>
      <c r="AR26" s="537"/>
      <c r="AS26" s="497">
        <v>3474</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171</v>
      </c>
      <c r="BO26" s="447"/>
      <c r="BP26" s="447"/>
      <c r="BQ26" s="447"/>
      <c r="BR26" s="447"/>
      <c r="BS26" s="447"/>
      <c r="BT26" s="447"/>
      <c r="BU26" s="448"/>
      <c r="BV26" s="446" t="s">
        <v>172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6570</v>
      </c>
      <c r="R27" s="498"/>
      <c r="S27" s="498"/>
      <c r="T27" s="498"/>
      <c r="U27" s="498"/>
      <c r="V27" s="537"/>
      <c r="W27" s="596"/>
      <c r="X27" s="584"/>
      <c r="Y27" s="585"/>
      <c r="Z27" s="496" t="s">
        <v>174</v>
      </c>
      <c r="AA27" s="476"/>
      <c r="AB27" s="476"/>
      <c r="AC27" s="476"/>
      <c r="AD27" s="476"/>
      <c r="AE27" s="476"/>
      <c r="AF27" s="476"/>
      <c r="AG27" s="477"/>
      <c r="AH27" s="497">
        <v>184</v>
      </c>
      <c r="AI27" s="498"/>
      <c r="AJ27" s="498"/>
      <c r="AK27" s="498"/>
      <c r="AL27" s="537"/>
      <c r="AM27" s="497">
        <v>637284</v>
      </c>
      <c r="AN27" s="498"/>
      <c r="AO27" s="498"/>
      <c r="AP27" s="498"/>
      <c r="AQ27" s="498"/>
      <c r="AR27" s="537"/>
      <c r="AS27" s="497">
        <v>3464</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1307235</v>
      </c>
      <c r="BO27" s="620"/>
      <c r="BP27" s="620"/>
      <c r="BQ27" s="620"/>
      <c r="BR27" s="620"/>
      <c r="BS27" s="620"/>
      <c r="BT27" s="620"/>
      <c r="BU27" s="621"/>
      <c r="BV27" s="619">
        <v>1307178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6110</v>
      </c>
      <c r="R28" s="498"/>
      <c r="S28" s="498"/>
      <c r="T28" s="498"/>
      <c r="U28" s="498"/>
      <c r="V28" s="537"/>
      <c r="W28" s="596"/>
      <c r="X28" s="584"/>
      <c r="Y28" s="585"/>
      <c r="Z28" s="496" t="s">
        <v>177</v>
      </c>
      <c r="AA28" s="476"/>
      <c r="AB28" s="476"/>
      <c r="AC28" s="476"/>
      <c r="AD28" s="476"/>
      <c r="AE28" s="476"/>
      <c r="AF28" s="476"/>
      <c r="AG28" s="477"/>
      <c r="AH28" s="497" t="s">
        <v>172</v>
      </c>
      <c r="AI28" s="498"/>
      <c r="AJ28" s="498"/>
      <c r="AK28" s="498"/>
      <c r="AL28" s="537"/>
      <c r="AM28" s="497" t="s">
        <v>171</v>
      </c>
      <c r="AN28" s="498"/>
      <c r="AO28" s="498"/>
      <c r="AP28" s="498"/>
      <c r="AQ28" s="498"/>
      <c r="AR28" s="537"/>
      <c r="AS28" s="497" t="s">
        <v>178</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3366944</v>
      </c>
      <c r="BO28" s="410"/>
      <c r="BP28" s="410"/>
      <c r="BQ28" s="410"/>
      <c r="BR28" s="410"/>
      <c r="BS28" s="410"/>
      <c r="BT28" s="410"/>
      <c r="BU28" s="411"/>
      <c r="BV28" s="409">
        <v>3362263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36</v>
      </c>
      <c r="M29" s="498"/>
      <c r="N29" s="498"/>
      <c r="O29" s="498"/>
      <c r="P29" s="537"/>
      <c r="Q29" s="497">
        <v>5630</v>
      </c>
      <c r="R29" s="498"/>
      <c r="S29" s="498"/>
      <c r="T29" s="498"/>
      <c r="U29" s="498"/>
      <c r="V29" s="537"/>
      <c r="W29" s="597"/>
      <c r="X29" s="598"/>
      <c r="Y29" s="599"/>
      <c r="Z29" s="496" t="s">
        <v>181</v>
      </c>
      <c r="AA29" s="476"/>
      <c r="AB29" s="476"/>
      <c r="AC29" s="476"/>
      <c r="AD29" s="476"/>
      <c r="AE29" s="476"/>
      <c r="AF29" s="476"/>
      <c r="AG29" s="477"/>
      <c r="AH29" s="497">
        <v>2038</v>
      </c>
      <c r="AI29" s="498"/>
      <c r="AJ29" s="498"/>
      <c r="AK29" s="498"/>
      <c r="AL29" s="537"/>
      <c r="AM29" s="497">
        <v>6520026</v>
      </c>
      <c r="AN29" s="498"/>
      <c r="AO29" s="498"/>
      <c r="AP29" s="498"/>
      <c r="AQ29" s="498"/>
      <c r="AR29" s="537"/>
      <c r="AS29" s="497">
        <v>3199</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659387</v>
      </c>
      <c r="BO29" s="447"/>
      <c r="BP29" s="447"/>
      <c r="BQ29" s="447"/>
      <c r="BR29" s="447"/>
      <c r="BS29" s="447"/>
      <c r="BT29" s="447"/>
      <c r="BU29" s="448"/>
      <c r="BV29" s="446">
        <v>608266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101.9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9119272</v>
      </c>
      <c r="BO30" s="620"/>
      <c r="BP30" s="620"/>
      <c r="BQ30" s="620"/>
      <c r="BR30" s="620"/>
      <c r="BS30" s="620"/>
      <c r="BT30" s="620"/>
      <c r="BU30" s="621"/>
      <c r="BV30" s="619">
        <v>9237912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197</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6</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11</v>
      </c>
      <c r="AN34" s="632"/>
      <c r="AO34" s="633" t="str">
        <f>IF('各会計、関係団体の財政状況及び健全化判断比率'!B33="","",'各会計、関係団体の財政状況及び健全化判断比率'!B33)</f>
        <v>水道事業会計</v>
      </c>
      <c r="AP34" s="633"/>
      <c r="AQ34" s="633"/>
      <c r="AR34" s="633"/>
      <c r="AS34" s="633"/>
      <c r="AT34" s="633"/>
      <c r="AU34" s="633"/>
      <c r="AV34" s="633"/>
      <c r="AW34" s="633"/>
      <c r="AX34" s="633"/>
      <c r="AY34" s="633"/>
      <c r="AZ34" s="633"/>
      <c r="BA34" s="633"/>
      <c r="BB34" s="633"/>
      <c r="BC34" s="633"/>
      <c r="BD34" s="193"/>
      <c r="BE34" s="632">
        <f>IF(BG34="","",MAX(C34:D43,U34:V43,AM34:AN43)+1)</f>
        <v>16</v>
      </c>
      <c r="BF34" s="632"/>
      <c r="BG34" s="633" t="str">
        <f>IF('各会計、関係団体の財政状況及び健全化判断比率'!B38="","",'各会計、関係団体の財政状況及び健全化判断比率'!B38)</f>
        <v>卸売市場事業特別会計</v>
      </c>
      <c r="BH34" s="633"/>
      <c r="BI34" s="633"/>
      <c r="BJ34" s="633"/>
      <c r="BK34" s="633"/>
      <c r="BL34" s="633"/>
      <c r="BM34" s="633"/>
      <c r="BN34" s="633"/>
      <c r="BO34" s="633"/>
      <c r="BP34" s="633"/>
      <c r="BQ34" s="633"/>
      <c r="BR34" s="633"/>
      <c r="BS34" s="633"/>
      <c r="BT34" s="633"/>
      <c r="BU34" s="633"/>
      <c r="BV34" s="193"/>
      <c r="BW34" s="632">
        <f>IF(BY34="","",MAX(C34:D43,U34:V43,AM34:AN43,BE34:BF43)+1)</f>
        <v>18</v>
      </c>
      <c r="BX34" s="632"/>
      <c r="BY34" s="633" t="str">
        <f>IF('各会計、関係団体の財政状況及び健全化判断比率'!B68="","",'各会計、関係団体の財政状況及び健全化判断比率'!B68)</f>
        <v>滋賀県市町村職員退職手当組合</v>
      </c>
      <c r="BZ34" s="633"/>
      <c r="CA34" s="633"/>
      <c r="CB34" s="633"/>
      <c r="CC34" s="633"/>
      <c r="CD34" s="633"/>
      <c r="CE34" s="633"/>
      <c r="CF34" s="633"/>
      <c r="CG34" s="633"/>
      <c r="CH34" s="633"/>
      <c r="CI34" s="633"/>
      <c r="CJ34" s="633"/>
      <c r="CK34" s="633"/>
      <c r="CL34" s="633"/>
      <c r="CM34" s="633"/>
      <c r="CN34" s="193"/>
      <c r="CO34" s="632">
        <f>IF(CQ34="","",MAX(C34:D43,U34:V43,AM34:AN43,BE34:BF43,BW34:BX43)+1)</f>
        <v>22</v>
      </c>
      <c r="CP34" s="632"/>
      <c r="CQ34" s="633" t="str">
        <f>IF('各会計、関係団体の財政状況及び健全化判断比率'!BS7="","",'各会計、関係団体の財政状況及び健全化判断比率'!BS7)</f>
        <v>大津市公園緑地協会</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堅田駅西口土地区画整理事業特別会計（一般会計等）</v>
      </c>
      <c r="F35" s="633"/>
      <c r="G35" s="633"/>
      <c r="H35" s="633"/>
      <c r="I35" s="633"/>
      <c r="J35" s="633"/>
      <c r="K35" s="633"/>
      <c r="L35" s="633"/>
      <c r="M35" s="633"/>
      <c r="N35" s="633"/>
      <c r="O35" s="633"/>
      <c r="P35" s="633"/>
      <c r="Q35" s="633"/>
      <c r="R35" s="633"/>
      <c r="S35" s="633"/>
      <c r="T35" s="193"/>
      <c r="U35" s="632">
        <f>IF(W35="","",U34+1)</f>
        <v>7</v>
      </c>
      <c r="V35" s="632"/>
      <c r="W35" s="633" t="str">
        <f>IF('各会計、関係団体の財政状況及び健全化判断比率'!B29="","",'各会計、関係団体の財政状況及び健全化判断比率'!B29)</f>
        <v>国民健康保険事業（直診）特別会計</v>
      </c>
      <c r="X35" s="633"/>
      <c r="Y35" s="633"/>
      <c r="Z35" s="633"/>
      <c r="AA35" s="633"/>
      <c r="AB35" s="633"/>
      <c r="AC35" s="633"/>
      <c r="AD35" s="633"/>
      <c r="AE35" s="633"/>
      <c r="AF35" s="633"/>
      <c r="AG35" s="633"/>
      <c r="AH35" s="633"/>
      <c r="AI35" s="633"/>
      <c r="AJ35" s="633"/>
      <c r="AK35" s="633"/>
      <c r="AL35" s="193"/>
      <c r="AM35" s="632">
        <f t="shared" ref="AM35:AM43" si="0">IF(AO35="","",AM34+1)</f>
        <v>12</v>
      </c>
      <c r="AN35" s="632"/>
      <c r="AO35" s="633" t="str">
        <f>IF('各会計、関係団体の財政状況及び健全化判断比率'!B34="","",'各会計、関係団体の財政状況及び健全化判断比率'!B34)</f>
        <v>ガス事業会計</v>
      </c>
      <c r="AP35" s="633"/>
      <c r="AQ35" s="633"/>
      <c r="AR35" s="633"/>
      <c r="AS35" s="633"/>
      <c r="AT35" s="633"/>
      <c r="AU35" s="633"/>
      <c r="AV35" s="633"/>
      <c r="AW35" s="633"/>
      <c r="AX35" s="633"/>
      <c r="AY35" s="633"/>
      <c r="AZ35" s="633"/>
      <c r="BA35" s="633"/>
      <c r="BB35" s="633"/>
      <c r="BC35" s="633"/>
      <c r="BD35" s="193"/>
      <c r="BE35" s="632">
        <f t="shared" ref="BE35:BE43" si="1">IF(BG35="","",BE34+1)</f>
        <v>17</v>
      </c>
      <c r="BF35" s="632"/>
      <c r="BG35" s="633" t="str">
        <f>IF('各会計、関係団体の財政状況及び健全化判断比率'!B39="","",'各会計、関係団体の財政状況及び健全化判断比率'!B39)</f>
        <v>堅田駅西口土地区画整理事業特別会計（宅地造成）</v>
      </c>
      <c r="BH35" s="633"/>
      <c r="BI35" s="633"/>
      <c r="BJ35" s="633"/>
      <c r="BK35" s="633"/>
      <c r="BL35" s="633"/>
      <c r="BM35" s="633"/>
      <c r="BN35" s="633"/>
      <c r="BO35" s="633"/>
      <c r="BP35" s="633"/>
      <c r="BQ35" s="633"/>
      <c r="BR35" s="633"/>
      <c r="BS35" s="633"/>
      <c r="BT35" s="633"/>
      <c r="BU35" s="633"/>
      <c r="BV35" s="193"/>
      <c r="BW35" s="632">
        <f t="shared" ref="BW35:BW43" si="2">IF(BY35="","",BW34+1)</f>
        <v>19</v>
      </c>
      <c r="BX35" s="632"/>
      <c r="BY35" s="633" t="str">
        <f>IF('各会計、関係団体の財政状況及び健全化判断比率'!B69="","",'各会計、関係団体の財政状況及び健全化判断比率'!B69)</f>
        <v>滋賀県市町村職員研修センター</v>
      </c>
      <c r="BZ35" s="633"/>
      <c r="CA35" s="633"/>
      <c r="CB35" s="633"/>
      <c r="CC35" s="633"/>
      <c r="CD35" s="633"/>
      <c r="CE35" s="633"/>
      <c r="CF35" s="633"/>
      <c r="CG35" s="633"/>
      <c r="CH35" s="633"/>
      <c r="CI35" s="633"/>
      <c r="CJ35" s="633"/>
      <c r="CK35" s="633"/>
      <c r="CL35" s="633"/>
      <c r="CM35" s="633"/>
      <c r="CN35" s="193"/>
      <c r="CO35" s="632">
        <f t="shared" ref="CO35:CO43" si="3">IF(CQ35="","",CO34+1)</f>
        <v>23</v>
      </c>
      <c r="CP35" s="632"/>
      <c r="CQ35" s="633" t="str">
        <f>IF('各会計、関係団体の財政状況及び健全化判断比率'!BS8="","",'各会計、関係団体の財政状況及び健全化判断比率'!BS8)</f>
        <v>大津市勤労者互助会</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母子父子寡婦福祉資金貸付事業特別会計</v>
      </c>
      <c r="F36" s="633"/>
      <c r="G36" s="633"/>
      <c r="H36" s="633"/>
      <c r="I36" s="633"/>
      <c r="J36" s="633"/>
      <c r="K36" s="633"/>
      <c r="L36" s="633"/>
      <c r="M36" s="633"/>
      <c r="N36" s="633"/>
      <c r="O36" s="633"/>
      <c r="P36" s="633"/>
      <c r="Q36" s="633"/>
      <c r="R36" s="633"/>
      <c r="S36" s="633"/>
      <c r="T36" s="193"/>
      <c r="U36" s="632">
        <f t="shared" ref="U36:U43" si="4">IF(W36="","",U35+1)</f>
        <v>8</v>
      </c>
      <c r="V36" s="632"/>
      <c r="W36" s="633" t="str">
        <f>IF('各会計、関係団体の財政状況及び健全化判断比率'!B30="","",'各会計、関係団体の財政状況及び健全化判断比率'!B30)</f>
        <v>介護保険事業特別会計</v>
      </c>
      <c r="X36" s="633"/>
      <c r="Y36" s="633"/>
      <c r="Z36" s="633"/>
      <c r="AA36" s="633"/>
      <c r="AB36" s="633"/>
      <c r="AC36" s="633"/>
      <c r="AD36" s="633"/>
      <c r="AE36" s="633"/>
      <c r="AF36" s="633"/>
      <c r="AG36" s="633"/>
      <c r="AH36" s="633"/>
      <c r="AI36" s="633"/>
      <c r="AJ36" s="633"/>
      <c r="AK36" s="633"/>
      <c r="AL36" s="193"/>
      <c r="AM36" s="632">
        <f t="shared" si="0"/>
        <v>13</v>
      </c>
      <c r="AN36" s="632"/>
      <c r="AO36" s="633" t="str">
        <f>IF('各会計、関係団体の財政状況及び健全化判断比率'!B35="","",'各会計、関係団体の財政状況及び健全化判断比率'!B35)</f>
        <v>下水道事業会計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20</v>
      </c>
      <c r="BX36" s="632"/>
      <c r="BY36" s="633" t="str">
        <f>IF('各会計、関係団体の財政状況及び健全化判断比率'!B70="","",'各会計、関係団体の財政状況及び健全化判断比率'!B70)</f>
        <v>滋賀県後期高齢者医療広域連合（一般会計）</v>
      </c>
      <c r="BZ36" s="633"/>
      <c r="CA36" s="633"/>
      <c r="CB36" s="633"/>
      <c r="CC36" s="633"/>
      <c r="CD36" s="633"/>
      <c r="CE36" s="633"/>
      <c r="CF36" s="633"/>
      <c r="CG36" s="633"/>
      <c r="CH36" s="633"/>
      <c r="CI36" s="633"/>
      <c r="CJ36" s="633"/>
      <c r="CK36" s="633"/>
      <c r="CL36" s="633"/>
      <c r="CM36" s="633"/>
      <c r="CN36" s="193"/>
      <c r="CO36" s="632">
        <f t="shared" si="3"/>
        <v>24</v>
      </c>
      <c r="CP36" s="632"/>
      <c r="CQ36" s="633" t="str">
        <f>IF('各会計、関係団体の財政状況及び健全化判断比率'!BS9="","",'各会計、関係団体の財政状況及び健全化判断比率'!BS9)</f>
        <v>浜大津都市開発</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f>IF(E37="","",C36+1)</f>
        <v>4</v>
      </c>
      <c r="D37" s="632"/>
      <c r="E37" s="633" t="str">
        <f>IF('各会計、関係団体の財政状況及び健全化判断比率'!B10="","",'各会計、関係団体の財政状況及び健全化判断比率'!B10)</f>
        <v>学校給食事業特別会計</v>
      </c>
      <c r="F37" s="633"/>
      <c r="G37" s="633"/>
      <c r="H37" s="633"/>
      <c r="I37" s="633"/>
      <c r="J37" s="633"/>
      <c r="K37" s="633"/>
      <c r="L37" s="633"/>
      <c r="M37" s="633"/>
      <c r="N37" s="633"/>
      <c r="O37" s="633"/>
      <c r="P37" s="633"/>
      <c r="Q37" s="633"/>
      <c r="R37" s="633"/>
      <c r="S37" s="633"/>
      <c r="T37" s="193"/>
      <c r="U37" s="632">
        <f t="shared" si="4"/>
        <v>9</v>
      </c>
      <c r="V37" s="632"/>
      <c r="W37" s="633" t="str">
        <f>IF('各会計、関係団体の財政状況及び健全化判断比率'!B31="","",'各会計、関係団体の財政状況及び健全化判断比率'!B31)</f>
        <v>後期高齢者医療事業特別会計</v>
      </c>
      <c r="X37" s="633"/>
      <c r="Y37" s="633"/>
      <c r="Z37" s="633"/>
      <c r="AA37" s="633"/>
      <c r="AB37" s="633"/>
      <c r="AC37" s="633"/>
      <c r="AD37" s="633"/>
      <c r="AE37" s="633"/>
      <c r="AF37" s="633"/>
      <c r="AG37" s="633"/>
      <c r="AH37" s="633"/>
      <c r="AI37" s="633"/>
      <c r="AJ37" s="633"/>
      <c r="AK37" s="633"/>
      <c r="AL37" s="193"/>
      <c r="AM37" s="632">
        <f t="shared" si="0"/>
        <v>14</v>
      </c>
      <c r="AN37" s="632"/>
      <c r="AO37" s="633" t="str">
        <f>IF('各会計、関係団体の財政状況及び健全化判断比率'!B36="","",'各会計、関係団体の財政状況及び健全化判断比率'!B36)</f>
        <v>病院事業会計</v>
      </c>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21</v>
      </c>
      <c r="BX37" s="632"/>
      <c r="BY37" s="633" t="str">
        <f>IF('各会計、関係団体の財政状況及び健全化判断比率'!B71="","",'各会計、関係団体の財政状況及び健全化判断比率'!B71)</f>
        <v>滋賀県後期高齢者医療広域連合（特別会計）</v>
      </c>
      <c r="BZ37" s="633"/>
      <c r="CA37" s="633"/>
      <c r="CB37" s="633"/>
      <c r="CC37" s="633"/>
      <c r="CD37" s="633"/>
      <c r="CE37" s="633"/>
      <c r="CF37" s="633"/>
      <c r="CG37" s="633"/>
      <c r="CH37" s="633"/>
      <c r="CI37" s="633"/>
      <c r="CJ37" s="633"/>
      <c r="CK37" s="633"/>
      <c r="CL37" s="633"/>
      <c r="CM37" s="633"/>
      <c r="CN37" s="193"/>
      <c r="CO37" s="632">
        <f t="shared" si="3"/>
        <v>25</v>
      </c>
      <c r="CP37" s="632"/>
      <c r="CQ37" s="633" t="str">
        <f>IF('各会計、関係団体の財政状況及び健全化判断比率'!BS10="","",'各会計、関係団体の財政状況及び健全化判断比率'!BS10)</f>
        <v>市立大津市民病院</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v>
      </c>
      <c r="DH37" s="634"/>
      <c r="DI37" s="197"/>
      <c r="DJ37" s="165"/>
      <c r="DK37" s="165"/>
      <c r="DL37" s="165"/>
      <c r="DM37" s="165"/>
      <c r="DN37" s="165"/>
      <c r="DO37" s="165"/>
    </row>
    <row r="38" spans="1:119" ht="32.25" customHeight="1">
      <c r="A38" s="166"/>
      <c r="B38" s="192"/>
      <c r="C38" s="632">
        <f t="shared" ref="C38:C43" si="5">IF(E38="","",C37+1)</f>
        <v>5</v>
      </c>
      <c r="D38" s="632"/>
      <c r="E38" s="633" t="str">
        <f>IF('各会計、関係団体の財政状況及び健全化判断比率'!B11="","",'各会計、関係団体の財政状況及び健全化判断比率'!B11)</f>
        <v>病院事業債管理特別会計</v>
      </c>
      <c r="F38" s="633"/>
      <c r="G38" s="633"/>
      <c r="H38" s="633"/>
      <c r="I38" s="633"/>
      <c r="J38" s="633"/>
      <c r="K38" s="633"/>
      <c r="L38" s="633"/>
      <c r="M38" s="633"/>
      <c r="N38" s="633"/>
      <c r="O38" s="633"/>
      <c r="P38" s="633"/>
      <c r="Q38" s="633"/>
      <c r="R38" s="633"/>
      <c r="S38" s="633"/>
      <c r="T38" s="193"/>
      <c r="U38" s="632">
        <f t="shared" si="4"/>
        <v>10</v>
      </c>
      <c r="V38" s="632"/>
      <c r="W38" s="633" t="str">
        <f>IF('各会計、関係団体の財政状況及び健全化判断比率'!B32="","",'各会計、関係団体の財政状況及び健全化判断比率'!B32)</f>
        <v>駐車場事業特別会計</v>
      </c>
      <c r="X38" s="633"/>
      <c r="Y38" s="633"/>
      <c r="Z38" s="633"/>
      <c r="AA38" s="633"/>
      <c r="AB38" s="633"/>
      <c r="AC38" s="633"/>
      <c r="AD38" s="633"/>
      <c r="AE38" s="633"/>
      <c r="AF38" s="633"/>
      <c r="AG38" s="633"/>
      <c r="AH38" s="633"/>
      <c r="AI38" s="633"/>
      <c r="AJ38" s="633"/>
      <c r="AK38" s="633"/>
      <c r="AL38" s="193"/>
      <c r="AM38" s="632">
        <f t="shared" si="0"/>
        <v>15</v>
      </c>
      <c r="AN38" s="632"/>
      <c r="AO38" s="633" t="str">
        <f>IF('各会計、関係団体の財政状況及び健全化判断比率'!B37="","",'各会計、関係団体の財政状況及び健全化判断比率'!B37)</f>
        <v>介護老人保健施設事業会計</v>
      </c>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s+u4KaKz3f+8Iwrmw7giigqFCiRhbWn8bt3XwZnC4UaR/wg8jjzBxbi63cmGuMAlBQQTWMlg/6v+LZ3T8Tvb1g==" saltValue="Lqm9ZFMWw/Yw+HDI2nGR0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c r="A34" s="22"/>
      <c r="B34" s="31"/>
      <c r="C34" s="1224" t="s">
        <v>575</v>
      </c>
      <c r="D34" s="1224"/>
      <c r="E34" s="1225"/>
      <c r="F34" s="32">
        <v>20.2</v>
      </c>
      <c r="G34" s="33">
        <v>21.51</v>
      </c>
      <c r="H34" s="33">
        <v>20.43</v>
      </c>
      <c r="I34" s="33">
        <v>20.68</v>
      </c>
      <c r="J34" s="34">
        <v>20.83</v>
      </c>
      <c r="K34" s="22"/>
      <c r="L34" s="22"/>
      <c r="M34" s="22"/>
      <c r="N34" s="22"/>
      <c r="O34" s="22"/>
      <c r="P34" s="22"/>
    </row>
    <row r="35" spans="1:16" ht="39" customHeight="1">
      <c r="A35" s="22"/>
      <c r="B35" s="35"/>
      <c r="C35" s="1218" t="s">
        <v>576</v>
      </c>
      <c r="D35" s="1219"/>
      <c r="E35" s="1220"/>
      <c r="F35" s="36">
        <v>6.2</v>
      </c>
      <c r="G35" s="37">
        <v>7.25</v>
      </c>
      <c r="H35" s="37">
        <v>9.8699999999999992</v>
      </c>
      <c r="I35" s="37">
        <v>8.33</v>
      </c>
      <c r="J35" s="38">
        <v>6.09</v>
      </c>
      <c r="K35" s="22"/>
      <c r="L35" s="22"/>
      <c r="M35" s="22"/>
      <c r="N35" s="22"/>
      <c r="O35" s="22"/>
      <c r="P35" s="22"/>
    </row>
    <row r="36" spans="1:16" ht="39" customHeight="1">
      <c r="A36" s="22"/>
      <c r="B36" s="35"/>
      <c r="C36" s="1218" t="s">
        <v>577</v>
      </c>
      <c r="D36" s="1219"/>
      <c r="E36" s="1220"/>
      <c r="F36" s="36">
        <v>2.87</v>
      </c>
      <c r="G36" s="37">
        <v>4.29</v>
      </c>
      <c r="H36" s="37">
        <v>5.27</v>
      </c>
      <c r="I36" s="37">
        <v>6.22</v>
      </c>
      <c r="J36" s="38">
        <v>6.08</v>
      </c>
      <c r="K36" s="22"/>
      <c r="L36" s="22"/>
      <c r="M36" s="22"/>
      <c r="N36" s="22"/>
      <c r="O36" s="22"/>
      <c r="P36" s="22"/>
    </row>
    <row r="37" spans="1:16" ht="39" customHeight="1">
      <c r="A37" s="22"/>
      <c r="B37" s="35"/>
      <c r="C37" s="1218" t="s">
        <v>578</v>
      </c>
      <c r="D37" s="1219"/>
      <c r="E37" s="1220"/>
      <c r="F37" s="36">
        <v>3.19</v>
      </c>
      <c r="G37" s="37">
        <v>2.23</v>
      </c>
      <c r="H37" s="37">
        <v>1.94</v>
      </c>
      <c r="I37" s="37">
        <v>1.26</v>
      </c>
      <c r="J37" s="38">
        <v>5.08</v>
      </c>
      <c r="K37" s="22"/>
      <c r="L37" s="22"/>
      <c r="M37" s="22"/>
      <c r="N37" s="22"/>
      <c r="O37" s="22"/>
      <c r="P37" s="22"/>
    </row>
    <row r="38" spans="1:16" ht="39" customHeight="1">
      <c r="A38" s="22"/>
      <c r="B38" s="35"/>
      <c r="C38" s="1218" t="s">
        <v>579</v>
      </c>
      <c r="D38" s="1219"/>
      <c r="E38" s="1220"/>
      <c r="F38" s="36">
        <v>1.2</v>
      </c>
      <c r="G38" s="37">
        <v>0.68</v>
      </c>
      <c r="H38" s="37">
        <v>0.21</v>
      </c>
      <c r="I38" s="37">
        <v>0.37</v>
      </c>
      <c r="J38" s="38">
        <v>1.65</v>
      </c>
      <c r="K38" s="22"/>
      <c r="L38" s="22"/>
      <c r="M38" s="22"/>
      <c r="N38" s="22"/>
      <c r="O38" s="22"/>
      <c r="P38" s="22"/>
    </row>
    <row r="39" spans="1:16" ht="39" customHeight="1">
      <c r="A39" s="22"/>
      <c r="B39" s="35"/>
      <c r="C39" s="1218" t="s">
        <v>580</v>
      </c>
      <c r="D39" s="1219"/>
      <c r="E39" s="1220"/>
      <c r="F39" s="36">
        <v>0.11</v>
      </c>
      <c r="G39" s="37">
        <v>0.12</v>
      </c>
      <c r="H39" s="37">
        <v>0.42</v>
      </c>
      <c r="I39" s="37">
        <v>0.56999999999999995</v>
      </c>
      <c r="J39" s="38">
        <v>1.42</v>
      </c>
      <c r="K39" s="22"/>
      <c r="L39" s="22"/>
      <c r="M39" s="22"/>
      <c r="N39" s="22"/>
      <c r="O39" s="22"/>
      <c r="P39" s="22"/>
    </row>
    <row r="40" spans="1:16" ht="39" customHeight="1">
      <c r="A40" s="22"/>
      <c r="B40" s="35"/>
      <c r="C40" s="1218" t="s">
        <v>581</v>
      </c>
      <c r="D40" s="1219"/>
      <c r="E40" s="1220"/>
      <c r="F40" s="36">
        <v>0.01</v>
      </c>
      <c r="G40" s="37">
        <v>0.02</v>
      </c>
      <c r="H40" s="37">
        <v>0.03</v>
      </c>
      <c r="I40" s="37">
        <v>0.1</v>
      </c>
      <c r="J40" s="38">
        <v>0.13</v>
      </c>
      <c r="K40" s="22"/>
      <c r="L40" s="22"/>
      <c r="M40" s="22"/>
      <c r="N40" s="22"/>
      <c r="O40" s="22"/>
      <c r="P40" s="22"/>
    </row>
    <row r="41" spans="1:16" ht="39" customHeight="1">
      <c r="A41" s="22"/>
      <c r="B41" s="35"/>
      <c r="C41" s="1218" t="s">
        <v>582</v>
      </c>
      <c r="D41" s="1219"/>
      <c r="E41" s="1220"/>
      <c r="F41" s="36">
        <v>0.01</v>
      </c>
      <c r="G41" s="37">
        <v>0.03</v>
      </c>
      <c r="H41" s="37">
        <v>0.01</v>
      </c>
      <c r="I41" s="37">
        <v>0.01</v>
      </c>
      <c r="J41" s="38">
        <v>0.01</v>
      </c>
      <c r="K41" s="22"/>
      <c r="L41" s="22"/>
      <c r="M41" s="22"/>
      <c r="N41" s="22"/>
      <c r="O41" s="22"/>
      <c r="P41" s="22"/>
    </row>
    <row r="42" spans="1:16" ht="39" customHeight="1">
      <c r="A42" s="22"/>
      <c r="B42" s="39"/>
      <c r="C42" s="1218" t="s">
        <v>583</v>
      </c>
      <c r="D42" s="1219"/>
      <c r="E42" s="1220"/>
      <c r="F42" s="36" t="s">
        <v>527</v>
      </c>
      <c r="G42" s="37" t="s">
        <v>527</v>
      </c>
      <c r="H42" s="37" t="s">
        <v>527</v>
      </c>
      <c r="I42" s="37" t="s">
        <v>527</v>
      </c>
      <c r="J42" s="38" t="s">
        <v>527</v>
      </c>
      <c r="K42" s="22"/>
      <c r="L42" s="22"/>
      <c r="M42" s="22"/>
      <c r="N42" s="22"/>
      <c r="O42" s="22"/>
      <c r="P42" s="22"/>
    </row>
    <row r="43" spans="1:16" ht="39" customHeight="1" thickBot="1">
      <c r="A43" s="22"/>
      <c r="B43" s="40"/>
      <c r="C43" s="1221" t="s">
        <v>584</v>
      </c>
      <c r="D43" s="1222"/>
      <c r="E43" s="1223"/>
      <c r="F43" s="41">
        <v>2.72</v>
      </c>
      <c r="G43" s="42">
        <v>2.41</v>
      </c>
      <c r="H43" s="42">
        <v>1.1599999999999999</v>
      </c>
      <c r="I43" s="42">
        <v>2.41</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PSsQZ/ScsRt/VbxUf3y2cJlPB2qXpflm1Bf/fO04pPCAjrlPzm+XG/ll1uthRzKJ8ka2k37lI30uNIW/c9eJA==" saltValue="LRIhMzr940izOWHd7H3f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view="pageBreakPreview" topLeftCell="I40" zoomScaleNormal="100" zoomScaleSheetLayoutView="100"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c r="A45" s="48"/>
      <c r="B45" s="1234" t="s">
        <v>11</v>
      </c>
      <c r="C45" s="1235"/>
      <c r="D45" s="58"/>
      <c r="E45" s="1240" t="s">
        <v>12</v>
      </c>
      <c r="F45" s="1240"/>
      <c r="G45" s="1240"/>
      <c r="H45" s="1240"/>
      <c r="I45" s="1240"/>
      <c r="J45" s="1241"/>
      <c r="K45" s="59">
        <v>11864</v>
      </c>
      <c r="L45" s="60">
        <v>11795</v>
      </c>
      <c r="M45" s="60">
        <v>10881</v>
      </c>
      <c r="N45" s="60">
        <v>10948</v>
      </c>
      <c r="O45" s="61">
        <v>12893</v>
      </c>
      <c r="P45" s="48"/>
      <c r="Q45" s="48"/>
      <c r="R45" s="48"/>
      <c r="S45" s="48"/>
      <c r="T45" s="48"/>
      <c r="U45" s="48"/>
    </row>
    <row r="46" spans="1:21" ht="30.75" customHeight="1">
      <c r="A46" s="48"/>
      <c r="B46" s="1236"/>
      <c r="C46" s="1237"/>
      <c r="D46" s="62"/>
      <c r="E46" s="1228" t="s">
        <v>13</v>
      </c>
      <c r="F46" s="1228"/>
      <c r="G46" s="1228"/>
      <c r="H46" s="1228"/>
      <c r="I46" s="1228"/>
      <c r="J46" s="1229"/>
      <c r="K46" s="63" t="s">
        <v>527</v>
      </c>
      <c r="L46" s="64" t="s">
        <v>527</v>
      </c>
      <c r="M46" s="64" t="s">
        <v>527</v>
      </c>
      <c r="N46" s="64" t="s">
        <v>527</v>
      </c>
      <c r="O46" s="65" t="s">
        <v>527</v>
      </c>
      <c r="P46" s="48"/>
      <c r="Q46" s="48"/>
      <c r="R46" s="48"/>
      <c r="S46" s="48"/>
      <c r="T46" s="48"/>
      <c r="U46" s="48"/>
    </row>
    <row r="47" spans="1:21" ht="30.75" customHeight="1">
      <c r="A47" s="48"/>
      <c r="B47" s="1236"/>
      <c r="C47" s="1237"/>
      <c r="D47" s="62"/>
      <c r="E47" s="1228" t="s">
        <v>14</v>
      </c>
      <c r="F47" s="1228"/>
      <c r="G47" s="1228"/>
      <c r="H47" s="1228"/>
      <c r="I47" s="1228"/>
      <c r="J47" s="1229"/>
      <c r="K47" s="63" t="s">
        <v>527</v>
      </c>
      <c r="L47" s="64" t="s">
        <v>527</v>
      </c>
      <c r="M47" s="64" t="s">
        <v>527</v>
      </c>
      <c r="N47" s="64" t="s">
        <v>527</v>
      </c>
      <c r="O47" s="65" t="s">
        <v>527</v>
      </c>
      <c r="P47" s="48"/>
      <c r="Q47" s="48"/>
      <c r="R47" s="48"/>
      <c r="S47" s="48"/>
      <c r="T47" s="48"/>
      <c r="U47" s="48"/>
    </row>
    <row r="48" spans="1:21" ht="30.75" customHeight="1">
      <c r="A48" s="48"/>
      <c r="B48" s="1236"/>
      <c r="C48" s="1237"/>
      <c r="D48" s="62"/>
      <c r="E48" s="1228" t="s">
        <v>15</v>
      </c>
      <c r="F48" s="1228"/>
      <c r="G48" s="1228"/>
      <c r="H48" s="1228"/>
      <c r="I48" s="1228"/>
      <c r="J48" s="1229"/>
      <c r="K48" s="63">
        <v>4709</v>
      </c>
      <c r="L48" s="64">
        <v>4079</v>
      </c>
      <c r="M48" s="64">
        <v>4218</v>
      </c>
      <c r="N48" s="64">
        <v>2969</v>
      </c>
      <c r="O48" s="65">
        <v>1059</v>
      </c>
      <c r="P48" s="48"/>
      <c r="Q48" s="48"/>
      <c r="R48" s="48"/>
      <c r="S48" s="48"/>
      <c r="T48" s="48"/>
      <c r="U48" s="48"/>
    </row>
    <row r="49" spans="1:21" ht="30.75" customHeight="1">
      <c r="A49" s="48"/>
      <c r="B49" s="1236"/>
      <c r="C49" s="1237"/>
      <c r="D49" s="62"/>
      <c r="E49" s="1228" t="s">
        <v>16</v>
      </c>
      <c r="F49" s="1228"/>
      <c r="G49" s="1228"/>
      <c r="H49" s="1228"/>
      <c r="I49" s="1228"/>
      <c r="J49" s="1229"/>
      <c r="K49" s="63" t="s">
        <v>527</v>
      </c>
      <c r="L49" s="64" t="s">
        <v>527</v>
      </c>
      <c r="M49" s="64" t="s">
        <v>527</v>
      </c>
      <c r="N49" s="64" t="s">
        <v>527</v>
      </c>
      <c r="O49" s="65" t="s">
        <v>527</v>
      </c>
      <c r="P49" s="48"/>
      <c r="Q49" s="48"/>
      <c r="R49" s="48"/>
      <c r="S49" s="48"/>
      <c r="T49" s="48"/>
      <c r="U49" s="48"/>
    </row>
    <row r="50" spans="1:21" ht="30.75" customHeight="1">
      <c r="A50" s="48"/>
      <c r="B50" s="1236"/>
      <c r="C50" s="1237"/>
      <c r="D50" s="62"/>
      <c r="E50" s="1228" t="s">
        <v>17</v>
      </c>
      <c r="F50" s="1228"/>
      <c r="G50" s="1228"/>
      <c r="H50" s="1228"/>
      <c r="I50" s="1228"/>
      <c r="J50" s="1229"/>
      <c r="K50" s="63">
        <v>150</v>
      </c>
      <c r="L50" s="64">
        <v>150</v>
      </c>
      <c r="M50" s="64">
        <v>124</v>
      </c>
      <c r="N50" s="64">
        <v>116</v>
      </c>
      <c r="O50" s="65">
        <v>116</v>
      </c>
      <c r="P50" s="48"/>
      <c r="Q50" s="48"/>
      <c r="R50" s="48"/>
      <c r="S50" s="48"/>
      <c r="T50" s="48"/>
      <c r="U50" s="48"/>
    </row>
    <row r="51" spans="1:21" ht="30.75" customHeight="1">
      <c r="A51" s="48"/>
      <c r="B51" s="1238"/>
      <c r="C51" s="1239"/>
      <c r="D51" s="66"/>
      <c r="E51" s="1228" t="s">
        <v>18</v>
      </c>
      <c r="F51" s="1228"/>
      <c r="G51" s="1228"/>
      <c r="H51" s="1228"/>
      <c r="I51" s="1228"/>
      <c r="J51" s="1229"/>
      <c r="K51" s="63">
        <v>3</v>
      </c>
      <c r="L51" s="64">
        <v>2</v>
      </c>
      <c r="M51" s="64">
        <v>2</v>
      </c>
      <c r="N51" s="64">
        <v>1</v>
      </c>
      <c r="O51" s="65">
        <v>1</v>
      </c>
      <c r="P51" s="48"/>
      <c r="Q51" s="48"/>
      <c r="R51" s="48"/>
      <c r="S51" s="48"/>
      <c r="T51" s="48"/>
      <c r="U51" s="48"/>
    </row>
    <row r="52" spans="1:21" ht="30.75" customHeight="1">
      <c r="A52" s="48"/>
      <c r="B52" s="1226" t="s">
        <v>19</v>
      </c>
      <c r="C52" s="1227"/>
      <c r="D52" s="66"/>
      <c r="E52" s="1228" t="s">
        <v>20</v>
      </c>
      <c r="F52" s="1228"/>
      <c r="G52" s="1228"/>
      <c r="H52" s="1228"/>
      <c r="I52" s="1228"/>
      <c r="J52" s="1229"/>
      <c r="K52" s="63">
        <v>11984</v>
      </c>
      <c r="L52" s="64">
        <v>12780</v>
      </c>
      <c r="M52" s="64">
        <v>12280</v>
      </c>
      <c r="N52" s="64">
        <v>12423</v>
      </c>
      <c r="O52" s="65">
        <v>13666</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4742</v>
      </c>
      <c r="L53" s="69">
        <v>3246</v>
      </c>
      <c r="M53" s="69">
        <v>2945</v>
      </c>
      <c r="N53" s="69">
        <v>1611</v>
      </c>
      <c r="O53" s="70">
        <v>403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0fAspIzvy29ns4G6vMNTBwXHApAxCjHvHjDR6m47vvNIL2RW7FdjdDMmPHIEGINvMut3AMChB+UkQxdnzjSQA==" saltValue="wR7/r5eh4fQQllggy0zgy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569</v>
      </c>
      <c r="J40" s="79" t="s">
        <v>570</v>
      </c>
      <c r="K40" s="79" t="s">
        <v>571</v>
      </c>
      <c r="L40" s="79" t="s">
        <v>572</v>
      </c>
      <c r="M40" s="80" t="s">
        <v>573</v>
      </c>
    </row>
    <row r="41" spans="2:13" ht="27.75" customHeight="1">
      <c r="B41" s="1242" t="s">
        <v>24</v>
      </c>
      <c r="C41" s="1243"/>
      <c r="D41" s="81"/>
      <c r="E41" s="1248" t="s">
        <v>25</v>
      </c>
      <c r="F41" s="1248"/>
      <c r="G41" s="1248"/>
      <c r="H41" s="1249"/>
      <c r="I41" s="82">
        <v>112830</v>
      </c>
      <c r="J41" s="83">
        <v>114909</v>
      </c>
      <c r="K41" s="83">
        <v>116499</v>
      </c>
      <c r="L41" s="83">
        <v>117126</v>
      </c>
      <c r="M41" s="84">
        <v>118861</v>
      </c>
    </row>
    <row r="42" spans="2:13" ht="27.75" customHeight="1">
      <c r="B42" s="1244"/>
      <c r="C42" s="1245"/>
      <c r="D42" s="85"/>
      <c r="E42" s="1250" t="s">
        <v>26</v>
      </c>
      <c r="F42" s="1250"/>
      <c r="G42" s="1250"/>
      <c r="H42" s="1251"/>
      <c r="I42" s="86">
        <v>986</v>
      </c>
      <c r="J42" s="87">
        <v>792</v>
      </c>
      <c r="K42" s="87">
        <v>2101</v>
      </c>
      <c r="L42" s="87">
        <v>465</v>
      </c>
      <c r="M42" s="88">
        <v>307</v>
      </c>
    </row>
    <row r="43" spans="2:13" ht="27.75" customHeight="1">
      <c r="B43" s="1244"/>
      <c r="C43" s="1245"/>
      <c r="D43" s="85"/>
      <c r="E43" s="1250" t="s">
        <v>27</v>
      </c>
      <c r="F43" s="1250"/>
      <c r="G43" s="1250"/>
      <c r="H43" s="1251"/>
      <c r="I43" s="86">
        <v>45208</v>
      </c>
      <c r="J43" s="87">
        <v>42519</v>
      </c>
      <c r="K43" s="87">
        <v>38504</v>
      </c>
      <c r="L43" s="87">
        <v>30372</v>
      </c>
      <c r="M43" s="88">
        <v>15280</v>
      </c>
    </row>
    <row r="44" spans="2:13" ht="27.75" customHeight="1">
      <c r="B44" s="1244"/>
      <c r="C44" s="1245"/>
      <c r="D44" s="85"/>
      <c r="E44" s="1250" t="s">
        <v>28</v>
      </c>
      <c r="F44" s="1250"/>
      <c r="G44" s="1250"/>
      <c r="H44" s="1251"/>
      <c r="I44" s="86" t="s">
        <v>527</v>
      </c>
      <c r="J44" s="87" t="s">
        <v>527</v>
      </c>
      <c r="K44" s="87" t="s">
        <v>527</v>
      </c>
      <c r="L44" s="87" t="s">
        <v>527</v>
      </c>
      <c r="M44" s="88" t="s">
        <v>527</v>
      </c>
    </row>
    <row r="45" spans="2:13" ht="27.75" customHeight="1">
      <c r="B45" s="1244"/>
      <c r="C45" s="1245"/>
      <c r="D45" s="85"/>
      <c r="E45" s="1250" t="s">
        <v>29</v>
      </c>
      <c r="F45" s="1250"/>
      <c r="G45" s="1250"/>
      <c r="H45" s="1251"/>
      <c r="I45" s="86">
        <v>17007</v>
      </c>
      <c r="J45" s="87">
        <v>14768</v>
      </c>
      <c r="K45" s="87">
        <v>14942</v>
      </c>
      <c r="L45" s="87">
        <v>14616</v>
      </c>
      <c r="M45" s="88">
        <v>14891</v>
      </c>
    </row>
    <row r="46" spans="2:13" ht="27.75" customHeight="1">
      <c r="B46" s="1244"/>
      <c r="C46" s="1245"/>
      <c r="D46" s="89"/>
      <c r="E46" s="1250" t="s">
        <v>30</v>
      </c>
      <c r="F46" s="1250"/>
      <c r="G46" s="1250"/>
      <c r="H46" s="1251"/>
      <c r="I46" s="86" t="s">
        <v>527</v>
      </c>
      <c r="J46" s="87" t="s">
        <v>527</v>
      </c>
      <c r="K46" s="87" t="s">
        <v>527</v>
      </c>
      <c r="L46" s="87" t="s">
        <v>527</v>
      </c>
      <c r="M46" s="88">
        <v>5637</v>
      </c>
    </row>
    <row r="47" spans="2:13" ht="27.75" customHeight="1">
      <c r="B47" s="1244"/>
      <c r="C47" s="1245"/>
      <c r="D47" s="90"/>
      <c r="E47" s="1252" t="s">
        <v>31</v>
      </c>
      <c r="F47" s="1253"/>
      <c r="G47" s="1253"/>
      <c r="H47" s="1254"/>
      <c r="I47" s="86" t="s">
        <v>527</v>
      </c>
      <c r="J47" s="87" t="s">
        <v>527</v>
      </c>
      <c r="K47" s="87" t="s">
        <v>527</v>
      </c>
      <c r="L47" s="87" t="s">
        <v>527</v>
      </c>
      <c r="M47" s="88" t="s">
        <v>527</v>
      </c>
    </row>
    <row r="48" spans="2:13" ht="27.75" customHeight="1">
      <c r="B48" s="1244"/>
      <c r="C48" s="1245"/>
      <c r="D48" s="85"/>
      <c r="E48" s="1250" t="s">
        <v>32</v>
      </c>
      <c r="F48" s="1250"/>
      <c r="G48" s="1250"/>
      <c r="H48" s="1251"/>
      <c r="I48" s="86" t="s">
        <v>527</v>
      </c>
      <c r="J48" s="87" t="s">
        <v>527</v>
      </c>
      <c r="K48" s="87" t="s">
        <v>527</v>
      </c>
      <c r="L48" s="87" t="s">
        <v>527</v>
      </c>
      <c r="M48" s="88" t="s">
        <v>527</v>
      </c>
    </row>
    <row r="49" spans="2:13" ht="27.75" customHeight="1">
      <c r="B49" s="1246"/>
      <c r="C49" s="1247"/>
      <c r="D49" s="85"/>
      <c r="E49" s="1250" t="s">
        <v>33</v>
      </c>
      <c r="F49" s="1250"/>
      <c r="G49" s="1250"/>
      <c r="H49" s="1251"/>
      <c r="I49" s="86" t="s">
        <v>527</v>
      </c>
      <c r="J49" s="87" t="s">
        <v>527</v>
      </c>
      <c r="K49" s="87" t="s">
        <v>527</v>
      </c>
      <c r="L49" s="87" t="s">
        <v>527</v>
      </c>
      <c r="M49" s="88" t="s">
        <v>527</v>
      </c>
    </row>
    <row r="50" spans="2:13" ht="27.75" customHeight="1">
      <c r="B50" s="1255" t="s">
        <v>34</v>
      </c>
      <c r="C50" s="1256"/>
      <c r="D50" s="91"/>
      <c r="E50" s="1250" t="s">
        <v>35</v>
      </c>
      <c r="F50" s="1250"/>
      <c r="G50" s="1250"/>
      <c r="H50" s="1251"/>
      <c r="I50" s="86">
        <v>11655</v>
      </c>
      <c r="J50" s="87">
        <v>12095</v>
      </c>
      <c r="K50" s="87">
        <v>12381</v>
      </c>
      <c r="L50" s="87">
        <v>10132</v>
      </c>
      <c r="M50" s="88">
        <v>9900</v>
      </c>
    </row>
    <row r="51" spans="2:13" ht="27.75" customHeight="1">
      <c r="B51" s="1244"/>
      <c r="C51" s="1245"/>
      <c r="D51" s="85"/>
      <c r="E51" s="1250" t="s">
        <v>36</v>
      </c>
      <c r="F51" s="1250"/>
      <c r="G51" s="1250"/>
      <c r="H51" s="1251"/>
      <c r="I51" s="86">
        <v>37672</v>
      </c>
      <c r="J51" s="87">
        <v>37403</v>
      </c>
      <c r="K51" s="87">
        <v>34308</v>
      </c>
      <c r="L51" s="87">
        <v>31681</v>
      </c>
      <c r="M51" s="88">
        <v>27413</v>
      </c>
    </row>
    <row r="52" spans="2:13" ht="27.75" customHeight="1">
      <c r="B52" s="1246"/>
      <c r="C52" s="1247"/>
      <c r="D52" s="85"/>
      <c r="E52" s="1250" t="s">
        <v>37</v>
      </c>
      <c r="F52" s="1250"/>
      <c r="G52" s="1250"/>
      <c r="H52" s="1251"/>
      <c r="I52" s="86">
        <v>109858</v>
      </c>
      <c r="J52" s="87">
        <v>111310</v>
      </c>
      <c r="K52" s="87">
        <v>111562</v>
      </c>
      <c r="L52" s="87">
        <v>109699</v>
      </c>
      <c r="M52" s="88">
        <v>107626</v>
      </c>
    </row>
    <row r="53" spans="2:13" ht="27.75" customHeight="1" thickBot="1">
      <c r="B53" s="1257" t="s">
        <v>38</v>
      </c>
      <c r="C53" s="1258"/>
      <c r="D53" s="92"/>
      <c r="E53" s="1259" t="s">
        <v>39</v>
      </c>
      <c r="F53" s="1259"/>
      <c r="G53" s="1259"/>
      <c r="H53" s="1260"/>
      <c r="I53" s="93">
        <v>16846</v>
      </c>
      <c r="J53" s="94">
        <v>12180</v>
      </c>
      <c r="K53" s="94">
        <v>13795</v>
      </c>
      <c r="L53" s="94">
        <v>11066</v>
      </c>
      <c r="M53" s="95">
        <v>10037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rSmNk7muaoXrh6EcKGe13a0ZfyZIdKl6O65/1S2tk9oYXc3njeQu7c6ukAj6UNeI6aj3/GXPlsf8jkyD2qdpA==" saltValue="y3DjFUBiZRultk9g4THO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571</v>
      </c>
      <c r="G54" s="104" t="s">
        <v>572</v>
      </c>
      <c r="H54" s="105" t="s">
        <v>573</v>
      </c>
    </row>
    <row r="55" spans="2:8" ht="52.5" customHeight="1">
      <c r="B55" s="106"/>
      <c r="C55" s="1269" t="s">
        <v>42</v>
      </c>
      <c r="D55" s="1269"/>
      <c r="E55" s="1270"/>
      <c r="F55" s="107">
        <v>5701</v>
      </c>
      <c r="G55" s="107">
        <v>3362</v>
      </c>
      <c r="H55" s="108">
        <v>3367</v>
      </c>
    </row>
    <row r="56" spans="2:8" ht="52.5" customHeight="1">
      <c r="B56" s="109"/>
      <c r="C56" s="1271" t="s">
        <v>43</v>
      </c>
      <c r="D56" s="1271"/>
      <c r="E56" s="1272"/>
      <c r="F56" s="110">
        <v>653</v>
      </c>
      <c r="G56" s="110">
        <v>608</v>
      </c>
      <c r="H56" s="111">
        <v>659</v>
      </c>
    </row>
    <row r="57" spans="2:8" ht="53.25" customHeight="1">
      <c r="B57" s="109"/>
      <c r="C57" s="1273" t="s">
        <v>44</v>
      </c>
      <c r="D57" s="1273"/>
      <c r="E57" s="1274"/>
      <c r="F57" s="112">
        <v>9240</v>
      </c>
      <c r="G57" s="112">
        <v>9238</v>
      </c>
      <c r="H57" s="113">
        <v>9119</v>
      </c>
    </row>
    <row r="58" spans="2:8" ht="45.75" customHeight="1">
      <c r="B58" s="114"/>
      <c r="C58" s="1261" t="s">
        <v>585</v>
      </c>
      <c r="D58" s="1262"/>
      <c r="E58" s="1263"/>
      <c r="F58" s="115">
        <v>3650</v>
      </c>
      <c r="G58" s="115">
        <v>3654</v>
      </c>
      <c r="H58" s="116">
        <v>3654</v>
      </c>
    </row>
    <row r="59" spans="2:8" ht="45.75" customHeight="1">
      <c r="B59" s="114"/>
      <c r="C59" s="1261" t="s">
        <v>586</v>
      </c>
      <c r="D59" s="1262"/>
      <c r="E59" s="1263"/>
      <c r="F59" s="115">
        <v>1288</v>
      </c>
      <c r="G59" s="115">
        <v>1290</v>
      </c>
      <c r="H59" s="116">
        <v>1291</v>
      </c>
    </row>
    <row r="60" spans="2:8" ht="45.75" customHeight="1">
      <c r="B60" s="114"/>
      <c r="C60" s="1261" t="s">
        <v>587</v>
      </c>
      <c r="D60" s="1262"/>
      <c r="E60" s="1263"/>
      <c r="F60" s="115">
        <v>1183</v>
      </c>
      <c r="G60" s="115">
        <v>1185</v>
      </c>
      <c r="H60" s="116">
        <v>1186</v>
      </c>
    </row>
    <row r="61" spans="2:8" ht="45.75" customHeight="1">
      <c r="B61" s="114"/>
      <c r="C61" s="1261" t="s">
        <v>588</v>
      </c>
      <c r="D61" s="1262"/>
      <c r="E61" s="1263"/>
      <c r="F61" s="115">
        <v>1138</v>
      </c>
      <c r="G61" s="115">
        <v>1140</v>
      </c>
      <c r="H61" s="116">
        <v>1141</v>
      </c>
    </row>
    <row r="62" spans="2:8" ht="45.75" customHeight="1" thickBot="1">
      <c r="B62" s="117"/>
      <c r="C62" s="1264" t="s">
        <v>589</v>
      </c>
      <c r="D62" s="1265"/>
      <c r="E62" s="1266"/>
      <c r="F62" s="118">
        <v>1054</v>
      </c>
      <c r="G62" s="118">
        <v>986</v>
      </c>
      <c r="H62" s="119">
        <v>911</v>
      </c>
    </row>
    <row r="63" spans="2:8" ht="52.5" customHeight="1" thickBot="1">
      <c r="B63" s="120"/>
      <c r="C63" s="1267" t="s">
        <v>45</v>
      </c>
      <c r="D63" s="1267"/>
      <c r="E63" s="1268"/>
      <c r="F63" s="121">
        <v>15595</v>
      </c>
      <c r="G63" s="121">
        <v>13208</v>
      </c>
      <c r="H63" s="122">
        <v>13146</v>
      </c>
    </row>
    <row r="64" spans="2:8" ht="15" customHeight="1"/>
    <row r="65" ht="0" hidden="1" customHeight="1"/>
    <row r="66" ht="0" hidden="1" customHeight="1"/>
  </sheetData>
  <sheetProtection algorithmName="SHA-512" hashValue="UZk+FQKVynxZrFhJa8VJCGYFjPPRo3S4Qr52zscTm3d5TFp8rZFi0N4zLJOjg4VE2Cwb7h5kRHG7KFStKCce6g==" saltValue="2akDEMx62CiYvDXh9Yn2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J19" zoomScale="85" zoomScaleNormal="85" zoomScaleSheetLayoutView="55" workbookViewId="0">
      <selection activeCell="CF50" sqref="CF50:CM50"/>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607</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608</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569</v>
      </c>
      <c r="BQ50" s="1288"/>
      <c r="BR50" s="1288"/>
      <c r="BS50" s="1288"/>
      <c r="BT50" s="1288"/>
      <c r="BU50" s="1288"/>
      <c r="BV50" s="1288"/>
      <c r="BW50" s="1288"/>
      <c r="BX50" s="1288" t="s">
        <v>570</v>
      </c>
      <c r="BY50" s="1288"/>
      <c r="BZ50" s="1288"/>
      <c r="CA50" s="1288"/>
      <c r="CB50" s="1288"/>
      <c r="CC50" s="1288"/>
      <c r="CD50" s="1288"/>
      <c r="CE50" s="1288"/>
      <c r="CF50" s="1288" t="s">
        <v>571</v>
      </c>
      <c r="CG50" s="1288"/>
      <c r="CH50" s="1288"/>
      <c r="CI50" s="1288"/>
      <c r="CJ50" s="1288"/>
      <c r="CK50" s="1288"/>
      <c r="CL50" s="1288"/>
      <c r="CM50" s="1288"/>
      <c r="CN50" s="1288" t="s">
        <v>572</v>
      </c>
      <c r="CO50" s="1288"/>
      <c r="CP50" s="1288"/>
      <c r="CQ50" s="1288"/>
      <c r="CR50" s="1288"/>
      <c r="CS50" s="1288"/>
      <c r="CT50" s="1288"/>
      <c r="CU50" s="1288"/>
      <c r="CV50" s="1288" t="s">
        <v>573</v>
      </c>
      <c r="CW50" s="1288"/>
      <c r="CX50" s="1288"/>
      <c r="CY50" s="1288"/>
      <c r="CZ50" s="1288"/>
      <c r="DA50" s="1288"/>
      <c r="DB50" s="1288"/>
      <c r="DC50" s="1288"/>
    </row>
    <row r="51" spans="1:109" ht="13.5" customHeight="1">
      <c r="B51" s="374"/>
      <c r="G51" s="1295"/>
      <c r="H51" s="1295"/>
      <c r="I51" s="1293"/>
      <c r="J51" s="1293"/>
      <c r="K51" s="1290"/>
      <c r="L51" s="1290"/>
      <c r="M51" s="1290"/>
      <c r="N51" s="1290"/>
      <c r="AM51" s="383"/>
      <c r="AN51" s="1291" t="s">
        <v>609</v>
      </c>
      <c r="AO51" s="1291"/>
      <c r="AP51" s="1291"/>
      <c r="AQ51" s="1291"/>
      <c r="AR51" s="1291"/>
      <c r="AS51" s="1291"/>
      <c r="AT51" s="1291"/>
      <c r="AU51" s="1291"/>
      <c r="AV51" s="1291"/>
      <c r="AW51" s="1291"/>
      <c r="AX51" s="1291"/>
      <c r="AY51" s="1291"/>
      <c r="AZ51" s="1291"/>
      <c r="BA51" s="1291"/>
      <c r="BB51" s="1291" t="s">
        <v>610</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92"/>
      <c r="CG51" s="1289"/>
      <c r="CH51" s="1289"/>
      <c r="CI51" s="1289"/>
      <c r="CJ51" s="1289"/>
      <c r="CK51" s="1289"/>
      <c r="CL51" s="1289"/>
      <c r="CM51" s="1289"/>
      <c r="CN51" s="1289">
        <v>18.899999999999999</v>
      </c>
      <c r="CO51" s="1289"/>
      <c r="CP51" s="1289"/>
      <c r="CQ51" s="1289"/>
      <c r="CR51" s="1289"/>
      <c r="CS51" s="1289"/>
      <c r="CT51" s="1289"/>
      <c r="CU51" s="1289"/>
      <c r="CV51" s="1289">
        <v>16.899999999999999</v>
      </c>
      <c r="CW51" s="1289"/>
      <c r="CX51" s="1289"/>
      <c r="CY51" s="1289"/>
      <c r="CZ51" s="1289"/>
      <c r="DA51" s="1289"/>
      <c r="DB51" s="1289"/>
      <c r="DC51" s="1289"/>
    </row>
    <row r="52" spans="1:109">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611</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92"/>
      <c r="CG53" s="1289"/>
      <c r="CH53" s="1289"/>
      <c r="CI53" s="1289"/>
      <c r="CJ53" s="1289"/>
      <c r="CK53" s="1289"/>
      <c r="CL53" s="1289"/>
      <c r="CM53" s="1289"/>
      <c r="CN53" s="1289">
        <v>57.1</v>
      </c>
      <c r="CO53" s="1289"/>
      <c r="CP53" s="1289"/>
      <c r="CQ53" s="1289"/>
      <c r="CR53" s="1289"/>
      <c r="CS53" s="1289"/>
      <c r="CT53" s="1289"/>
      <c r="CU53" s="1289"/>
      <c r="CV53" s="1289">
        <v>58.4</v>
      </c>
      <c r="CW53" s="1289"/>
      <c r="CX53" s="1289"/>
      <c r="CY53" s="1289"/>
      <c r="CZ53" s="1289"/>
      <c r="DA53" s="1289"/>
      <c r="DB53" s="1289"/>
      <c r="DC53" s="1289"/>
    </row>
    <row r="54" spans="1:109">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4"/>
      <c r="H55" s="1284"/>
      <c r="I55" s="1284"/>
      <c r="J55" s="1284"/>
      <c r="K55" s="1290"/>
      <c r="L55" s="1290"/>
      <c r="M55" s="1290"/>
      <c r="N55" s="1290"/>
      <c r="AN55" s="1288" t="s">
        <v>612</v>
      </c>
      <c r="AO55" s="1288"/>
      <c r="AP55" s="1288"/>
      <c r="AQ55" s="1288"/>
      <c r="AR55" s="1288"/>
      <c r="AS55" s="1288"/>
      <c r="AT55" s="1288"/>
      <c r="AU55" s="1288"/>
      <c r="AV55" s="1288"/>
      <c r="AW55" s="1288"/>
      <c r="AX55" s="1288"/>
      <c r="AY55" s="1288"/>
      <c r="AZ55" s="1288"/>
      <c r="BA55" s="1288"/>
      <c r="BB55" s="1291" t="s">
        <v>613</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92"/>
      <c r="CG55" s="1289"/>
      <c r="CH55" s="1289"/>
      <c r="CI55" s="1289"/>
      <c r="CJ55" s="1289"/>
      <c r="CK55" s="1289"/>
      <c r="CL55" s="1289"/>
      <c r="CM55" s="1289"/>
      <c r="CN55" s="1289">
        <v>38.9</v>
      </c>
      <c r="CO55" s="1289"/>
      <c r="CP55" s="1289"/>
      <c r="CQ55" s="1289"/>
      <c r="CR55" s="1289"/>
      <c r="CS55" s="1289"/>
      <c r="CT55" s="1289"/>
      <c r="CU55" s="1289"/>
      <c r="CV55" s="1289">
        <v>37.6</v>
      </c>
      <c r="CW55" s="1289"/>
      <c r="CX55" s="1289"/>
      <c r="CY55" s="1289"/>
      <c r="CZ55" s="1289"/>
      <c r="DA55" s="1289"/>
      <c r="DB55" s="1289"/>
      <c r="DC55" s="1289"/>
    </row>
    <row r="56" spans="1:109">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611</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92"/>
      <c r="CG57" s="1289"/>
      <c r="CH57" s="1289"/>
      <c r="CI57" s="1289"/>
      <c r="CJ57" s="1289"/>
      <c r="CK57" s="1289"/>
      <c r="CL57" s="1289"/>
      <c r="CM57" s="1289"/>
      <c r="CN57" s="1289">
        <v>59.3</v>
      </c>
      <c r="CO57" s="1289"/>
      <c r="CP57" s="1289"/>
      <c r="CQ57" s="1289"/>
      <c r="CR57" s="1289"/>
      <c r="CS57" s="1289"/>
      <c r="CT57" s="1289"/>
      <c r="CU57" s="1289"/>
      <c r="CV57" s="1289">
        <v>60</v>
      </c>
      <c r="CW57" s="1289"/>
      <c r="CX57" s="1289"/>
      <c r="CY57" s="1289"/>
      <c r="CZ57" s="1289"/>
      <c r="DA57" s="1289"/>
      <c r="DB57" s="1289"/>
      <c r="DC57" s="1289"/>
      <c r="DD57" s="387"/>
      <c r="DE57" s="386"/>
    </row>
    <row r="58" spans="1:109" s="382" customFormat="1">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614</v>
      </c>
    </row>
    <row r="64" spans="1:109">
      <c r="B64" s="374"/>
      <c r="G64" s="381"/>
      <c r="I64" s="394"/>
      <c r="J64" s="394"/>
      <c r="K64" s="394"/>
      <c r="L64" s="394"/>
      <c r="M64" s="394"/>
      <c r="N64" s="395"/>
      <c r="AM64" s="381"/>
      <c r="AN64" s="381" t="s">
        <v>606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615</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608</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569</v>
      </c>
      <c r="BQ72" s="1288"/>
      <c r="BR72" s="1288"/>
      <c r="BS72" s="1288"/>
      <c r="BT72" s="1288"/>
      <c r="BU72" s="1288"/>
      <c r="BV72" s="1288"/>
      <c r="BW72" s="1288"/>
      <c r="BX72" s="1288" t="s">
        <v>570</v>
      </c>
      <c r="BY72" s="1288"/>
      <c r="BZ72" s="1288"/>
      <c r="CA72" s="1288"/>
      <c r="CB72" s="1288"/>
      <c r="CC72" s="1288"/>
      <c r="CD72" s="1288"/>
      <c r="CE72" s="1288"/>
      <c r="CF72" s="1288" t="s">
        <v>571</v>
      </c>
      <c r="CG72" s="1288"/>
      <c r="CH72" s="1288"/>
      <c r="CI72" s="1288"/>
      <c r="CJ72" s="1288"/>
      <c r="CK72" s="1288"/>
      <c r="CL72" s="1288"/>
      <c r="CM72" s="1288"/>
      <c r="CN72" s="1288" t="s">
        <v>572</v>
      </c>
      <c r="CO72" s="1288"/>
      <c r="CP72" s="1288"/>
      <c r="CQ72" s="1288"/>
      <c r="CR72" s="1288"/>
      <c r="CS72" s="1288"/>
      <c r="CT72" s="1288"/>
      <c r="CU72" s="1288"/>
      <c r="CV72" s="1288" t="s">
        <v>573</v>
      </c>
      <c r="CW72" s="1288"/>
      <c r="CX72" s="1288"/>
      <c r="CY72" s="1288"/>
      <c r="CZ72" s="1288"/>
      <c r="DA72" s="1288"/>
      <c r="DB72" s="1288"/>
      <c r="DC72" s="1288"/>
    </row>
    <row r="73" spans="2:107">
      <c r="B73" s="374"/>
      <c r="G73" s="1295"/>
      <c r="H73" s="1295"/>
      <c r="I73" s="1295"/>
      <c r="J73" s="1295"/>
      <c r="K73" s="1296"/>
      <c r="L73" s="1296"/>
      <c r="M73" s="1296"/>
      <c r="N73" s="1296"/>
      <c r="AM73" s="383"/>
      <c r="AN73" s="1291" t="s">
        <v>609</v>
      </c>
      <c r="AO73" s="1291"/>
      <c r="AP73" s="1291"/>
      <c r="AQ73" s="1291"/>
      <c r="AR73" s="1291"/>
      <c r="AS73" s="1291"/>
      <c r="AT73" s="1291"/>
      <c r="AU73" s="1291"/>
      <c r="AV73" s="1291"/>
      <c r="AW73" s="1291"/>
      <c r="AX73" s="1291"/>
      <c r="AY73" s="1291"/>
      <c r="AZ73" s="1291"/>
      <c r="BA73" s="1291"/>
      <c r="BB73" s="1291" t="s">
        <v>613</v>
      </c>
      <c r="BC73" s="1291"/>
      <c r="BD73" s="1291"/>
      <c r="BE73" s="1291"/>
      <c r="BF73" s="1291"/>
      <c r="BG73" s="1291"/>
      <c r="BH73" s="1291"/>
      <c r="BI73" s="1291"/>
      <c r="BJ73" s="1291"/>
      <c r="BK73" s="1291"/>
      <c r="BL73" s="1291"/>
      <c r="BM73" s="1291"/>
      <c r="BN73" s="1291"/>
      <c r="BO73" s="1291"/>
      <c r="BP73" s="1289">
        <v>28.7</v>
      </c>
      <c r="BQ73" s="1289"/>
      <c r="BR73" s="1289"/>
      <c r="BS73" s="1289"/>
      <c r="BT73" s="1289"/>
      <c r="BU73" s="1289"/>
      <c r="BV73" s="1289"/>
      <c r="BW73" s="1289"/>
      <c r="BX73" s="1289">
        <v>20.8</v>
      </c>
      <c r="BY73" s="1289"/>
      <c r="BZ73" s="1289"/>
      <c r="CA73" s="1289"/>
      <c r="CB73" s="1289"/>
      <c r="CC73" s="1289"/>
      <c r="CD73" s="1289"/>
      <c r="CE73" s="1289"/>
      <c r="CF73" s="1289">
        <v>23.5</v>
      </c>
      <c r="CG73" s="1289"/>
      <c r="CH73" s="1289"/>
      <c r="CI73" s="1289"/>
      <c r="CJ73" s="1289"/>
      <c r="CK73" s="1289"/>
      <c r="CL73" s="1289"/>
      <c r="CM73" s="1289"/>
      <c r="CN73" s="1289">
        <v>18.899999999999999</v>
      </c>
      <c r="CO73" s="1289"/>
      <c r="CP73" s="1289"/>
      <c r="CQ73" s="1289"/>
      <c r="CR73" s="1289"/>
      <c r="CS73" s="1289"/>
      <c r="CT73" s="1289"/>
      <c r="CU73" s="1289"/>
      <c r="CV73" s="1289">
        <v>16.899999999999999</v>
      </c>
      <c r="CW73" s="1289"/>
      <c r="CX73" s="1289"/>
      <c r="CY73" s="1289"/>
      <c r="CZ73" s="1289"/>
      <c r="DA73" s="1289"/>
      <c r="DB73" s="1289"/>
      <c r="DC73" s="1289"/>
    </row>
    <row r="74" spans="2:107">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616</v>
      </c>
      <c r="BC75" s="1291"/>
      <c r="BD75" s="1291"/>
      <c r="BE75" s="1291"/>
      <c r="BF75" s="1291"/>
      <c r="BG75" s="1291"/>
      <c r="BH75" s="1291"/>
      <c r="BI75" s="1291"/>
      <c r="BJ75" s="1291"/>
      <c r="BK75" s="1291"/>
      <c r="BL75" s="1291"/>
      <c r="BM75" s="1291"/>
      <c r="BN75" s="1291"/>
      <c r="BO75" s="1291"/>
      <c r="BP75" s="1289">
        <v>8.8000000000000007</v>
      </c>
      <c r="BQ75" s="1289"/>
      <c r="BR75" s="1289"/>
      <c r="BS75" s="1289"/>
      <c r="BT75" s="1289"/>
      <c r="BU75" s="1289"/>
      <c r="BV75" s="1289"/>
      <c r="BW75" s="1289"/>
      <c r="BX75" s="1289">
        <v>7.5</v>
      </c>
      <c r="BY75" s="1289"/>
      <c r="BZ75" s="1289"/>
      <c r="CA75" s="1289"/>
      <c r="CB75" s="1289"/>
      <c r="CC75" s="1289"/>
      <c r="CD75" s="1289"/>
      <c r="CE75" s="1289"/>
      <c r="CF75" s="1289">
        <v>6.2</v>
      </c>
      <c r="CG75" s="1289"/>
      <c r="CH75" s="1289"/>
      <c r="CI75" s="1289"/>
      <c r="CJ75" s="1289"/>
      <c r="CK75" s="1289"/>
      <c r="CL75" s="1289"/>
      <c r="CM75" s="1289"/>
      <c r="CN75" s="1289">
        <v>4.4000000000000004</v>
      </c>
      <c r="CO75" s="1289"/>
      <c r="CP75" s="1289"/>
      <c r="CQ75" s="1289"/>
      <c r="CR75" s="1289"/>
      <c r="CS75" s="1289"/>
      <c r="CT75" s="1289"/>
      <c r="CU75" s="1289"/>
      <c r="CV75" s="1289">
        <v>2.8</v>
      </c>
      <c r="CW75" s="1289"/>
      <c r="CX75" s="1289"/>
      <c r="CY75" s="1289"/>
      <c r="CZ75" s="1289"/>
      <c r="DA75" s="1289"/>
      <c r="DB75" s="1289"/>
      <c r="DC75" s="1289"/>
    </row>
    <row r="76" spans="2:107">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4"/>
      <c r="H77" s="1284"/>
      <c r="I77" s="1284"/>
      <c r="J77" s="1284"/>
      <c r="K77" s="1296"/>
      <c r="L77" s="1296"/>
      <c r="M77" s="1296"/>
      <c r="N77" s="1296"/>
      <c r="AN77" s="1288" t="s">
        <v>612</v>
      </c>
      <c r="AO77" s="1288"/>
      <c r="AP77" s="1288"/>
      <c r="AQ77" s="1288"/>
      <c r="AR77" s="1288"/>
      <c r="AS77" s="1288"/>
      <c r="AT77" s="1288"/>
      <c r="AU77" s="1288"/>
      <c r="AV77" s="1288"/>
      <c r="AW77" s="1288"/>
      <c r="AX77" s="1288"/>
      <c r="AY77" s="1288"/>
      <c r="AZ77" s="1288"/>
      <c r="BA77" s="1288"/>
      <c r="BB77" s="1291" t="s">
        <v>613</v>
      </c>
      <c r="BC77" s="1291"/>
      <c r="BD77" s="1291"/>
      <c r="BE77" s="1291"/>
      <c r="BF77" s="1291"/>
      <c r="BG77" s="1291"/>
      <c r="BH77" s="1291"/>
      <c r="BI77" s="1291"/>
      <c r="BJ77" s="1291"/>
      <c r="BK77" s="1291"/>
      <c r="BL77" s="1291"/>
      <c r="BM77" s="1291"/>
      <c r="BN77" s="1291"/>
      <c r="BO77" s="1291"/>
      <c r="BP77" s="1289">
        <v>54.4</v>
      </c>
      <c r="BQ77" s="1289"/>
      <c r="BR77" s="1289"/>
      <c r="BS77" s="1289"/>
      <c r="BT77" s="1289"/>
      <c r="BU77" s="1289"/>
      <c r="BV77" s="1289"/>
      <c r="BW77" s="1289"/>
      <c r="BX77" s="1289">
        <v>47</v>
      </c>
      <c r="BY77" s="1289"/>
      <c r="BZ77" s="1289"/>
      <c r="CA77" s="1289"/>
      <c r="CB77" s="1289"/>
      <c r="CC77" s="1289"/>
      <c r="CD77" s="1289"/>
      <c r="CE77" s="1289"/>
      <c r="CF77" s="1289">
        <v>41.4</v>
      </c>
      <c r="CG77" s="1289"/>
      <c r="CH77" s="1289"/>
      <c r="CI77" s="1289"/>
      <c r="CJ77" s="1289"/>
      <c r="CK77" s="1289"/>
      <c r="CL77" s="1289"/>
      <c r="CM77" s="1289"/>
      <c r="CN77" s="1289">
        <v>38.9</v>
      </c>
      <c r="CO77" s="1289"/>
      <c r="CP77" s="1289"/>
      <c r="CQ77" s="1289"/>
      <c r="CR77" s="1289"/>
      <c r="CS77" s="1289"/>
      <c r="CT77" s="1289"/>
      <c r="CU77" s="1289"/>
      <c r="CV77" s="1289">
        <v>37.6</v>
      </c>
      <c r="CW77" s="1289"/>
      <c r="CX77" s="1289"/>
      <c r="CY77" s="1289"/>
      <c r="CZ77" s="1289"/>
      <c r="DA77" s="1289"/>
      <c r="DB77" s="1289"/>
      <c r="DC77" s="1289"/>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616</v>
      </c>
      <c r="BC79" s="1291"/>
      <c r="BD79" s="1291"/>
      <c r="BE79" s="1291"/>
      <c r="BF79" s="1291"/>
      <c r="BG79" s="1291"/>
      <c r="BH79" s="1291"/>
      <c r="BI79" s="1291"/>
      <c r="BJ79" s="1291"/>
      <c r="BK79" s="1291"/>
      <c r="BL79" s="1291"/>
      <c r="BM79" s="1291"/>
      <c r="BN79" s="1291"/>
      <c r="BO79" s="1291"/>
      <c r="BP79" s="1289">
        <v>8.1</v>
      </c>
      <c r="BQ79" s="1289"/>
      <c r="BR79" s="1289"/>
      <c r="BS79" s="1289"/>
      <c r="BT79" s="1289"/>
      <c r="BU79" s="1289"/>
      <c r="BV79" s="1289"/>
      <c r="BW79" s="1289"/>
      <c r="BX79" s="1289">
        <v>7.3</v>
      </c>
      <c r="BY79" s="1289"/>
      <c r="BZ79" s="1289"/>
      <c r="CA79" s="1289"/>
      <c r="CB79" s="1289"/>
      <c r="CC79" s="1289"/>
      <c r="CD79" s="1289"/>
      <c r="CE79" s="1289"/>
      <c r="CF79" s="1289">
        <v>6.7</v>
      </c>
      <c r="CG79" s="1289"/>
      <c r="CH79" s="1289"/>
      <c r="CI79" s="1289"/>
      <c r="CJ79" s="1289"/>
      <c r="CK79" s="1289"/>
      <c r="CL79" s="1289"/>
      <c r="CM79" s="1289"/>
      <c r="CN79" s="1289">
        <v>6.4</v>
      </c>
      <c r="CO79" s="1289"/>
      <c r="CP79" s="1289"/>
      <c r="CQ79" s="1289"/>
      <c r="CR79" s="1289"/>
      <c r="CS79" s="1289"/>
      <c r="CT79" s="1289"/>
      <c r="CU79" s="1289"/>
      <c r="CV79" s="1289">
        <v>6.1</v>
      </c>
      <c r="CW79" s="1289"/>
      <c r="CX79" s="1289"/>
      <c r="CY79" s="1289"/>
      <c r="CZ79" s="1289"/>
      <c r="DA79" s="1289"/>
      <c r="DB79" s="1289"/>
      <c r="DC79" s="1289"/>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15QtmQbV/01aKGpNhfxQFy9YuEvopPb61dfiV9BiKkLRSvvnNJ7PJ+hcSwfqp/3epou8zzhSpLiQAGnH52Vfg==" saltValue="+EwkO6H8WOdXT0y/XyZXD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T99" zoomScale="85" zoomScaleNormal="85" zoomScaleSheetLayoutView="70" workbookViewId="0">
      <selection activeCell="AN70" sqref="AN7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YVARYMvDo1W3jffvPAJLxvF4vmAWL7UaMqXsvpkXQR3TaPB6+Qo4LvwEff9scx0H3Ub0kK11cTx7Oo4pA0pFA==" saltValue="zUcQvUOlbUXM+ZLme/sF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9" zoomScaleNormal="100" zoomScaleSheetLayoutView="55" workbookViewId="0">
      <selection activeCell="AN70" sqref="AN7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Ce65J6eaWQPAuEPHw6XgYD3HAR7diCSaqFFQLcfi/7WPeMg59bg1aAeWwuCjecOeq/pFfhhuoDmC3CP2dTAGw==" saltValue="9q2UJw0k38KIt4SaG9k5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N70" sqref="AN70"/>
    </sheetView>
  </sheetViews>
  <sheetFormatPr defaultRowHeight="13.5"/>
  <sheetData/>
  <phoneticPr fontId="2"/>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566</v>
      </c>
      <c r="G2" s="136"/>
      <c r="H2" s="137"/>
    </row>
    <row r="3" spans="1:8">
      <c r="A3" s="133" t="s">
        <v>559</v>
      </c>
      <c r="B3" s="138"/>
      <c r="C3" s="139"/>
      <c r="D3" s="140">
        <v>35822</v>
      </c>
      <c r="E3" s="141"/>
      <c r="F3" s="142">
        <v>47677</v>
      </c>
      <c r="G3" s="143"/>
      <c r="H3" s="144"/>
    </row>
    <row r="4" spans="1:8">
      <c r="A4" s="145"/>
      <c r="B4" s="146"/>
      <c r="C4" s="147"/>
      <c r="D4" s="148">
        <v>13148</v>
      </c>
      <c r="E4" s="149"/>
      <c r="F4" s="150">
        <v>23360</v>
      </c>
      <c r="G4" s="151"/>
      <c r="H4" s="152"/>
    </row>
    <row r="5" spans="1:8">
      <c r="A5" s="133" t="s">
        <v>561</v>
      </c>
      <c r="B5" s="138"/>
      <c r="C5" s="139"/>
      <c r="D5" s="140">
        <v>46857</v>
      </c>
      <c r="E5" s="141"/>
      <c r="F5" s="142">
        <v>51613</v>
      </c>
      <c r="G5" s="143"/>
      <c r="H5" s="144"/>
    </row>
    <row r="6" spans="1:8">
      <c r="A6" s="145"/>
      <c r="B6" s="146"/>
      <c r="C6" s="147"/>
      <c r="D6" s="148">
        <v>20670</v>
      </c>
      <c r="E6" s="149"/>
      <c r="F6" s="150">
        <v>25872</v>
      </c>
      <c r="G6" s="151"/>
      <c r="H6" s="152"/>
    </row>
    <row r="7" spans="1:8">
      <c r="A7" s="133" t="s">
        <v>562</v>
      </c>
      <c r="B7" s="138"/>
      <c r="C7" s="139"/>
      <c r="D7" s="140">
        <v>34955</v>
      </c>
      <c r="E7" s="141"/>
      <c r="F7" s="142">
        <v>50880</v>
      </c>
      <c r="G7" s="143"/>
      <c r="H7" s="144"/>
    </row>
    <row r="8" spans="1:8">
      <c r="A8" s="145"/>
      <c r="B8" s="146"/>
      <c r="C8" s="147"/>
      <c r="D8" s="148">
        <v>16754</v>
      </c>
      <c r="E8" s="149"/>
      <c r="F8" s="150">
        <v>27819</v>
      </c>
      <c r="G8" s="151"/>
      <c r="H8" s="152"/>
    </row>
    <row r="9" spans="1:8">
      <c r="A9" s="133" t="s">
        <v>563</v>
      </c>
      <c r="B9" s="138"/>
      <c r="C9" s="139"/>
      <c r="D9" s="140">
        <v>33568</v>
      </c>
      <c r="E9" s="141"/>
      <c r="F9" s="142">
        <v>46395</v>
      </c>
      <c r="G9" s="143"/>
      <c r="H9" s="144"/>
    </row>
    <row r="10" spans="1:8">
      <c r="A10" s="145"/>
      <c r="B10" s="146"/>
      <c r="C10" s="147"/>
      <c r="D10" s="148">
        <v>19765</v>
      </c>
      <c r="E10" s="149"/>
      <c r="F10" s="150">
        <v>26304</v>
      </c>
      <c r="G10" s="151"/>
      <c r="H10" s="152"/>
    </row>
    <row r="11" spans="1:8">
      <c r="A11" s="133" t="s">
        <v>564</v>
      </c>
      <c r="B11" s="138"/>
      <c r="C11" s="139"/>
      <c r="D11" s="140">
        <v>31288</v>
      </c>
      <c r="E11" s="141"/>
      <c r="F11" s="142">
        <v>48088</v>
      </c>
      <c r="G11" s="143"/>
      <c r="H11" s="144"/>
    </row>
    <row r="12" spans="1:8">
      <c r="A12" s="145"/>
      <c r="B12" s="146"/>
      <c r="C12" s="153"/>
      <c r="D12" s="148">
        <v>17011</v>
      </c>
      <c r="E12" s="149"/>
      <c r="F12" s="150">
        <v>25183</v>
      </c>
      <c r="G12" s="151"/>
      <c r="H12" s="152"/>
    </row>
    <row r="13" spans="1:8">
      <c r="A13" s="133"/>
      <c r="B13" s="138"/>
      <c r="C13" s="154"/>
      <c r="D13" s="155">
        <v>36498</v>
      </c>
      <c r="E13" s="156"/>
      <c r="F13" s="157">
        <v>48931</v>
      </c>
      <c r="G13" s="158"/>
      <c r="H13" s="144"/>
    </row>
    <row r="14" spans="1:8">
      <c r="A14" s="145"/>
      <c r="B14" s="146"/>
      <c r="C14" s="147"/>
      <c r="D14" s="148">
        <v>17470</v>
      </c>
      <c r="E14" s="149"/>
      <c r="F14" s="150">
        <v>25708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3.16</v>
      </c>
      <c r="C19" s="159">
        <f>ROUND(VALUE(SUBSTITUTE(実質収支比率等に係る経年分析!G$48,"▲","-")),2)</f>
        <v>2.2799999999999998</v>
      </c>
      <c r="D19" s="159">
        <f>ROUND(VALUE(SUBSTITUTE(実質収支比率等に係る経年分析!H$48,"▲","-")),2)</f>
        <v>2.0099999999999998</v>
      </c>
      <c r="E19" s="159">
        <f>ROUND(VALUE(SUBSTITUTE(実質収支比率等に係る経年分析!I$48,"▲","-")),2)</f>
        <v>1.29</v>
      </c>
      <c r="F19" s="159">
        <f>ROUND(VALUE(SUBSTITUTE(実質収支比率等に係る経年分析!J$48,"▲","-")),2)</f>
        <v>5.09</v>
      </c>
    </row>
    <row r="20" spans="1:11">
      <c r="A20" s="159" t="s">
        <v>49</v>
      </c>
      <c r="B20" s="159">
        <f>ROUND(VALUE(SUBSTITUTE(実質収支比率等に係る経年分析!F$47,"▲","-")),2)</f>
        <v>6.84</v>
      </c>
      <c r="C20" s="159">
        <f>ROUND(VALUE(SUBSTITUTE(実質収支比率等に係る経年分析!G$47,"▲","-")),2)</f>
        <v>7.83</v>
      </c>
      <c r="D20" s="159">
        <f>ROUND(VALUE(SUBSTITUTE(実質収支比率等に係る経年分析!H$47,"▲","-")),2)</f>
        <v>8.43</v>
      </c>
      <c r="E20" s="159">
        <f>ROUND(VALUE(SUBSTITUTE(実質収支比率等に係る経年分析!I$47,"▲","-")),2)</f>
        <v>4.96</v>
      </c>
      <c r="F20" s="159">
        <f>ROUND(VALUE(SUBSTITUTE(実質収支比率等に係る経年分析!J$47,"▲","-")),2)</f>
        <v>4.91</v>
      </c>
    </row>
    <row r="21" spans="1:11">
      <c r="A21" s="159" t="s">
        <v>50</v>
      </c>
      <c r="B21" s="159">
        <f>IF(ISNUMBER(VALUE(SUBSTITUTE(実質収支比率等に係る経年分析!F$49,"▲","-"))),ROUND(VALUE(SUBSTITUTE(実質収支比率等に係る経年分析!F$49,"▲","-")),2),NA())</f>
        <v>1.83</v>
      </c>
      <c r="C21" s="159">
        <f>IF(ISNUMBER(VALUE(SUBSTITUTE(実質収支比率等に係る経年分析!G$49,"▲","-"))),ROUND(VALUE(SUBSTITUTE(実質収支比率等に係る経年分析!G$49,"▲","-")),2),NA())</f>
        <v>0.16</v>
      </c>
      <c r="D21" s="159">
        <f>IF(ISNUMBER(VALUE(SUBSTITUTE(実質収支比率等に係る経年分析!H$49,"▲","-"))),ROUND(VALUE(SUBSTITUTE(実質収支比率等に係る経年分析!H$49,"▲","-")),2),NA())</f>
        <v>0.34</v>
      </c>
      <c r="E21" s="159">
        <f>IF(ISNUMBER(VALUE(SUBSTITUTE(実質収支比率等に係る経年分析!I$49,"▲","-"))),ROUND(VALUE(SUBSTITUTE(実質収支比率等に係る経年分析!I$49,"▲","-")),2),NA())</f>
        <v>-4.03</v>
      </c>
      <c r="F21" s="159">
        <f>IF(ISNUMBER(VALUE(SUBSTITUTE(実質収支比率等に係る経年分析!J$49,"▲","-"))),ROUND(VALUE(SUBSTITUTE(実質収支比率等に係る経年分析!J$49,"▲","-")),2),NA())</f>
        <v>3.95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2.72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2.41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1.1599999999999999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2.41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駐車場事業特別会計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0.13</v>
      </c>
    </row>
    <row r="31" spans="1:11">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0.56999999999999995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1.42</v>
      </c>
    </row>
    <row r="32" spans="1:11">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1.65</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3.19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2.23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1.94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5.08</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2.87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4.29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5.27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6.22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6.08</v>
      </c>
    </row>
    <row r="35" spans="1:16">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7.25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9.8699999999999992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8.33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6.09</v>
      </c>
    </row>
    <row r="36" spans="1:16">
      <c r="A36" s="160" t="str">
        <f>IF(連結実質赤字比率に係る赤字・黒字の構成分析!C$34="",NA(),連結実質赤字比率に係る赤字・黒字の構成分析!C$34)</f>
        <v>ガス事業会計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20.2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21.51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20.43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20.68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20.83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11984</v>
      </c>
      <c r="E42" s="161"/>
      <c r="F42" s="161"/>
      <c r="G42" s="161">
        <f>'実質公債費比率（分子）の構造'!L$52</f>
        <v>12780</v>
      </c>
      <c r="H42" s="161"/>
      <c r="I42" s="161"/>
      <c r="J42" s="161">
        <f>'実質公債費比率（分子）の構造'!M$52</f>
        <v>12280</v>
      </c>
      <c r="K42" s="161"/>
      <c r="L42" s="161"/>
      <c r="M42" s="161">
        <f>'実質公債費比率（分子）の構造'!N$52</f>
        <v>12423</v>
      </c>
      <c r="N42" s="161"/>
      <c r="O42" s="161"/>
      <c r="P42" s="161">
        <f>'実質公債費比率（分子）の構造'!O$52</f>
        <v>13666</v>
      </c>
    </row>
    <row r="43" spans="1:16">
      <c r="A43" s="161" t="s">
        <v>58</v>
      </c>
      <c r="B43" s="161">
        <f>'実質公債費比率（分子）の構造'!K$51</f>
        <v>3</v>
      </c>
      <c r="C43" s="161"/>
      <c r="D43" s="161"/>
      <c r="E43" s="161">
        <f>'実質公債費比率（分子）の構造'!L$51</f>
        <v>2</v>
      </c>
      <c r="F43" s="161"/>
      <c r="G43" s="161"/>
      <c r="H43" s="161">
        <f>'実質公債費比率（分子）の構造'!M$51</f>
        <v>2</v>
      </c>
      <c r="I43" s="161"/>
      <c r="J43" s="161"/>
      <c r="K43" s="161">
        <f>'実質公債費比率（分子）の構造'!N$51</f>
        <v>1</v>
      </c>
      <c r="L43" s="161"/>
      <c r="M43" s="161"/>
      <c r="N43" s="161">
        <f>'実質公債費比率（分子）の構造'!O$51</f>
        <v>1</v>
      </c>
      <c r="O43" s="161"/>
      <c r="P43" s="161"/>
    </row>
    <row r="44" spans="1:16">
      <c r="A44" s="161" t="s">
        <v>59</v>
      </c>
      <c r="B44" s="161">
        <f>'実質公債費比率（分子）の構造'!K$50</f>
        <v>150</v>
      </c>
      <c r="C44" s="161"/>
      <c r="D44" s="161"/>
      <c r="E44" s="161">
        <f>'実質公債費比率（分子）の構造'!L$50</f>
        <v>150</v>
      </c>
      <c r="F44" s="161"/>
      <c r="G44" s="161"/>
      <c r="H44" s="161">
        <f>'実質公債費比率（分子）の構造'!M$50</f>
        <v>124</v>
      </c>
      <c r="I44" s="161"/>
      <c r="J44" s="161"/>
      <c r="K44" s="161">
        <f>'実質公債費比率（分子）の構造'!N$50</f>
        <v>116</v>
      </c>
      <c r="L44" s="161"/>
      <c r="M44" s="161"/>
      <c r="N44" s="161">
        <f>'実質公債費比率（分子）の構造'!O$50</f>
        <v>116</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4709</v>
      </c>
      <c r="C46" s="161"/>
      <c r="D46" s="161"/>
      <c r="E46" s="161">
        <f>'実質公債費比率（分子）の構造'!L$48</f>
        <v>4079</v>
      </c>
      <c r="F46" s="161"/>
      <c r="G46" s="161"/>
      <c r="H46" s="161">
        <f>'実質公債費比率（分子）の構造'!M$48</f>
        <v>4218</v>
      </c>
      <c r="I46" s="161"/>
      <c r="J46" s="161"/>
      <c r="K46" s="161">
        <f>'実質公債費比率（分子）の構造'!N$48</f>
        <v>2969</v>
      </c>
      <c r="L46" s="161"/>
      <c r="M46" s="161"/>
      <c r="N46" s="161">
        <f>'実質公債費比率（分子）の構造'!O$48</f>
        <v>1059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11864</v>
      </c>
      <c r="C49" s="161"/>
      <c r="D49" s="161"/>
      <c r="E49" s="161">
        <f>'実質公債費比率（分子）の構造'!L$45</f>
        <v>11795</v>
      </c>
      <c r="F49" s="161"/>
      <c r="G49" s="161"/>
      <c r="H49" s="161">
        <f>'実質公債費比率（分子）の構造'!M$45</f>
        <v>10881</v>
      </c>
      <c r="I49" s="161"/>
      <c r="J49" s="161"/>
      <c r="K49" s="161">
        <f>'実質公債費比率（分子）の構造'!N$45</f>
        <v>10948</v>
      </c>
      <c r="L49" s="161"/>
      <c r="M49" s="161"/>
      <c r="N49" s="161">
        <f>'実質公債費比率（分子）の構造'!O$45</f>
        <v>12893</v>
      </c>
      <c r="O49" s="161"/>
      <c r="P49" s="161"/>
    </row>
    <row r="50" spans="1:16">
      <c r="A50" s="161" t="s">
        <v>65</v>
      </c>
      <c r="B50" s="161" t="e">
        <f>NA()</f>
        <v>#N/A</v>
      </c>
      <c r="C50" s="161">
        <f>IF(ISNUMBER('実質公債費比率（分子）の構造'!K$53),'実質公債費比率（分子）の構造'!K$53,NA())</f>
        <v>4742</v>
      </c>
      <c r="D50" s="161" t="e">
        <f>NA()</f>
        <v>#N/A</v>
      </c>
      <c r="E50" s="161" t="e">
        <f>NA()</f>
        <v>#N/A</v>
      </c>
      <c r="F50" s="161">
        <f>IF(ISNUMBER('実質公債費比率（分子）の構造'!L$53),'実質公債費比率（分子）の構造'!L$53,NA())</f>
        <v>3246</v>
      </c>
      <c r="G50" s="161" t="e">
        <f>NA()</f>
        <v>#N/A</v>
      </c>
      <c r="H50" s="161" t="e">
        <f>NA()</f>
        <v>#N/A</v>
      </c>
      <c r="I50" s="161">
        <f>IF(ISNUMBER('実質公債費比率（分子）の構造'!M$53),'実質公債費比率（分子）の構造'!M$53,NA())</f>
        <v>2945</v>
      </c>
      <c r="J50" s="161" t="e">
        <f>NA()</f>
        <v>#N/A</v>
      </c>
      <c r="K50" s="161" t="e">
        <f>NA()</f>
        <v>#N/A</v>
      </c>
      <c r="L50" s="161">
        <f>IF(ISNUMBER('実質公債費比率（分子）の構造'!N$53),'実質公債費比率（分子）の構造'!N$53,NA())</f>
        <v>1611</v>
      </c>
      <c r="M50" s="161" t="e">
        <f>NA()</f>
        <v>#N/A</v>
      </c>
      <c r="N50" s="161" t="e">
        <f>NA()</f>
        <v>#N/A</v>
      </c>
      <c r="O50" s="161">
        <f>IF(ISNUMBER('実質公債費比率（分子）の構造'!O$53),'実質公債費比率（分子）の構造'!O$53,NA())</f>
        <v>403</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109858</v>
      </c>
      <c r="E56" s="160"/>
      <c r="F56" s="160"/>
      <c r="G56" s="160">
        <f>'将来負担比率（分子）の構造'!J$52</f>
        <v>111310</v>
      </c>
      <c r="H56" s="160"/>
      <c r="I56" s="160"/>
      <c r="J56" s="160">
        <f>'将来負担比率（分子）の構造'!K$52</f>
        <v>111562</v>
      </c>
      <c r="K56" s="160"/>
      <c r="L56" s="160"/>
      <c r="M56" s="160">
        <f>'将来負担比率（分子）の構造'!L$52</f>
        <v>109699</v>
      </c>
      <c r="N56" s="160"/>
      <c r="O56" s="160"/>
      <c r="P56" s="160">
        <f>'将来負担比率（分子）の構造'!M$52</f>
        <v>107626</v>
      </c>
    </row>
    <row r="57" spans="1:16">
      <c r="A57" s="160" t="s">
        <v>36</v>
      </c>
      <c r="B57" s="160"/>
      <c r="C57" s="160"/>
      <c r="D57" s="160">
        <f>'将来負担比率（分子）の構造'!I$51</f>
        <v>37672</v>
      </c>
      <c r="E57" s="160"/>
      <c r="F57" s="160"/>
      <c r="G57" s="160">
        <f>'将来負担比率（分子）の構造'!J$51</f>
        <v>37403</v>
      </c>
      <c r="H57" s="160"/>
      <c r="I57" s="160"/>
      <c r="J57" s="160">
        <f>'将来負担比率（分子）の構造'!K$51</f>
        <v>34308</v>
      </c>
      <c r="K57" s="160"/>
      <c r="L57" s="160"/>
      <c r="M57" s="160">
        <f>'将来負担比率（分子）の構造'!L$51</f>
        <v>31681</v>
      </c>
      <c r="N57" s="160"/>
      <c r="O57" s="160"/>
      <c r="P57" s="160">
        <f>'将来負担比率（分子）の構造'!M$51</f>
        <v>27413</v>
      </c>
    </row>
    <row r="58" spans="1:16">
      <c r="A58" s="160" t="s">
        <v>35</v>
      </c>
      <c r="B58" s="160"/>
      <c r="C58" s="160"/>
      <c r="D58" s="160">
        <f>'将来負担比率（分子）の構造'!I$50</f>
        <v>11655</v>
      </c>
      <c r="E58" s="160"/>
      <c r="F58" s="160"/>
      <c r="G58" s="160">
        <f>'将来負担比率（分子）の構造'!J$50</f>
        <v>12095</v>
      </c>
      <c r="H58" s="160"/>
      <c r="I58" s="160"/>
      <c r="J58" s="160">
        <f>'将来負担比率（分子）の構造'!K$50</f>
        <v>12381</v>
      </c>
      <c r="K58" s="160"/>
      <c r="L58" s="160"/>
      <c r="M58" s="160">
        <f>'将来負担比率（分子）の構造'!L$50</f>
        <v>10132</v>
      </c>
      <c r="N58" s="160"/>
      <c r="O58" s="160"/>
      <c r="P58" s="160">
        <f>'将来負担比率（分子）の構造'!M$50</f>
        <v>9900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f>'将来負担比率（分子）の構造'!M$46</f>
        <v>5637</v>
      </c>
      <c r="O61" s="160"/>
      <c r="P61" s="160"/>
    </row>
    <row r="62" spans="1:16">
      <c r="A62" s="160" t="s">
        <v>29</v>
      </c>
      <c r="B62" s="160">
        <f>'将来負担比率（分子）の構造'!I$45</f>
        <v>17007</v>
      </c>
      <c r="C62" s="160"/>
      <c r="D62" s="160"/>
      <c r="E62" s="160">
        <f>'将来負担比率（分子）の構造'!J$45</f>
        <v>14768</v>
      </c>
      <c r="F62" s="160"/>
      <c r="G62" s="160"/>
      <c r="H62" s="160">
        <f>'将来負担比率（分子）の構造'!K$45</f>
        <v>14942</v>
      </c>
      <c r="I62" s="160"/>
      <c r="J62" s="160"/>
      <c r="K62" s="160">
        <f>'将来負担比率（分子）の構造'!L$45</f>
        <v>14616</v>
      </c>
      <c r="L62" s="160"/>
      <c r="M62" s="160"/>
      <c r="N62" s="160">
        <f>'将来負担比率（分子）の構造'!M$45</f>
        <v>14891</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45208</v>
      </c>
      <c r="C64" s="160"/>
      <c r="D64" s="160"/>
      <c r="E64" s="160">
        <f>'将来負担比率（分子）の構造'!J$43</f>
        <v>42519</v>
      </c>
      <c r="F64" s="160"/>
      <c r="G64" s="160"/>
      <c r="H64" s="160">
        <f>'将来負担比率（分子）の構造'!K$43</f>
        <v>38504</v>
      </c>
      <c r="I64" s="160"/>
      <c r="J64" s="160"/>
      <c r="K64" s="160">
        <f>'将来負担比率（分子）の構造'!L$43</f>
        <v>30372</v>
      </c>
      <c r="L64" s="160"/>
      <c r="M64" s="160"/>
      <c r="N64" s="160">
        <f>'将来負担比率（分子）の構造'!M$43</f>
        <v>15280</v>
      </c>
      <c r="O64" s="160"/>
      <c r="P64" s="160"/>
    </row>
    <row r="65" spans="1:16">
      <c r="A65" s="160" t="s">
        <v>26</v>
      </c>
      <c r="B65" s="160">
        <f>'将来負担比率（分子）の構造'!I$42</f>
        <v>986</v>
      </c>
      <c r="C65" s="160"/>
      <c r="D65" s="160"/>
      <c r="E65" s="160">
        <f>'将来負担比率（分子）の構造'!J$42</f>
        <v>792</v>
      </c>
      <c r="F65" s="160"/>
      <c r="G65" s="160"/>
      <c r="H65" s="160">
        <f>'将来負担比率（分子）の構造'!K$42</f>
        <v>2101</v>
      </c>
      <c r="I65" s="160"/>
      <c r="J65" s="160"/>
      <c r="K65" s="160">
        <f>'将来負担比率（分子）の構造'!L$42</f>
        <v>465</v>
      </c>
      <c r="L65" s="160"/>
      <c r="M65" s="160"/>
      <c r="N65" s="160">
        <f>'将来負担比率（分子）の構造'!M$42</f>
        <v>307</v>
      </c>
      <c r="O65" s="160"/>
      <c r="P65" s="160"/>
    </row>
    <row r="66" spans="1:16">
      <c r="A66" s="160" t="s">
        <v>25</v>
      </c>
      <c r="B66" s="160">
        <f>'将来負担比率（分子）の構造'!I$41</f>
        <v>112830</v>
      </c>
      <c r="C66" s="160"/>
      <c r="D66" s="160"/>
      <c r="E66" s="160">
        <f>'将来負担比率（分子）の構造'!J$41</f>
        <v>114909</v>
      </c>
      <c r="F66" s="160"/>
      <c r="G66" s="160"/>
      <c r="H66" s="160">
        <f>'将来負担比率（分子）の構造'!K$41</f>
        <v>116499</v>
      </c>
      <c r="I66" s="160"/>
      <c r="J66" s="160"/>
      <c r="K66" s="160">
        <f>'将来負担比率（分子）の構造'!L$41</f>
        <v>117126</v>
      </c>
      <c r="L66" s="160"/>
      <c r="M66" s="160"/>
      <c r="N66" s="160">
        <f>'将来負担比率（分子）の構造'!M$41</f>
        <v>118861</v>
      </c>
      <c r="O66" s="160"/>
      <c r="P66" s="160"/>
    </row>
    <row r="67" spans="1:16">
      <c r="A67" s="160" t="s">
        <v>69</v>
      </c>
      <c r="B67" s="160" t="e">
        <f>NA()</f>
        <v>#N/A</v>
      </c>
      <c r="C67" s="160">
        <f>IF(ISNUMBER('将来負担比率（分子）の構造'!I$53), IF('将来負担比率（分子）の構造'!I$53 &lt; 0, 0, '将来負担比率（分子）の構造'!I$53), NA())</f>
        <v>16846</v>
      </c>
      <c r="D67" s="160" t="e">
        <f>NA()</f>
        <v>#N/A</v>
      </c>
      <c r="E67" s="160" t="e">
        <f>NA()</f>
        <v>#N/A</v>
      </c>
      <c r="F67" s="160">
        <f>IF(ISNUMBER('将来負担比率（分子）の構造'!J$53), IF('将来負担比率（分子）の構造'!J$53 &lt; 0, 0, '将来負担比率（分子）の構造'!J$53), NA())</f>
        <v>12180</v>
      </c>
      <c r="G67" s="160" t="e">
        <f>NA()</f>
        <v>#N/A</v>
      </c>
      <c r="H67" s="160" t="e">
        <f>NA()</f>
        <v>#N/A</v>
      </c>
      <c r="I67" s="160">
        <f>IF(ISNUMBER('将来負担比率（分子）の構造'!K$53), IF('将来負担比率（分子）の構造'!K$53 &lt; 0, 0, '将来負担比率（分子）の構造'!K$53), NA())</f>
        <v>13795</v>
      </c>
      <c r="J67" s="160" t="e">
        <f>NA()</f>
        <v>#N/A</v>
      </c>
      <c r="K67" s="160" t="e">
        <f>NA()</f>
        <v>#N/A</v>
      </c>
      <c r="L67" s="160">
        <f>IF(ISNUMBER('将来負担比率（分子）の構造'!L$53), IF('将来負担比率（分子）の構造'!L$53 &lt; 0, 0, '将来負担比率（分子）の構造'!L$53), NA())</f>
        <v>11066</v>
      </c>
      <c r="M67" s="160" t="e">
        <f>NA()</f>
        <v>#N/A</v>
      </c>
      <c r="N67" s="160" t="e">
        <f>NA()</f>
        <v>#N/A</v>
      </c>
      <c r="O67" s="160">
        <f>IF(ISNUMBER('将来負担比率（分子）の構造'!M$53), IF('将来負担比率（分子）の構造'!M$53 &lt; 0, 0, '将来負担比率（分子）の構造'!M$53), NA())</f>
        <v>10037</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5701</v>
      </c>
      <c r="C72" s="164">
        <f>基金残高に係る経年分析!G55</f>
        <v>3362</v>
      </c>
      <c r="D72" s="164">
        <f>基金残高に係る経年分析!H55</f>
        <v>3367</v>
      </c>
    </row>
    <row r="73" spans="1:16">
      <c r="A73" s="163" t="s">
        <v>72</v>
      </c>
      <c r="B73" s="164">
        <f>基金残高に係る経年分析!F56</f>
        <v>653</v>
      </c>
      <c r="C73" s="164">
        <f>基金残高に係る経年分析!G56</f>
        <v>608</v>
      </c>
      <c r="D73" s="164">
        <f>基金残高に係る経年分析!H56</f>
        <v>659</v>
      </c>
    </row>
    <row r="74" spans="1:16">
      <c r="A74" s="163" t="s">
        <v>73</v>
      </c>
      <c r="B74" s="164">
        <f>基金残高に係る経年分析!F57</f>
        <v>9240</v>
      </c>
      <c r="C74" s="164">
        <f>基金残高に係る経年分析!G57</f>
        <v>9238</v>
      </c>
      <c r="D74" s="164">
        <f>基金残高に係る経年分析!H57</f>
        <v>9119</v>
      </c>
    </row>
  </sheetData>
  <sheetProtection algorithmName="SHA-512" hashValue="5aJPqjYA91JbCmqf5vVx7HommPozDDBKBMUTqWs/RopxP/I2qEsLscKF3KIiKZLFGCTom6bdnfq8OnLV7lBhWw==" saltValue="+VDcHxEstZnIE5O2mWPA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3"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222</v>
      </c>
      <c r="C5" s="646"/>
      <c r="D5" s="646"/>
      <c r="E5" s="646"/>
      <c r="F5" s="646"/>
      <c r="G5" s="646"/>
      <c r="H5" s="646"/>
      <c r="I5" s="646"/>
      <c r="J5" s="646"/>
      <c r="K5" s="646"/>
      <c r="L5" s="646"/>
      <c r="M5" s="646"/>
      <c r="N5" s="646"/>
      <c r="O5" s="646"/>
      <c r="P5" s="646"/>
      <c r="Q5" s="647"/>
      <c r="R5" s="648">
        <v>50394676</v>
      </c>
      <c r="S5" s="649"/>
      <c r="T5" s="649"/>
      <c r="U5" s="649"/>
      <c r="V5" s="649"/>
      <c r="W5" s="649"/>
      <c r="X5" s="649"/>
      <c r="Y5" s="650"/>
      <c r="Z5" s="651">
        <v>43.6</v>
      </c>
      <c r="AA5" s="651"/>
      <c r="AB5" s="651"/>
      <c r="AC5" s="651"/>
      <c r="AD5" s="652">
        <v>46703455</v>
      </c>
      <c r="AE5" s="652"/>
      <c r="AF5" s="652"/>
      <c r="AG5" s="652"/>
      <c r="AH5" s="652"/>
      <c r="AI5" s="652"/>
      <c r="AJ5" s="652"/>
      <c r="AK5" s="652"/>
      <c r="AL5" s="653">
        <v>72.5</v>
      </c>
      <c r="AM5" s="654"/>
      <c r="AN5" s="654"/>
      <c r="AO5" s="655"/>
      <c r="AP5" s="645" t="s">
        <v>223</v>
      </c>
      <c r="AQ5" s="646"/>
      <c r="AR5" s="646"/>
      <c r="AS5" s="646"/>
      <c r="AT5" s="646"/>
      <c r="AU5" s="646"/>
      <c r="AV5" s="646"/>
      <c r="AW5" s="646"/>
      <c r="AX5" s="646"/>
      <c r="AY5" s="646"/>
      <c r="AZ5" s="646"/>
      <c r="BA5" s="646"/>
      <c r="BB5" s="646"/>
      <c r="BC5" s="646"/>
      <c r="BD5" s="646"/>
      <c r="BE5" s="646"/>
      <c r="BF5" s="647"/>
      <c r="BG5" s="659">
        <v>45117528</v>
      </c>
      <c r="BH5" s="660"/>
      <c r="BI5" s="660"/>
      <c r="BJ5" s="660"/>
      <c r="BK5" s="660"/>
      <c r="BL5" s="660"/>
      <c r="BM5" s="660"/>
      <c r="BN5" s="661"/>
      <c r="BO5" s="662">
        <v>89.5</v>
      </c>
      <c r="BP5" s="662"/>
      <c r="BQ5" s="662"/>
      <c r="BR5" s="662"/>
      <c r="BS5" s="663">
        <v>436929</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c r="B6" s="656" t="s">
        <v>227</v>
      </c>
      <c r="C6" s="657"/>
      <c r="D6" s="657"/>
      <c r="E6" s="657"/>
      <c r="F6" s="657"/>
      <c r="G6" s="657"/>
      <c r="H6" s="657"/>
      <c r="I6" s="657"/>
      <c r="J6" s="657"/>
      <c r="K6" s="657"/>
      <c r="L6" s="657"/>
      <c r="M6" s="657"/>
      <c r="N6" s="657"/>
      <c r="O6" s="657"/>
      <c r="P6" s="657"/>
      <c r="Q6" s="658"/>
      <c r="R6" s="659">
        <v>787894</v>
      </c>
      <c r="S6" s="660"/>
      <c r="T6" s="660"/>
      <c r="U6" s="660"/>
      <c r="V6" s="660"/>
      <c r="W6" s="660"/>
      <c r="X6" s="660"/>
      <c r="Y6" s="661"/>
      <c r="Z6" s="662">
        <v>0.7</v>
      </c>
      <c r="AA6" s="662"/>
      <c r="AB6" s="662"/>
      <c r="AC6" s="662"/>
      <c r="AD6" s="663">
        <v>787894</v>
      </c>
      <c r="AE6" s="663"/>
      <c r="AF6" s="663"/>
      <c r="AG6" s="663"/>
      <c r="AH6" s="663"/>
      <c r="AI6" s="663"/>
      <c r="AJ6" s="663"/>
      <c r="AK6" s="663"/>
      <c r="AL6" s="664">
        <v>1.2</v>
      </c>
      <c r="AM6" s="665"/>
      <c r="AN6" s="665"/>
      <c r="AO6" s="666"/>
      <c r="AP6" s="656" t="s">
        <v>228</v>
      </c>
      <c r="AQ6" s="657"/>
      <c r="AR6" s="657"/>
      <c r="AS6" s="657"/>
      <c r="AT6" s="657"/>
      <c r="AU6" s="657"/>
      <c r="AV6" s="657"/>
      <c r="AW6" s="657"/>
      <c r="AX6" s="657"/>
      <c r="AY6" s="657"/>
      <c r="AZ6" s="657"/>
      <c r="BA6" s="657"/>
      <c r="BB6" s="657"/>
      <c r="BC6" s="657"/>
      <c r="BD6" s="657"/>
      <c r="BE6" s="657"/>
      <c r="BF6" s="658"/>
      <c r="BG6" s="659">
        <v>45117528</v>
      </c>
      <c r="BH6" s="660"/>
      <c r="BI6" s="660"/>
      <c r="BJ6" s="660"/>
      <c r="BK6" s="660"/>
      <c r="BL6" s="660"/>
      <c r="BM6" s="660"/>
      <c r="BN6" s="661"/>
      <c r="BO6" s="662">
        <v>89.5</v>
      </c>
      <c r="BP6" s="662"/>
      <c r="BQ6" s="662"/>
      <c r="BR6" s="662"/>
      <c r="BS6" s="663">
        <v>436929</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659763</v>
      </c>
      <c r="CS6" s="660"/>
      <c r="CT6" s="660"/>
      <c r="CU6" s="660"/>
      <c r="CV6" s="660"/>
      <c r="CW6" s="660"/>
      <c r="CX6" s="660"/>
      <c r="CY6" s="661"/>
      <c r="CZ6" s="653">
        <v>0.6</v>
      </c>
      <c r="DA6" s="654"/>
      <c r="DB6" s="654"/>
      <c r="DC6" s="673"/>
      <c r="DD6" s="668" t="s">
        <v>230</v>
      </c>
      <c r="DE6" s="660"/>
      <c r="DF6" s="660"/>
      <c r="DG6" s="660"/>
      <c r="DH6" s="660"/>
      <c r="DI6" s="660"/>
      <c r="DJ6" s="660"/>
      <c r="DK6" s="660"/>
      <c r="DL6" s="660"/>
      <c r="DM6" s="660"/>
      <c r="DN6" s="660"/>
      <c r="DO6" s="660"/>
      <c r="DP6" s="661"/>
      <c r="DQ6" s="668">
        <v>659763</v>
      </c>
      <c r="DR6" s="660"/>
      <c r="DS6" s="660"/>
      <c r="DT6" s="660"/>
      <c r="DU6" s="660"/>
      <c r="DV6" s="660"/>
      <c r="DW6" s="660"/>
      <c r="DX6" s="660"/>
      <c r="DY6" s="660"/>
      <c r="DZ6" s="660"/>
      <c r="EA6" s="660"/>
      <c r="EB6" s="660"/>
      <c r="EC6" s="669"/>
    </row>
    <row r="7" spans="2:143" ht="11.25" customHeight="1">
      <c r="B7" s="656" t="s">
        <v>231</v>
      </c>
      <c r="C7" s="657"/>
      <c r="D7" s="657"/>
      <c r="E7" s="657"/>
      <c r="F7" s="657"/>
      <c r="G7" s="657"/>
      <c r="H7" s="657"/>
      <c r="I7" s="657"/>
      <c r="J7" s="657"/>
      <c r="K7" s="657"/>
      <c r="L7" s="657"/>
      <c r="M7" s="657"/>
      <c r="N7" s="657"/>
      <c r="O7" s="657"/>
      <c r="P7" s="657"/>
      <c r="Q7" s="658"/>
      <c r="R7" s="659">
        <v>101845</v>
      </c>
      <c r="S7" s="660"/>
      <c r="T7" s="660"/>
      <c r="U7" s="660"/>
      <c r="V7" s="660"/>
      <c r="W7" s="660"/>
      <c r="X7" s="660"/>
      <c r="Y7" s="661"/>
      <c r="Z7" s="662">
        <v>0.1</v>
      </c>
      <c r="AA7" s="662"/>
      <c r="AB7" s="662"/>
      <c r="AC7" s="662"/>
      <c r="AD7" s="663">
        <v>101845</v>
      </c>
      <c r="AE7" s="663"/>
      <c r="AF7" s="663"/>
      <c r="AG7" s="663"/>
      <c r="AH7" s="663"/>
      <c r="AI7" s="663"/>
      <c r="AJ7" s="663"/>
      <c r="AK7" s="663"/>
      <c r="AL7" s="664">
        <v>0.2</v>
      </c>
      <c r="AM7" s="665"/>
      <c r="AN7" s="665"/>
      <c r="AO7" s="666"/>
      <c r="AP7" s="656" t="s">
        <v>232</v>
      </c>
      <c r="AQ7" s="657"/>
      <c r="AR7" s="657"/>
      <c r="AS7" s="657"/>
      <c r="AT7" s="657"/>
      <c r="AU7" s="657"/>
      <c r="AV7" s="657"/>
      <c r="AW7" s="657"/>
      <c r="AX7" s="657"/>
      <c r="AY7" s="657"/>
      <c r="AZ7" s="657"/>
      <c r="BA7" s="657"/>
      <c r="BB7" s="657"/>
      <c r="BC7" s="657"/>
      <c r="BD7" s="657"/>
      <c r="BE7" s="657"/>
      <c r="BF7" s="658"/>
      <c r="BG7" s="659">
        <v>23531245</v>
      </c>
      <c r="BH7" s="660"/>
      <c r="BI7" s="660"/>
      <c r="BJ7" s="660"/>
      <c r="BK7" s="660"/>
      <c r="BL7" s="660"/>
      <c r="BM7" s="660"/>
      <c r="BN7" s="661"/>
      <c r="BO7" s="662">
        <v>46.7</v>
      </c>
      <c r="BP7" s="662"/>
      <c r="BQ7" s="662"/>
      <c r="BR7" s="662"/>
      <c r="BS7" s="663">
        <v>436929</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9339668</v>
      </c>
      <c r="CS7" s="660"/>
      <c r="CT7" s="660"/>
      <c r="CU7" s="660"/>
      <c r="CV7" s="660"/>
      <c r="CW7" s="660"/>
      <c r="CX7" s="660"/>
      <c r="CY7" s="661"/>
      <c r="CZ7" s="662">
        <v>8.4</v>
      </c>
      <c r="DA7" s="662"/>
      <c r="DB7" s="662"/>
      <c r="DC7" s="662"/>
      <c r="DD7" s="668">
        <v>531079</v>
      </c>
      <c r="DE7" s="660"/>
      <c r="DF7" s="660"/>
      <c r="DG7" s="660"/>
      <c r="DH7" s="660"/>
      <c r="DI7" s="660"/>
      <c r="DJ7" s="660"/>
      <c r="DK7" s="660"/>
      <c r="DL7" s="660"/>
      <c r="DM7" s="660"/>
      <c r="DN7" s="660"/>
      <c r="DO7" s="660"/>
      <c r="DP7" s="661"/>
      <c r="DQ7" s="668">
        <v>7868718</v>
      </c>
      <c r="DR7" s="660"/>
      <c r="DS7" s="660"/>
      <c r="DT7" s="660"/>
      <c r="DU7" s="660"/>
      <c r="DV7" s="660"/>
      <c r="DW7" s="660"/>
      <c r="DX7" s="660"/>
      <c r="DY7" s="660"/>
      <c r="DZ7" s="660"/>
      <c r="EA7" s="660"/>
      <c r="EB7" s="660"/>
      <c r="EC7" s="669"/>
    </row>
    <row r="8" spans="2:143" ht="11.25" customHeight="1">
      <c r="B8" s="656" t="s">
        <v>234</v>
      </c>
      <c r="C8" s="657"/>
      <c r="D8" s="657"/>
      <c r="E8" s="657"/>
      <c r="F8" s="657"/>
      <c r="G8" s="657"/>
      <c r="H8" s="657"/>
      <c r="I8" s="657"/>
      <c r="J8" s="657"/>
      <c r="K8" s="657"/>
      <c r="L8" s="657"/>
      <c r="M8" s="657"/>
      <c r="N8" s="657"/>
      <c r="O8" s="657"/>
      <c r="P8" s="657"/>
      <c r="Q8" s="658"/>
      <c r="R8" s="659">
        <v>247347</v>
      </c>
      <c r="S8" s="660"/>
      <c r="T8" s="660"/>
      <c r="U8" s="660"/>
      <c r="V8" s="660"/>
      <c r="W8" s="660"/>
      <c r="X8" s="660"/>
      <c r="Y8" s="661"/>
      <c r="Z8" s="662">
        <v>0.2</v>
      </c>
      <c r="AA8" s="662"/>
      <c r="AB8" s="662"/>
      <c r="AC8" s="662"/>
      <c r="AD8" s="663">
        <v>247347</v>
      </c>
      <c r="AE8" s="663"/>
      <c r="AF8" s="663"/>
      <c r="AG8" s="663"/>
      <c r="AH8" s="663"/>
      <c r="AI8" s="663"/>
      <c r="AJ8" s="663"/>
      <c r="AK8" s="663"/>
      <c r="AL8" s="664">
        <v>0.4</v>
      </c>
      <c r="AM8" s="665"/>
      <c r="AN8" s="665"/>
      <c r="AO8" s="666"/>
      <c r="AP8" s="656" t="s">
        <v>235</v>
      </c>
      <c r="AQ8" s="657"/>
      <c r="AR8" s="657"/>
      <c r="AS8" s="657"/>
      <c r="AT8" s="657"/>
      <c r="AU8" s="657"/>
      <c r="AV8" s="657"/>
      <c r="AW8" s="657"/>
      <c r="AX8" s="657"/>
      <c r="AY8" s="657"/>
      <c r="AZ8" s="657"/>
      <c r="BA8" s="657"/>
      <c r="BB8" s="657"/>
      <c r="BC8" s="657"/>
      <c r="BD8" s="657"/>
      <c r="BE8" s="657"/>
      <c r="BF8" s="658"/>
      <c r="BG8" s="659">
        <v>558628</v>
      </c>
      <c r="BH8" s="660"/>
      <c r="BI8" s="660"/>
      <c r="BJ8" s="660"/>
      <c r="BK8" s="660"/>
      <c r="BL8" s="660"/>
      <c r="BM8" s="660"/>
      <c r="BN8" s="661"/>
      <c r="BO8" s="662">
        <v>1.1000000000000001</v>
      </c>
      <c r="BP8" s="662"/>
      <c r="BQ8" s="662"/>
      <c r="BR8" s="662"/>
      <c r="BS8" s="668" t="s">
        <v>230</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52311245</v>
      </c>
      <c r="CS8" s="660"/>
      <c r="CT8" s="660"/>
      <c r="CU8" s="660"/>
      <c r="CV8" s="660"/>
      <c r="CW8" s="660"/>
      <c r="CX8" s="660"/>
      <c r="CY8" s="661"/>
      <c r="CZ8" s="662">
        <v>47</v>
      </c>
      <c r="DA8" s="662"/>
      <c r="DB8" s="662"/>
      <c r="DC8" s="662"/>
      <c r="DD8" s="668">
        <v>1114783</v>
      </c>
      <c r="DE8" s="660"/>
      <c r="DF8" s="660"/>
      <c r="DG8" s="660"/>
      <c r="DH8" s="660"/>
      <c r="DI8" s="660"/>
      <c r="DJ8" s="660"/>
      <c r="DK8" s="660"/>
      <c r="DL8" s="660"/>
      <c r="DM8" s="660"/>
      <c r="DN8" s="660"/>
      <c r="DO8" s="660"/>
      <c r="DP8" s="661"/>
      <c r="DQ8" s="668">
        <v>24572259</v>
      </c>
      <c r="DR8" s="660"/>
      <c r="DS8" s="660"/>
      <c r="DT8" s="660"/>
      <c r="DU8" s="660"/>
      <c r="DV8" s="660"/>
      <c r="DW8" s="660"/>
      <c r="DX8" s="660"/>
      <c r="DY8" s="660"/>
      <c r="DZ8" s="660"/>
      <c r="EA8" s="660"/>
      <c r="EB8" s="660"/>
      <c r="EC8" s="669"/>
    </row>
    <row r="9" spans="2:143" ht="11.25" customHeight="1">
      <c r="B9" s="656" t="s">
        <v>237</v>
      </c>
      <c r="C9" s="657"/>
      <c r="D9" s="657"/>
      <c r="E9" s="657"/>
      <c r="F9" s="657"/>
      <c r="G9" s="657"/>
      <c r="H9" s="657"/>
      <c r="I9" s="657"/>
      <c r="J9" s="657"/>
      <c r="K9" s="657"/>
      <c r="L9" s="657"/>
      <c r="M9" s="657"/>
      <c r="N9" s="657"/>
      <c r="O9" s="657"/>
      <c r="P9" s="657"/>
      <c r="Q9" s="658"/>
      <c r="R9" s="659">
        <v>299935</v>
      </c>
      <c r="S9" s="660"/>
      <c r="T9" s="660"/>
      <c r="U9" s="660"/>
      <c r="V9" s="660"/>
      <c r="W9" s="660"/>
      <c r="X9" s="660"/>
      <c r="Y9" s="661"/>
      <c r="Z9" s="662">
        <v>0.3</v>
      </c>
      <c r="AA9" s="662"/>
      <c r="AB9" s="662"/>
      <c r="AC9" s="662"/>
      <c r="AD9" s="663">
        <v>299935</v>
      </c>
      <c r="AE9" s="663"/>
      <c r="AF9" s="663"/>
      <c r="AG9" s="663"/>
      <c r="AH9" s="663"/>
      <c r="AI9" s="663"/>
      <c r="AJ9" s="663"/>
      <c r="AK9" s="663"/>
      <c r="AL9" s="664">
        <v>0.5</v>
      </c>
      <c r="AM9" s="665"/>
      <c r="AN9" s="665"/>
      <c r="AO9" s="666"/>
      <c r="AP9" s="656" t="s">
        <v>238</v>
      </c>
      <c r="AQ9" s="657"/>
      <c r="AR9" s="657"/>
      <c r="AS9" s="657"/>
      <c r="AT9" s="657"/>
      <c r="AU9" s="657"/>
      <c r="AV9" s="657"/>
      <c r="AW9" s="657"/>
      <c r="AX9" s="657"/>
      <c r="AY9" s="657"/>
      <c r="AZ9" s="657"/>
      <c r="BA9" s="657"/>
      <c r="BB9" s="657"/>
      <c r="BC9" s="657"/>
      <c r="BD9" s="657"/>
      <c r="BE9" s="657"/>
      <c r="BF9" s="658"/>
      <c r="BG9" s="659">
        <v>19786200</v>
      </c>
      <c r="BH9" s="660"/>
      <c r="BI9" s="660"/>
      <c r="BJ9" s="660"/>
      <c r="BK9" s="660"/>
      <c r="BL9" s="660"/>
      <c r="BM9" s="660"/>
      <c r="BN9" s="661"/>
      <c r="BO9" s="662">
        <v>39.299999999999997</v>
      </c>
      <c r="BP9" s="662"/>
      <c r="BQ9" s="662"/>
      <c r="BR9" s="662"/>
      <c r="BS9" s="668" t="s">
        <v>230</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9774689</v>
      </c>
      <c r="CS9" s="660"/>
      <c r="CT9" s="660"/>
      <c r="CU9" s="660"/>
      <c r="CV9" s="660"/>
      <c r="CW9" s="660"/>
      <c r="CX9" s="660"/>
      <c r="CY9" s="661"/>
      <c r="CZ9" s="662">
        <v>8.8000000000000007</v>
      </c>
      <c r="DA9" s="662"/>
      <c r="DB9" s="662"/>
      <c r="DC9" s="662"/>
      <c r="DD9" s="668">
        <v>1213444</v>
      </c>
      <c r="DE9" s="660"/>
      <c r="DF9" s="660"/>
      <c r="DG9" s="660"/>
      <c r="DH9" s="660"/>
      <c r="DI9" s="660"/>
      <c r="DJ9" s="660"/>
      <c r="DK9" s="660"/>
      <c r="DL9" s="660"/>
      <c r="DM9" s="660"/>
      <c r="DN9" s="660"/>
      <c r="DO9" s="660"/>
      <c r="DP9" s="661"/>
      <c r="DQ9" s="668">
        <v>8205990</v>
      </c>
      <c r="DR9" s="660"/>
      <c r="DS9" s="660"/>
      <c r="DT9" s="660"/>
      <c r="DU9" s="660"/>
      <c r="DV9" s="660"/>
      <c r="DW9" s="660"/>
      <c r="DX9" s="660"/>
      <c r="DY9" s="660"/>
      <c r="DZ9" s="660"/>
      <c r="EA9" s="660"/>
      <c r="EB9" s="660"/>
      <c r="EC9" s="669"/>
    </row>
    <row r="10" spans="2:143" ht="11.25" customHeight="1">
      <c r="B10" s="656" t="s">
        <v>240</v>
      </c>
      <c r="C10" s="657"/>
      <c r="D10" s="657"/>
      <c r="E10" s="657"/>
      <c r="F10" s="657"/>
      <c r="G10" s="657"/>
      <c r="H10" s="657"/>
      <c r="I10" s="657"/>
      <c r="J10" s="657"/>
      <c r="K10" s="657"/>
      <c r="L10" s="657"/>
      <c r="M10" s="657"/>
      <c r="N10" s="657"/>
      <c r="O10" s="657"/>
      <c r="P10" s="657"/>
      <c r="Q10" s="658"/>
      <c r="R10" s="659" t="s">
        <v>178</v>
      </c>
      <c r="S10" s="660"/>
      <c r="T10" s="660"/>
      <c r="U10" s="660"/>
      <c r="V10" s="660"/>
      <c r="W10" s="660"/>
      <c r="X10" s="660"/>
      <c r="Y10" s="661"/>
      <c r="Z10" s="662" t="s">
        <v>230</v>
      </c>
      <c r="AA10" s="662"/>
      <c r="AB10" s="662"/>
      <c r="AC10" s="662"/>
      <c r="AD10" s="663" t="s">
        <v>230</v>
      </c>
      <c r="AE10" s="663"/>
      <c r="AF10" s="663"/>
      <c r="AG10" s="663"/>
      <c r="AH10" s="663"/>
      <c r="AI10" s="663"/>
      <c r="AJ10" s="663"/>
      <c r="AK10" s="663"/>
      <c r="AL10" s="664" t="s">
        <v>230</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791631</v>
      </c>
      <c r="BH10" s="660"/>
      <c r="BI10" s="660"/>
      <c r="BJ10" s="660"/>
      <c r="BK10" s="660"/>
      <c r="BL10" s="660"/>
      <c r="BM10" s="660"/>
      <c r="BN10" s="661"/>
      <c r="BO10" s="662">
        <v>1.6</v>
      </c>
      <c r="BP10" s="662"/>
      <c r="BQ10" s="662"/>
      <c r="BR10" s="662"/>
      <c r="BS10" s="668" t="s">
        <v>230</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75474</v>
      </c>
      <c r="CS10" s="660"/>
      <c r="CT10" s="660"/>
      <c r="CU10" s="660"/>
      <c r="CV10" s="660"/>
      <c r="CW10" s="660"/>
      <c r="CX10" s="660"/>
      <c r="CY10" s="661"/>
      <c r="CZ10" s="662">
        <v>0.1</v>
      </c>
      <c r="DA10" s="662"/>
      <c r="DB10" s="662"/>
      <c r="DC10" s="662"/>
      <c r="DD10" s="668">
        <v>289</v>
      </c>
      <c r="DE10" s="660"/>
      <c r="DF10" s="660"/>
      <c r="DG10" s="660"/>
      <c r="DH10" s="660"/>
      <c r="DI10" s="660"/>
      <c r="DJ10" s="660"/>
      <c r="DK10" s="660"/>
      <c r="DL10" s="660"/>
      <c r="DM10" s="660"/>
      <c r="DN10" s="660"/>
      <c r="DO10" s="660"/>
      <c r="DP10" s="661"/>
      <c r="DQ10" s="668">
        <v>72520</v>
      </c>
      <c r="DR10" s="660"/>
      <c r="DS10" s="660"/>
      <c r="DT10" s="660"/>
      <c r="DU10" s="660"/>
      <c r="DV10" s="660"/>
      <c r="DW10" s="660"/>
      <c r="DX10" s="660"/>
      <c r="DY10" s="660"/>
      <c r="DZ10" s="660"/>
      <c r="EA10" s="660"/>
      <c r="EB10" s="660"/>
      <c r="EC10" s="669"/>
    </row>
    <row r="11" spans="2:143" ht="11.25" customHeight="1">
      <c r="B11" s="656" t="s">
        <v>243</v>
      </c>
      <c r="C11" s="657"/>
      <c r="D11" s="657"/>
      <c r="E11" s="657"/>
      <c r="F11" s="657"/>
      <c r="G11" s="657"/>
      <c r="H11" s="657"/>
      <c r="I11" s="657"/>
      <c r="J11" s="657"/>
      <c r="K11" s="657"/>
      <c r="L11" s="657"/>
      <c r="M11" s="657"/>
      <c r="N11" s="657"/>
      <c r="O11" s="657"/>
      <c r="P11" s="657"/>
      <c r="Q11" s="658"/>
      <c r="R11" s="659" t="s">
        <v>230</v>
      </c>
      <c r="S11" s="660"/>
      <c r="T11" s="660"/>
      <c r="U11" s="660"/>
      <c r="V11" s="660"/>
      <c r="W11" s="660"/>
      <c r="X11" s="660"/>
      <c r="Y11" s="661"/>
      <c r="Z11" s="662" t="s">
        <v>178</v>
      </c>
      <c r="AA11" s="662"/>
      <c r="AB11" s="662"/>
      <c r="AC11" s="662"/>
      <c r="AD11" s="663" t="s">
        <v>230</v>
      </c>
      <c r="AE11" s="663"/>
      <c r="AF11" s="663"/>
      <c r="AG11" s="663"/>
      <c r="AH11" s="663"/>
      <c r="AI11" s="663"/>
      <c r="AJ11" s="663"/>
      <c r="AK11" s="663"/>
      <c r="AL11" s="664" t="s">
        <v>178</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2394786</v>
      </c>
      <c r="BH11" s="660"/>
      <c r="BI11" s="660"/>
      <c r="BJ11" s="660"/>
      <c r="BK11" s="660"/>
      <c r="BL11" s="660"/>
      <c r="BM11" s="660"/>
      <c r="BN11" s="661"/>
      <c r="BO11" s="662">
        <v>4.8</v>
      </c>
      <c r="BP11" s="662"/>
      <c r="BQ11" s="662"/>
      <c r="BR11" s="662"/>
      <c r="BS11" s="668">
        <v>436929</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649821</v>
      </c>
      <c r="CS11" s="660"/>
      <c r="CT11" s="660"/>
      <c r="CU11" s="660"/>
      <c r="CV11" s="660"/>
      <c r="CW11" s="660"/>
      <c r="CX11" s="660"/>
      <c r="CY11" s="661"/>
      <c r="CZ11" s="662">
        <v>0.6</v>
      </c>
      <c r="DA11" s="662"/>
      <c r="DB11" s="662"/>
      <c r="DC11" s="662"/>
      <c r="DD11" s="668">
        <v>85690</v>
      </c>
      <c r="DE11" s="660"/>
      <c r="DF11" s="660"/>
      <c r="DG11" s="660"/>
      <c r="DH11" s="660"/>
      <c r="DI11" s="660"/>
      <c r="DJ11" s="660"/>
      <c r="DK11" s="660"/>
      <c r="DL11" s="660"/>
      <c r="DM11" s="660"/>
      <c r="DN11" s="660"/>
      <c r="DO11" s="660"/>
      <c r="DP11" s="661"/>
      <c r="DQ11" s="668">
        <v>449116</v>
      </c>
      <c r="DR11" s="660"/>
      <c r="DS11" s="660"/>
      <c r="DT11" s="660"/>
      <c r="DU11" s="660"/>
      <c r="DV11" s="660"/>
      <c r="DW11" s="660"/>
      <c r="DX11" s="660"/>
      <c r="DY11" s="660"/>
      <c r="DZ11" s="660"/>
      <c r="EA11" s="660"/>
      <c r="EB11" s="660"/>
      <c r="EC11" s="669"/>
    </row>
    <row r="12" spans="2:143" ht="11.25" customHeight="1">
      <c r="B12" s="656" t="s">
        <v>246</v>
      </c>
      <c r="C12" s="657"/>
      <c r="D12" s="657"/>
      <c r="E12" s="657"/>
      <c r="F12" s="657"/>
      <c r="G12" s="657"/>
      <c r="H12" s="657"/>
      <c r="I12" s="657"/>
      <c r="J12" s="657"/>
      <c r="K12" s="657"/>
      <c r="L12" s="657"/>
      <c r="M12" s="657"/>
      <c r="N12" s="657"/>
      <c r="O12" s="657"/>
      <c r="P12" s="657"/>
      <c r="Q12" s="658"/>
      <c r="R12" s="659">
        <v>5255118</v>
      </c>
      <c r="S12" s="660"/>
      <c r="T12" s="660"/>
      <c r="U12" s="660"/>
      <c r="V12" s="660"/>
      <c r="W12" s="660"/>
      <c r="X12" s="660"/>
      <c r="Y12" s="661"/>
      <c r="Z12" s="662">
        <v>4.5</v>
      </c>
      <c r="AA12" s="662"/>
      <c r="AB12" s="662"/>
      <c r="AC12" s="662"/>
      <c r="AD12" s="663">
        <v>5255118</v>
      </c>
      <c r="AE12" s="663"/>
      <c r="AF12" s="663"/>
      <c r="AG12" s="663"/>
      <c r="AH12" s="663"/>
      <c r="AI12" s="663"/>
      <c r="AJ12" s="663"/>
      <c r="AK12" s="663"/>
      <c r="AL12" s="664">
        <v>8.1999999999999993</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19276671</v>
      </c>
      <c r="BH12" s="660"/>
      <c r="BI12" s="660"/>
      <c r="BJ12" s="660"/>
      <c r="BK12" s="660"/>
      <c r="BL12" s="660"/>
      <c r="BM12" s="660"/>
      <c r="BN12" s="661"/>
      <c r="BO12" s="662">
        <v>38.299999999999997</v>
      </c>
      <c r="BP12" s="662"/>
      <c r="BQ12" s="662"/>
      <c r="BR12" s="662"/>
      <c r="BS12" s="668" t="s">
        <v>178</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1019387</v>
      </c>
      <c r="CS12" s="660"/>
      <c r="CT12" s="660"/>
      <c r="CU12" s="660"/>
      <c r="CV12" s="660"/>
      <c r="CW12" s="660"/>
      <c r="CX12" s="660"/>
      <c r="CY12" s="661"/>
      <c r="CZ12" s="662">
        <v>0.9</v>
      </c>
      <c r="DA12" s="662"/>
      <c r="DB12" s="662"/>
      <c r="DC12" s="662"/>
      <c r="DD12" s="668">
        <v>23617</v>
      </c>
      <c r="DE12" s="660"/>
      <c r="DF12" s="660"/>
      <c r="DG12" s="660"/>
      <c r="DH12" s="660"/>
      <c r="DI12" s="660"/>
      <c r="DJ12" s="660"/>
      <c r="DK12" s="660"/>
      <c r="DL12" s="660"/>
      <c r="DM12" s="660"/>
      <c r="DN12" s="660"/>
      <c r="DO12" s="660"/>
      <c r="DP12" s="661"/>
      <c r="DQ12" s="668">
        <v>920514</v>
      </c>
      <c r="DR12" s="660"/>
      <c r="DS12" s="660"/>
      <c r="DT12" s="660"/>
      <c r="DU12" s="660"/>
      <c r="DV12" s="660"/>
      <c r="DW12" s="660"/>
      <c r="DX12" s="660"/>
      <c r="DY12" s="660"/>
      <c r="DZ12" s="660"/>
      <c r="EA12" s="660"/>
      <c r="EB12" s="660"/>
      <c r="EC12" s="669"/>
    </row>
    <row r="13" spans="2:143" ht="11.25" customHeight="1">
      <c r="B13" s="656" t="s">
        <v>249</v>
      </c>
      <c r="C13" s="657"/>
      <c r="D13" s="657"/>
      <c r="E13" s="657"/>
      <c r="F13" s="657"/>
      <c r="G13" s="657"/>
      <c r="H13" s="657"/>
      <c r="I13" s="657"/>
      <c r="J13" s="657"/>
      <c r="K13" s="657"/>
      <c r="L13" s="657"/>
      <c r="M13" s="657"/>
      <c r="N13" s="657"/>
      <c r="O13" s="657"/>
      <c r="P13" s="657"/>
      <c r="Q13" s="658"/>
      <c r="R13" s="659">
        <v>180378</v>
      </c>
      <c r="S13" s="660"/>
      <c r="T13" s="660"/>
      <c r="U13" s="660"/>
      <c r="V13" s="660"/>
      <c r="W13" s="660"/>
      <c r="X13" s="660"/>
      <c r="Y13" s="661"/>
      <c r="Z13" s="662">
        <v>0.2</v>
      </c>
      <c r="AA13" s="662"/>
      <c r="AB13" s="662"/>
      <c r="AC13" s="662"/>
      <c r="AD13" s="663">
        <v>180378</v>
      </c>
      <c r="AE13" s="663"/>
      <c r="AF13" s="663"/>
      <c r="AG13" s="663"/>
      <c r="AH13" s="663"/>
      <c r="AI13" s="663"/>
      <c r="AJ13" s="663"/>
      <c r="AK13" s="663"/>
      <c r="AL13" s="664">
        <v>0.3</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19131836</v>
      </c>
      <c r="BH13" s="660"/>
      <c r="BI13" s="660"/>
      <c r="BJ13" s="660"/>
      <c r="BK13" s="660"/>
      <c r="BL13" s="660"/>
      <c r="BM13" s="660"/>
      <c r="BN13" s="661"/>
      <c r="BO13" s="662">
        <v>38</v>
      </c>
      <c r="BP13" s="662"/>
      <c r="BQ13" s="662"/>
      <c r="BR13" s="662"/>
      <c r="BS13" s="668" t="s">
        <v>178</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9717343</v>
      </c>
      <c r="CS13" s="660"/>
      <c r="CT13" s="660"/>
      <c r="CU13" s="660"/>
      <c r="CV13" s="660"/>
      <c r="CW13" s="660"/>
      <c r="CX13" s="660"/>
      <c r="CY13" s="661"/>
      <c r="CZ13" s="662">
        <v>8.6999999999999993</v>
      </c>
      <c r="DA13" s="662"/>
      <c r="DB13" s="662"/>
      <c r="DC13" s="662"/>
      <c r="DD13" s="668">
        <v>4640360</v>
      </c>
      <c r="DE13" s="660"/>
      <c r="DF13" s="660"/>
      <c r="DG13" s="660"/>
      <c r="DH13" s="660"/>
      <c r="DI13" s="660"/>
      <c r="DJ13" s="660"/>
      <c r="DK13" s="660"/>
      <c r="DL13" s="660"/>
      <c r="DM13" s="660"/>
      <c r="DN13" s="660"/>
      <c r="DO13" s="660"/>
      <c r="DP13" s="661"/>
      <c r="DQ13" s="668">
        <v>6068788</v>
      </c>
      <c r="DR13" s="660"/>
      <c r="DS13" s="660"/>
      <c r="DT13" s="660"/>
      <c r="DU13" s="660"/>
      <c r="DV13" s="660"/>
      <c r="DW13" s="660"/>
      <c r="DX13" s="660"/>
      <c r="DY13" s="660"/>
      <c r="DZ13" s="660"/>
      <c r="EA13" s="660"/>
      <c r="EB13" s="660"/>
      <c r="EC13" s="669"/>
    </row>
    <row r="14" spans="2:143" ht="11.25" customHeight="1">
      <c r="B14" s="656" t="s">
        <v>252</v>
      </c>
      <c r="C14" s="657"/>
      <c r="D14" s="657"/>
      <c r="E14" s="657"/>
      <c r="F14" s="657"/>
      <c r="G14" s="657"/>
      <c r="H14" s="657"/>
      <c r="I14" s="657"/>
      <c r="J14" s="657"/>
      <c r="K14" s="657"/>
      <c r="L14" s="657"/>
      <c r="M14" s="657"/>
      <c r="N14" s="657"/>
      <c r="O14" s="657"/>
      <c r="P14" s="657"/>
      <c r="Q14" s="658"/>
      <c r="R14" s="659">
        <v>140</v>
      </c>
      <c r="S14" s="660"/>
      <c r="T14" s="660"/>
      <c r="U14" s="660"/>
      <c r="V14" s="660"/>
      <c r="W14" s="660"/>
      <c r="X14" s="660"/>
      <c r="Y14" s="661"/>
      <c r="Z14" s="662">
        <v>0</v>
      </c>
      <c r="AA14" s="662"/>
      <c r="AB14" s="662"/>
      <c r="AC14" s="662"/>
      <c r="AD14" s="663">
        <v>140</v>
      </c>
      <c r="AE14" s="663"/>
      <c r="AF14" s="663"/>
      <c r="AG14" s="663"/>
      <c r="AH14" s="663"/>
      <c r="AI14" s="663"/>
      <c r="AJ14" s="663"/>
      <c r="AK14" s="663"/>
      <c r="AL14" s="664">
        <v>0</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581077</v>
      </c>
      <c r="BH14" s="660"/>
      <c r="BI14" s="660"/>
      <c r="BJ14" s="660"/>
      <c r="BK14" s="660"/>
      <c r="BL14" s="660"/>
      <c r="BM14" s="660"/>
      <c r="BN14" s="661"/>
      <c r="BO14" s="662">
        <v>1.2</v>
      </c>
      <c r="BP14" s="662"/>
      <c r="BQ14" s="662"/>
      <c r="BR14" s="662"/>
      <c r="BS14" s="668" t="s">
        <v>230</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3337446</v>
      </c>
      <c r="CS14" s="660"/>
      <c r="CT14" s="660"/>
      <c r="CU14" s="660"/>
      <c r="CV14" s="660"/>
      <c r="CW14" s="660"/>
      <c r="CX14" s="660"/>
      <c r="CY14" s="661"/>
      <c r="CZ14" s="662">
        <v>3</v>
      </c>
      <c r="DA14" s="662"/>
      <c r="DB14" s="662"/>
      <c r="DC14" s="662"/>
      <c r="DD14" s="668">
        <v>47423</v>
      </c>
      <c r="DE14" s="660"/>
      <c r="DF14" s="660"/>
      <c r="DG14" s="660"/>
      <c r="DH14" s="660"/>
      <c r="DI14" s="660"/>
      <c r="DJ14" s="660"/>
      <c r="DK14" s="660"/>
      <c r="DL14" s="660"/>
      <c r="DM14" s="660"/>
      <c r="DN14" s="660"/>
      <c r="DO14" s="660"/>
      <c r="DP14" s="661"/>
      <c r="DQ14" s="668">
        <v>3238486</v>
      </c>
      <c r="DR14" s="660"/>
      <c r="DS14" s="660"/>
      <c r="DT14" s="660"/>
      <c r="DU14" s="660"/>
      <c r="DV14" s="660"/>
      <c r="DW14" s="660"/>
      <c r="DX14" s="660"/>
      <c r="DY14" s="660"/>
      <c r="DZ14" s="660"/>
      <c r="EA14" s="660"/>
      <c r="EB14" s="660"/>
      <c r="EC14" s="669"/>
    </row>
    <row r="15" spans="2:143" ht="11.25" customHeight="1">
      <c r="B15" s="656" t="s">
        <v>255</v>
      </c>
      <c r="C15" s="657"/>
      <c r="D15" s="657"/>
      <c r="E15" s="657"/>
      <c r="F15" s="657"/>
      <c r="G15" s="657"/>
      <c r="H15" s="657"/>
      <c r="I15" s="657"/>
      <c r="J15" s="657"/>
      <c r="K15" s="657"/>
      <c r="L15" s="657"/>
      <c r="M15" s="657"/>
      <c r="N15" s="657"/>
      <c r="O15" s="657"/>
      <c r="P15" s="657"/>
      <c r="Q15" s="658"/>
      <c r="R15" s="659">
        <v>291775</v>
      </c>
      <c r="S15" s="660"/>
      <c r="T15" s="660"/>
      <c r="U15" s="660"/>
      <c r="V15" s="660"/>
      <c r="W15" s="660"/>
      <c r="X15" s="660"/>
      <c r="Y15" s="661"/>
      <c r="Z15" s="662">
        <v>0.3</v>
      </c>
      <c r="AA15" s="662"/>
      <c r="AB15" s="662"/>
      <c r="AC15" s="662"/>
      <c r="AD15" s="663">
        <v>291775</v>
      </c>
      <c r="AE15" s="663"/>
      <c r="AF15" s="663"/>
      <c r="AG15" s="663"/>
      <c r="AH15" s="663"/>
      <c r="AI15" s="663"/>
      <c r="AJ15" s="663"/>
      <c r="AK15" s="663"/>
      <c r="AL15" s="664">
        <v>0.5</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1709992</v>
      </c>
      <c r="BH15" s="660"/>
      <c r="BI15" s="660"/>
      <c r="BJ15" s="660"/>
      <c r="BK15" s="660"/>
      <c r="BL15" s="660"/>
      <c r="BM15" s="660"/>
      <c r="BN15" s="661"/>
      <c r="BO15" s="662">
        <v>3.4</v>
      </c>
      <c r="BP15" s="662"/>
      <c r="BQ15" s="662"/>
      <c r="BR15" s="662"/>
      <c r="BS15" s="668" t="s">
        <v>178</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12878847</v>
      </c>
      <c r="CS15" s="660"/>
      <c r="CT15" s="660"/>
      <c r="CU15" s="660"/>
      <c r="CV15" s="660"/>
      <c r="CW15" s="660"/>
      <c r="CX15" s="660"/>
      <c r="CY15" s="661"/>
      <c r="CZ15" s="662">
        <v>11.6</v>
      </c>
      <c r="DA15" s="662"/>
      <c r="DB15" s="662"/>
      <c r="DC15" s="662"/>
      <c r="DD15" s="668">
        <v>3058261</v>
      </c>
      <c r="DE15" s="660"/>
      <c r="DF15" s="660"/>
      <c r="DG15" s="660"/>
      <c r="DH15" s="660"/>
      <c r="DI15" s="660"/>
      <c r="DJ15" s="660"/>
      <c r="DK15" s="660"/>
      <c r="DL15" s="660"/>
      <c r="DM15" s="660"/>
      <c r="DN15" s="660"/>
      <c r="DO15" s="660"/>
      <c r="DP15" s="661"/>
      <c r="DQ15" s="668">
        <v>8765094</v>
      </c>
      <c r="DR15" s="660"/>
      <c r="DS15" s="660"/>
      <c r="DT15" s="660"/>
      <c r="DU15" s="660"/>
      <c r="DV15" s="660"/>
      <c r="DW15" s="660"/>
      <c r="DX15" s="660"/>
      <c r="DY15" s="660"/>
      <c r="DZ15" s="660"/>
      <c r="EA15" s="660"/>
      <c r="EB15" s="660"/>
      <c r="EC15" s="669"/>
    </row>
    <row r="16" spans="2:143" ht="11.25" customHeight="1">
      <c r="B16" s="656" t="s">
        <v>258</v>
      </c>
      <c r="C16" s="657"/>
      <c r="D16" s="657"/>
      <c r="E16" s="657"/>
      <c r="F16" s="657"/>
      <c r="G16" s="657"/>
      <c r="H16" s="657"/>
      <c r="I16" s="657"/>
      <c r="J16" s="657"/>
      <c r="K16" s="657"/>
      <c r="L16" s="657"/>
      <c r="M16" s="657"/>
      <c r="N16" s="657"/>
      <c r="O16" s="657"/>
      <c r="P16" s="657"/>
      <c r="Q16" s="658"/>
      <c r="R16" s="659" t="s">
        <v>178</v>
      </c>
      <c r="S16" s="660"/>
      <c r="T16" s="660"/>
      <c r="U16" s="660"/>
      <c r="V16" s="660"/>
      <c r="W16" s="660"/>
      <c r="X16" s="660"/>
      <c r="Y16" s="661"/>
      <c r="Z16" s="662" t="s">
        <v>178</v>
      </c>
      <c r="AA16" s="662"/>
      <c r="AB16" s="662"/>
      <c r="AC16" s="662"/>
      <c r="AD16" s="663" t="s">
        <v>230</v>
      </c>
      <c r="AE16" s="663"/>
      <c r="AF16" s="663"/>
      <c r="AG16" s="663"/>
      <c r="AH16" s="663"/>
      <c r="AI16" s="663"/>
      <c r="AJ16" s="663"/>
      <c r="AK16" s="663"/>
      <c r="AL16" s="664" t="s">
        <v>259</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v>6</v>
      </c>
      <c r="BH16" s="660"/>
      <c r="BI16" s="660"/>
      <c r="BJ16" s="660"/>
      <c r="BK16" s="660"/>
      <c r="BL16" s="660"/>
      <c r="BM16" s="660"/>
      <c r="BN16" s="661"/>
      <c r="BO16" s="662">
        <v>0</v>
      </c>
      <c r="BP16" s="662"/>
      <c r="BQ16" s="662"/>
      <c r="BR16" s="662"/>
      <c r="BS16" s="668" t="s">
        <v>178</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543990</v>
      </c>
      <c r="CS16" s="660"/>
      <c r="CT16" s="660"/>
      <c r="CU16" s="660"/>
      <c r="CV16" s="660"/>
      <c r="CW16" s="660"/>
      <c r="CX16" s="660"/>
      <c r="CY16" s="661"/>
      <c r="CZ16" s="662">
        <v>0.5</v>
      </c>
      <c r="DA16" s="662"/>
      <c r="DB16" s="662"/>
      <c r="DC16" s="662"/>
      <c r="DD16" s="668" t="s">
        <v>230</v>
      </c>
      <c r="DE16" s="660"/>
      <c r="DF16" s="660"/>
      <c r="DG16" s="660"/>
      <c r="DH16" s="660"/>
      <c r="DI16" s="660"/>
      <c r="DJ16" s="660"/>
      <c r="DK16" s="660"/>
      <c r="DL16" s="660"/>
      <c r="DM16" s="660"/>
      <c r="DN16" s="660"/>
      <c r="DO16" s="660"/>
      <c r="DP16" s="661"/>
      <c r="DQ16" s="668">
        <v>232344</v>
      </c>
      <c r="DR16" s="660"/>
      <c r="DS16" s="660"/>
      <c r="DT16" s="660"/>
      <c r="DU16" s="660"/>
      <c r="DV16" s="660"/>
      <c r="DW16" s="660"/>
      <c r="DX16" s="660"/>
      <c r="DY16" s="660"/>
      <c r="DZ16" s="660"/>
      <c r="EA16" s="660"/>
      <c r="EB16" s="660"/>
      <c r="EC16" s="669"/>
    </row>
    <row r="17" spans="2:133" ht="11.25" customHeight="1">
      <c r="B17" s="656" t="s">
        <v>262</v>
      </c>
      <c r="C17" s="657"/>
      <c r="D17" s="657"/>
      <c r="E17" s="657"/>
      <c r="F17" s="657"/>
      <c r="G17" s="657"/>
      <c r="H17" s="657"/>
      <c r="I17" s="657"/>
      <c r="J17" s="657"/>
      <c r="K17" s="657"/>
      <c r="L17" s="657"/>
      <c r="M17" s="657"/>
      <c r="N17" s="657"/>
      <c r="O17" s="657"/>
      <c r="P17" s="657"/>
      <c r="Q17" s="658"/>
      <c r="R17" s="659">
        <v>263456</v>
      </c>
      <c r="S17" s="660"/>
      <c r="T17" s="660"/>
      <c r="U17" s="660"/>
      <c r="V17" s="660"/>
      <c r="W17" s="660"/>
      <c r="X17" s="660"/>
      <c r="Y17" s="661"/>
      <c r="Z17" s="662">
        <v>0.2</v>
      </c>
      <c r="AA17" s="662"/>
      <c r="AB17" s="662"/>
      <c r="AC17" s="662"/>
      <c r="AD17" s="663">
        <v>263456</v>
      </c>
      <c r="AE17" s="663"/>
      <c r="AF17" s="663"/>
      <c r="AG17" s="663"/>
      <c r="AH17" s="663"/>
      <c r="AI17" s="663"/>
      <c r="AJ17" s="663"/>
      <c r="AK17" s="663"/>
      <c r="AL17" s="664">
        <v>0.4</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v>18537</v>
      </c>
      <c r="BH17" s="660"/>
      <c r="BI17" s="660"/>
      <c r="BJ17" s="660"/>
      <c r="BK17" s="660"/>
      <c r="BL17" s="660"/>
      <c r="BM17" s="660"/>
      <c r="BN17" s="661"/>
      <c r="BO17" s="662">
        <v>0</v>
      </c>
      <c r="BP17" s="662"/>
      <c r="BQ17" s="662"/>
      <c r="BR17" s="662"/>
      <c r="BS17" s="668" t="s">
        <v>230</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11080294</v>
      </c>
      <c r="CS17" s="660"/>
      <c r="CT17" s="660"/>
      <c r="CU17" s="660"/>
      <c r="CV17" s="660"/>
      <c r="CW17" s="660"/>
      <c r="CX17" s="660"/>
      <c r="CY17" s="661"/>
      <c r="CZ17" s="662">
        <v>9.9</v>
      </c>
      <c r="DA17" s="662"/>
      <c r="DB17" s="662"/>
      <c r="DC17" s="662"/>
      <c r="DD17" s="668" t="s">
        <v>230</v>
      </c>
      <c r="DE17" s="660"/>
      <c r="DF17" s="660"/>
      <c r="DG17" s="660"/>
      <c r="DH17" s="660"/>
      <c r="DI17" s="660"/>
      <c r="DJ17" s="660"/>
      <c r="DK17" s="660"/>
      <c r="DL17" s="660"/>
      <c r="DM17" s="660"/>
      <c r="DN17" s="660"/>
      <c r="DO17" s="660"/>
      <c r="DP17" s="661"/>
      <c r="DQ17" s="668">
        <v>10791923</v>
      </c>
      <c r="DR17" s="660"/>
      <c r="DS17" s="660"/>
      <c r="DT17" s="660"/>
      <c r="DU17" s="660"/>
      <c r="DV17" s="660"/>
      <c r="DW17" s="660"/>
      <c r="DX17" s="660"/>
      <c r="DY17" s="660"/>
      <c r="DZ17" s="660"/>
      <c r="EA17" s="660"/>
      <c r="EB17" s="660"/>
      <c r="EC17" s="669"/>
    </row>
    <row r="18" spans="2:133" ht="11.25" customHeight="1">
      <c r="B18" s="656" t="s">
        <v>265</v>
      </c>
      <c r="C18" s="657"/>
      <c r="D18" s="657"/>
      <c r="E18" s="657"/>
      <c r="F18" s="657"/>
      <c r="G18" s="657"/>
      <c r="H18" s="657"/>
      <c r="I18" s="657"/>
      <c r="J18" s="657"/>
      <c r="K18" s="657"/>
      <c r="L18" s="657"/>
      <c r="M18" s="657"/>
      <c r="N18" s="657"/>
      <c r="O18" s="657"/>
      <c r="P18" s="657"/>
      <c r="Q18" s="658"/>
      <c r="R18" s="659">
        <v>10372895</v>
      </c>
      <c r="S18" s="660"/>
      <c r="T18" s="660"/>
      <c r="U18" s="660"/>
      <c r="V18" s="660"/>
      <c r="W18" s="660"/>
      <c r="X18" s="660"/>
      <c r="Y18" s="661"/>
      <c r="Z18" s="662">
        <v>9</v>
      </c>
      <c r="AA18" s="662"/>
      <c r="AB18" s="662"/>
      <c r="AC18" s="662"/>
      <c r="AD18" s="663">
        <v>9664067</v>
      </c>
      <c r="AE18" s="663"/>
      <c r="AF18" s="663"/>
      <c r="AG18" s="663"/>
      <c r="AH18" s="663"/>
      <c r="AI18" s="663"/>
      <c r="AJ18" s="663"/>
      <c r="AK18" s="663"/>
      <c r="AL18" s="664">
        <v>15</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178</v>
      </c>
      <c r="BH18" s="660"/>
      <c r="BI18" s="660"/>
      <c r="BJ18" s="660"/>
      <c r="BK18" s="660"/>
      <c r="BL18" s="660"/>
      <c r="BM18" s="660"/>
      <c r="BN18" s="661"/>
      <c r="BO18" s="662" t="s">
        <v>178</v>
      </c>
      <c r="BP18" s="662"/>
      <c r="BQ18" s="662"/>
      <c r="BR18" s="662"/>
      <c r="BS18" s="668" t="s">
        <v>259</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v>6279</v>
      </c>
      <c r="CS18" s="660"/>
      <c r="CT18" s="660"/>
      <c r="CU18" s="660"/>
      <c r="CV18" s="660"/>
      <c r="CW18" s="660"/>
      <c r="CX18" s="660"/>
      <c r="CY18" s="661"/>
      <c r="CZ18" s="662">
        <v>0</v>
      </c>
      <c r="DA18" s="662"/>
      <c r="DB18" s="662"/>
      <c r="DC18" s="662"/>
      <c r="DD18" s="668" t="s">
        <v>230</v>
      </c>
      <c r="DE18" s="660"/>
      <c r="DF18" s="660"/>
      <c r="DG18" s="660"/>
      <c r="DH18" s="660"/>
      <c r="DI18" s="660"/>
      <c r="DJ18" s="660"/>
      <c r="DK18" s="660"/>
      <c r="DL18" s="660"/>
      <c r="DM18" s="660"/>
      <c r="DN18" s="660"/>
      <c r="DO18" s="660"/>
      <c r="DP18" s="661"/>
      <c r="DQ18" s="668">
        <v>6279</v>
      </c>
      <c r="DR18" s="660"/>
      <c r="DS18" s="660"/>
      <c r="DT18" s="660"/>
      <c r="DU18" s="660"/>
      <c r="DV18" s="660"/>
      <c r="DW18" s="660"/>
      <c r="DX18" s="660"/>
      <c r="DY18" s="660"/>
      <c r="DZ18" s="660"/>
      <c r="EA18" s="660"/>
      <c r="EB18" s="660"/>
      <c r="EC18" s="669"/>
    </row>
    <row r="19" spans="2:133" ht="11.25" customHeight="1">
      <c r="B19" s="656" t="s">
        <v>268</v>
      </c>
      <c r="C19" s="657"/>
      <c r="D19" s="657"/>
      <c r="E19" s="657"/>
      <c r="F19" s="657"/>
      <c r="G19" s="657"/>
      <c r="H19" s="657"/>
      <c r="I19" s="657"/>
      <c r="J19" s="657"/>
      <c r="K19" s="657"/>
      <c r="L19" s="657"/>
      <c r="M19" s="657"/>
      <c r="N19" s="657"/>
      <c r="O19" s="657"/>
      <c r="P19" s="657"/>
      <c r="Q19" s="658"/>
      <c r="R19" s="659">
        <v>9664067</v>
      </c>
      <c r="S19" s="660"/>
      <c r="T19" s="660"/>
      <c r="U19" s="660"/>
      <c r="V19" s="660"/>
      <c r="W19" s="660"/>
      <c r="X19" s="660"/>
      <c r="Y19" s="661"/>
      <c r="Z19" s="662">
        <v>8.4</v>
      </c>
      <c r="AA19" s="662"/>
      <c r="AB19" s="662"/>
      <c r="AC19" s="662"/>
      <c r="AD19" s="663">
        <v>9664067</v>
      </c>
      <c r="AE19" s="663"/>
      <c r="AF19" s="663"/>
      <c r="AG19" s="663"/>
      <c r="AH19" s="663"/>
      <c r="AI19" s="663"/>
      <c r="AJ19" s="663"/>
      <c r="AK19" s="663"/>
      <c r="AL19" s="664">
        <v>15</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5277148</v>
      </c>
      <c r="BH19" s="660"/>
      <c r="BI19" s="660"/>
      <c r="BJ19" s="660"/>
      <c r="BK19" s="660"/>
      <c r="BL19" s="660"/>
      <c r="BM19" s="660"/>
      <c r="BN19" s="661"/>
      <c r="BO19" s="662">
        <v>10.5</v>
      </c>
      <c r="BP19" s="662"/>
      <c r="BQ19" s="662"/>
      <c r="BR19" s="662"/>
      <c r="BS19" s="668" t="s">
        <v>230</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230</v>
      </c>
      <c r="CS19" s="660"/>
      <c r="CT19" s="660"/>
      <c r="CU19" s="660"/>
      <c r="CV19" s="660"/>
      <c r="CW19" s="660"/>
      <c r="CX19" s="660"/>
      <c r="CY19" s="661"/>
      <c r="CZ19" s="662" t="s">
        <v>178</v>
      </c>
      <c r="DA19" s="662"/>
      <c r="DB19" s="662"/>
      <c r="DC19" s="662"/>
      <c r="DD19" s="668" t="s">
        <v>178</v>
      </c>
      <c r="DE19" s="660"/>
      <c r="DF19" s="660"/>
      <c r="DG19" s="660"/>
      <c r="DH19" s="660"/>
      <c r="DI19" s="660"/>
      <c r="DJ19" s="660"/>
      <c r="DK19" s="660"/>
      <c r="DL19" s="660"/>
      <c r="DM19" s="660"/>
      <c r="DN19" s="660"/>
      <c r="DO19" s="660"/>
      <c r="DP19" s="661"/>
      <c r="DQ19" s="668" t="s">
        <v>230</v>
      </c>
      <c r="DR19" s="660"/>
      <c r="DS19" s="660"/>
      <c r="DT19" s="660"/>
      <c r="DU19" s="660"/>
      <c r="DV19" s="660"/>
      <c r="DW19" s="660"/>
      <c r="DX19" s="660"/>
      <c r="DY19" s="660"/>
      <c r="DZ19" s="660"/>
      <c r="EA19" s="660"/>
      <c r="EB19" s="660"/>
      <c r="EC19" s="669"/>
    </row>
    <row r="20" spans="2:133" ht="11.25" customHeight="1">
      <c r="B20" s="656" t="s">
        <v>271</v>
      </c>
      <c r="C20" s="657"/>
      <c r="D20" s="657"/>
      <c r="E20" s="657"/>
      <c r="F20" s="657"/>
      <c r="G20" s="657"/>
      <c r="H20" s="657"/>
      <c r="I20" s="657"/>
      <c r="J20" s="657"/>
      <c r="K20" s="657"/>
      <c r="L20" s="657"/>
      <c r="M20" s="657"/>
      <c r="N20" s="657"/>
      <c r="O20" s="657"/>
      <c r="P20" s="657"/>
      <c r="Q20" s="658"/>
      <c r="R20" s="659">
        <v>708814</v>
      </c>
      <c r="S20" s="660"/>
      <c r="T20" s="660"/>
      <c r="U20" s="660"/>
      <c r="V20" s="660"/>
      <c r="W20" s="660"/>
      <c r="X20" s="660"/>
      <c r="Y20" s="661"/>
      <c r="Z20" s="662">
        <v>0.6</v>
      </c>
      <c r="AA20" s="662"/>
      <c r="AB20" s="662"/>
      <c r="AC20" s="662"/>
      <c r="AD20" s="663" t="s">
        <v>178</v>
      </c>
      <c r="AE20" s="663"/>
      <c r="AF20" s="663"/>
      <c r="AG20" s="663"/>
      <c r="AH20" s="663"/>
      <c r="AI20" s="663"/>
      <c r="AJ20" s="663"/>
      <c r="AK20" s="663"/>
      <c r="AL20" s="664" t="s">
        <v>230</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v>5277148</v>
      </c>
      <c r="BH20" s="660"/>
      <c r="BI20" s="660"/>
      <c r="BJ20" s="660"/>
      <c r="BK20" s="660"/>
      <c r="BL20" s="660"/>
      <c r="BM20" s="660"/>
      <c r="BN20" s="661"/>
      <c r="BO20" s="662">
        <v>10.5</v>
      </c>
      <c r="BP20" s="662"/>
      <c r="BQ20" s="662"/>
      <c r="BR20" s="662"/>
      <c r="BS20" s="668" t="s">
        <v>230</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111394246</v>
      </c>
      <c r="CS20" s="660"/>
      <c r="CT20" s="660"/>
      <c r="CU20" s="660"/>
      <c r="CV20" s="660"/>
      <c r="CW20" s="660"/>
      <c r="CX20" s="660"/>
      <c r="CY20" s="661"/>
      <c r="CZ20" s="662">
        <v>100</v>
      </c>
      <c r="DA20" s="662"/>
      <c r="DB20" s="662"/>
      <c r="DC20" s="662"/>
      <c r="DD20" s="668">
        <v>10714946</v>
      </c>
      <c r="DE20" s="660"/>
      <c r="DF20" s="660"/>
      <c r="DG20" s="660"/>
      <c r="DH20" s="660"/>
      <c r="DI20" s="660"/>
      <c r="DJ20" s="660"/>
      <c r="DK20" s="660"/>
      <c r="DL20" s="660"/>
      <c r="DM20" s="660"/>
      <c r="DN20" s="660"/>
      <c r="DO20" s="660"/>
      <c r="DP20" s="661"/>
      <c r="DQ20" s="668">
        <v>71851794</v>
      </c>
      <c r="DR20" s="660"/>
      <c r="DS20" s="660"/>
      <c r="DT20" s="660"/>
      <c r="DU20" s="660"/>
      <c r="DV20" s="660"/>
      <c r="DW20" s="660"/>
      <c r="DX20" s="660"/>
      <c r="DY20" s="660"/>
      <c r="DZ20" s="660"/>
      <c r="EA20" s="660"/>
      <c r="EB20" s="660"/>
      <c r="EC20" s="669"/>
    </row>
    <row r="21" spans="2:133" ht="11.25" customHeight="1">
      <c r="B21" s="656" t="s">
        <v>274</v>
      </c>
      <c r="C21" s="657"/>
      <c r="D21" s="657"/>
      <c r="E21" s="657"/>
      <c r="F21" s="657"/>
      <c r="G21" s="657"/>
      <c r="H21" s="657"/>
      <c r="I21" s="657"/>
      <c r="J21" s="657"/>
      <c r="K21" s="657"/>
      <c r="L21" s="657"/>
      <c r="M21" s="657"/>
      <c r="N21" s="657"/>
      <c r="O21" s="657"/>
      <c r="P21" s="657"/>
      <c r="Q21" s="658"/>
      <c r="R21" s="659">
        <v>14</v>
      </c>
      <c r="S21" s="660"/>
      <c r="T21" s="660"/>
      <c r="U21" s="660"/>
      <c r="V21" s="660"/>
      <c r="W21" s="660"/>
      <c r="X21" s="660"/>
      <c r="Y21" s="661"/>
      <c r="Z21" s="662">
        <v>0</v>
      </c>
      <c r="AA21" s="662"/>
      <c r="AB21" s="662"/>
      <c r="AC21" s="662"/>
      <c r="AD21" s="663" t="s">
        <v>230</v>
      </c>
      <c r="AE21" s="663"/>
      <c r="AF21" s="663"/>
      <c r="AG21" s="663"/>
      <c r="AH21" s="663"/>
      <c r="AI21" s="663"/>
      <c r="AJ21" s="663"/>
      <c r="AK21" s="663"/>
      <c r="AL21" s="664" t="s">
        <v>178</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v>102061</v>
      </c>
      <c r="BH21" s="660"/>
      <c r="BI21" s="660"/>
      <c r="BJ21" s="660"/>
      <c r="BK21" s="660"/>
      <c r="BL21" s="660"/>
      <c r="BM21" s="660"/>
      <c r="BN21" s="661"/>
      <c r="BO21" s="662">
        <v>0.2</v>
      </c>
      <c r="BP21" s="662"/>
      <c r="BQ21" s="662"/>
      <c r="BR21" s="662"/>
      <c r="BS21" s="668" t="s">
        <v>178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276</v>
      </c>
      <c r="C22" s="657"/>
      <c r="D22" s="657"/>
      <c r="E22" s="657"/>
      <c r="F22" s="657"/>
      <c r="G22" s="657"/>
      <c r="H22" s="657"/>
      <c r="I22" s="657"/>
      <c r="J22" s="657"/>
      <c r="K22" s="657"/>
      <c r="L22" s="657"/>
      <c r="M22" s="657"/>
      <c r="N22" s="657"/>
      <c r="O22" s="657"/>
      <c r="P22" s="657"/>
      <c r="Q22" s="658"/>
      <c r="R22" s="659">
        <v>68195459</v>
      </c>
      <c r="S22" s="660"/>
      <c r="T22" s="660"/>
      <c r="U22" s="660"/>
      <c r="V22" s="660"/>
      <c r="W22" s="660"/>
      <c r="X22" s="660"/>
      <c r="Y22" s="661"/>
      <c r="Z22" s="662">
        <v>58.9</v>
      </c>
      <c r="AA22" s="662"/>
      <c r="AB22" s="662"/>
      <c r="AC22" s="662"/>
      <c r="AD22" s="663">
        <v>63795410</v>
      </c>
      <c r="AE22" s="663"/>
      <c r="AF22" s="663"/>
      <c r="AG22" s="663"/>
      <c r="AH22" s="663"/>
      <c r="AI22" s="663"/>
      <c r="AJ22" s="663"/>
      <c r="AK22" s="663"/>
      <c r="AL22" s="664">
        <v>99.1</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v>1483866</v>
      </c>
      <c r="BH22" s="660"/>
      <c r="BI22" s="660"/>
      <c r="BJ22" s="660"/>
      <c r="BK22" s="660"/>
      <c r="BL22" s="660"/>
      <c r="BM22" s="660"/>
      <c r="BN22" s="661"/>
      <c r="BO22" s="662">
        <v>2.9</v>
      </c>
      <c r="BP22" s="662"/>
      <c r="BQ22" s="662"/>
      <c r="BR22" s="662"/>
      <c r="BS22" s="668" t="s">
        <v>230</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279</v>
      </c>
      <c r="C23" s="657"/>
      <c r="D23" s="657"/>
      <c r="E23" s="657"/>
      <c r="F23" s="657"/>
      <c r="G23" s="657"/>
      <c r="H23" s="657"/>
      <c r="I23" s="657"/>
      <c r="J23" s="657"/>
      <c r="K23" s="657"/>
      <c r="L23" s="657"/>
      <c r="M23" s="657"/>
      <c r="N23" s="657"/>
      <c r="O23" s="657"/>
      <c r="P23" s="657"/>
      <c r="Q23" s="658"/>
      <c r="R23" s="659">
        <v>45252</v>
      </c>
      <c r="S23" s="660"/>
      <c r="T23" s="660"/>
      <c r="U23" s="660"/>
      <c r="V23" s="660"/>
      <c r="W23" s="660"/>
      <c r="X23" s="660"/>
      <c r="Y23" s="661"/>
      <c r="Z23" s="662">
        <v>0</v>
      </c>
      <c r="AA23" s="662"/>
      <c r="AB23" s="662"/>
      <c r="AC23" s="662"/>
      <c r="AD23" s="663">
        <v>45252</v>
      </c>
      <c r="AE23" s="663"/>
      <c r="AF23" s="663"/>
      <c r="AG23" s="663"/>
      <c r="AH23" s="663"/>
      <c r="AI23" s="663"/>
      <c r="AJ23" s="663"/>
      <c r="AK23" s="663"/>
      <c r="AL23" s="664">
        <v>0.1</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v>3691221</v>
      </c>
      <c r="BH23" s="660"/>
      <c r="BI23" s="660"/>
      <c r="BJ23" s="660"/>
      <c r="BK23" s="660"/>
      <c r="BL23" s="660"/>
      <c r="BM23" s="660"/>
      <c r="BN23" s="661"/>
      <c r="BO23" s="662">
        <v>7.3</v>
      </c>
      <c r="BP23" s="662"/>
      <c r="BQ23" s="662"/>
      <c r="BR23" s="662"/>
      <c r="BS23" s="668" t="s">
        <v>178</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c r="B24" s="656" t="s">
        <v>286</v>
      </c>
      <c r="C24" s="657"/>
      <c r="D24" s="657"/>
      <c r="E24" s="657"/>
      <c r="F24" s="657"/>
      <c r="G24" s="657"/>
      <c r="H24" s="657"/>
      <c r="I24" s="657"/>
      <c r="J24" s="657"/>
      <c r="K24" s="657"/>
      <c r="L24" s="657"/>
      <c r="M24" s="657"/>
      <c r="N24" s="657"/>
      <c r="O24" s="657"/>
      <c r="P24" s="657"/>
      <c r="Q24" s="658"/>
      <c r="R24" s="659">
        <v>1801728</v>
      </c>
      <c r="S24" s="660"/>
      <c r="T24" s="660"/>
      <c r="U24" s="660"/>
      <c r="V24" s="660"/>
      <c r="W24" s="660"/>
      <c r="X24" s="660"/>
      <c r="Y24" s="661"/>
      <c r="Z24" s="662">
        <v>1.6</v>
      </c>
      <c r="AA24" s="662"/>
      <c r="AB24" s="662"/>
      <c r="AC24" s="662"/>
      <c r="AD24" s="663" t="s">
        <v>178</v>
      </c>
      <c r="AE24" s="663"/>
      <c r="AF24" s="663"/>
      <c r="AG24" s="663"/>
      <c r="AH24" s="663"/>
      <c r="AI24" s="663"/>
      <c r="AJ24" s="663"/>
      <c r="AK24" s="663"/>
      <c r="AL24" s="664" t="s">
        <v>178</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178</v>
      </c>
      <c r="BH24" s="660"/>
      <c r="BI24" s="660"/>
      <c r="BJ24" s="660"/>
      <c r="BK24" s="660"/>
      <c r="BL24" s="660"/>
      <c r="BM24" s="660"/>
      <c r="BN24" s="661"/>
      <c r="BO24" s="662" t="s">
        <v>230</v>
      </c>
      <c r="BP24" s="662"/>
      <c r="BQ24" s="662"/>
      <c r="BR24" s="662"/>
      <c r="BS24" s="668" t="s">
        <v>230</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65226350</v>
      </c>
      <c r="CS24" s="649"/>
      <c r="CT24" s="649"/>
      <c r="CU24" s="649"/>
      <c r="CV24" s="649"/>
      <c r="CW24" s="649"/>
      <c r="CX24" s="649"/>
      <c r="CY24" s="650"/>
      <c r="CZ24" s="653">
        <v>58.6</v>
      </c>
      <c r="DA24" s="654"/>
      <c r="DB24" s="654"/>
      <c r="DC24" s="673"/>
      <c r="DD24" s="692">
        <v>39503574</v>
      </c>
      <c r="DE24" s="649"/>
      <c r="DF24" s="649"/>
      <c r="DG24" s="649"/>
      <c r="DH24" s="649"/>
      <c r="DI24" s="649"/>
      <c r="DJ24" s="649"/>
      <c r="DK24" s="650"/>
      <c r="DL24" s="692">
        <v>38211605</v>
      </c>
      <c r="DM24" s="649"/>
      <c r="DN24" s="649"/>
      <c r="DO24" s="649"/>
      <c r="DP24" s="649"/>
      <c r="DQ24" s="649"/>
      <c r="DR24" s="649"/>
      <c r="DS24" s="649"/>
      <c r="DT24" s="649"/>
      <c r="DU24" s="649"/>
      <c r="DV24" s="650"/>
      <c r="DW24" s="653">
        <v>54.7</v>
      </c>
      <c r="DX24" s="654"/>
      <c r="DY24" s="654"/>
      <c r="DZ24" s="654"/>
      <c r="EA24" s="654"/>
      <c r="EB24" s="654"/>
      <c r="EC24" s="655"/>
    </row>
    <row r="25" spans="2:133" ht="11.25" customHeight="1">
      <c r="B25" s="656" t="s">
        <v>289</v>
      </c>
      <c r="C25" s="657"/>
      <c r="D25" s="657"/>
      <c r="E25" s="657"/>
      <c r="F25" s="657"/>
      <c r="G25" s="657"/>
      <c r="H25" s="657"/>
      <c r="I25" s="657"/>
      <c r="J25" s="657"/>
      <c r="K25" s="657"/>
      <c r="L25" s="657"/>
      <c r="M25" s="657"/>
      <c r="N25" s="657"/>
      <c r="O25" s="657"/>
      <c r="P25" s="657"/>
      <c r="Q25" s="658"/>
      <c r="R25" s="659">
        <v>2281593</v>
      </c>
      <c r="S25" s="660"/>
      <c r="T25" s="660"/>
      <c r="U25" s="660"/>
      <c r="V25" s="660"/>
      <c r="W25" s="660"/>
      <c r="X25" s="660"/>
      <c r="Y25" s="661"/>
      <c r="Z25" s="662">
        <v>2</v>
      </c>
      <c r="AA25" s="662"/>
      <c r="AB25" s="662"/>
      <c r="AC25" s="662"/>
      <c r="AD25" s="663">
        <v>463385</v>
      </c>
      <c r="AE25" s="663"/>
      <c r="AF25" s="663"/>
      <c r="AG25" s="663"/>
      <c r="AH25" s="663"/>
      <c r="AI25" s="663"/>
      <c r="AJ25" s="663"/>
      <c r="AK25" s="663"/>
      <c r="AL25" s="664">
        <v>0.7</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178</v>
      </c>
      <c r="BH25" s="660"/>
      <c r="BI25" s="660"/>
      <c r="BJ25" s="660"/>
      <c r="BK25" s="660"/>
      <c r="BL25" s="660"/>
      <c r="BM25" s="660"/>
      <c r="BN25" s="661"/>
      <c r="BO25" s="662" t="s">
        <v>178</v>
      </c>
      <c r="BP25" s="662"/>
      <c r="BQ25" s="662"/>
      <c r="BR25" s="662"/>
      <c r="BS25" s="668" t="s">
        <v>178</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19892026</v>
      </c>
      <c r="CS25" s="695"/>
      <c r="CT25" s="695"/>
      <c r="CU25" s="695"/>
      <c r="CV25" s="695"/>
      <c r="CW25" s="695"/>
      <c r="CX25" s="695"/>
      <c r="CY25" s="696"/>
      <c r="CZ25" s="664">
        <v>17.899999999999999</v>
      </c>
      <c r="DA25" s="693"/>
      <c r="DB25" s="693"/>
      <c r="DC25" s="697"/>
      <c r="DD25" s="668">
        <v>18023654</v>
      </c>
      <c r="DE25" s="695"/>
      <c r="DF25" s="695"/>
      <c r="DG25" s="695"/>
      <c r="DH25" s="695"/>
      <c r="DI25" s="695"/>
      <c r="DJ25" s="695"/>
      <c r="DK25" s="696"/>
      <c r="DL25" s="668">
        <v>17358544</v>
      </c>
      <c r="DM25" s="695"/>
      <c r="DN25" s="695"/>
      <c r="DO25" s="695"/>
      <c r="DP25" s="695"/>
      <c r="DQ25" s="695"/>
      <c r="DR25" s="695"/>
      <c r="DS25" s="695"/>
      <c r="DT25" s="695"/>
      <c r="DU25" s="695"/>
      <c r="DV25" s="696"/>
      <c r="DW25" s="664">
        <v>24.9</v>
      </c>
      <c r="DX25" s="693"/>
      <c r="DY25" s="693"/>
      <c r="DZ25" s="693"/>
      <c r="EA25" s="693"/>
      <c r="EB25" s="693"/>
      <c r="EC25" s="694"/>
    </row>
    <row r="26" spans="2:133" ht="11.25" customHeight="1">
      <c r="B26" s="656" t="s">
        <v>292</v>
      </c>
      <c r="C26" s="657"/>
      <c r="D26" s="657"/>
      <c r="E26" s="657"/>
      <c r="F26" s="657"/>
      <c r="G26" s="657"/>
      <c r="H26" s="657"/>
      <c r="I26" s="657"/>
      <c r="J26" s="657"/>
      <c r="K26" s="657"/>
      <c r="L26" s="657"/>
      <c r="M26" s="657"/>
      <c r="N26" s="657"/>
      <c r="O26" s="657"/>
      <c r="P26" s="657"/>
      <c r="Q26" s="658"/>
      <c r="R26" s="659">
        <v>815361</v>
      </c>
      <c r="S26" s="660"/>
      <c r="T26" s="660"/>
      <c r="U26" s="660"/>
      <c r="V26" s="660"/>
      <c r="W26" s="660"/>
      <c r="X26" s="660"/>
      <c r="Y26" s="661"/>
      <c r="Z26" s="662">
        <v>0.7</v>
      </c>
      <c r="AA26" s="662"/>
      <c r="AB26" s="662"/>
      <c r="AC26" s="662"/>
      <c r="AD26" s="663" t="s">
        <v>230</v>
      </c>
      <c r="AE26" s="663"/>
      <c r="AF26" s="663"/>
      <c r="AG26" s="663"/>
      <c r="AH26" s="663"/>
      <c r="AI26" s="663"/>
      <c r="AJ26" s="663"/>
      <c r="AK26" s="663"/>
      <c r="AL26" s="664" t="s">
        <v>178</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171</v>
      </c>
      <c r="BH26" s="660"/>
      <c r="BI26" s="660"/>
      <c r="BJ26" s="660"/>
      <c r="BK26" s="660"/>
      <c r="BL26" s="660"/>
      <c r="BM26" s="660"/>
      <c r="BN26" s="661"/>
      <c r="BO26" s="662" t="s">
        <v>230</v>
      </c>
      <c r="BP26" s="662"/>
      <c r="BQ26" s="662"/>
      <c r="BR26" s="662"/>
      <c r="BS26" s="668" t="s">
        <v>230</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13002021</v>
      </c>
      <c r="CS26" s="660"/>
      <c r="CT26" s="660"/>
      <c r="CU26" s="660"/>
      <c r="CV26" s="660"/>
      <c r="CW26" s="660"/>
      <c r="CX26" s="660"/>
      <c r="CY26" s="661"/>
      <c r="CZ26" s="664">
        <v>11.7</v>
      </c>
      <c r="DA26" s="693"/>
      <c r="DB26" s="693"/>
      <c r="DC26" s="697"/>
      <c r="DD26" s="668">
        <v>11683532</v>
      </c>
      <c r="DE26" s="660"/>
      <c r="DF26" s="660"/>
      <c r="DG26" s="660"/>
      <c r="DH26" s="660"/>
      <c r="DI26" s="660"/>
      <c r="DJ26" s="660"/>
      <c r="DK26" s="661"/>
      <c r="DL26" s="668" t="s">
        <v>230</v>
      </c>
      <c r="DM26" s="660"/>
      <c r="DN26" s="660"/>
      <c r="DO26" s="660"/>
      <c r="DP26" s="660"/>
      <c r="DQ26" s="660"/>
      <c r="DR26" s="660"/>
      <c r="DS26" s="660"/>
      <c r="DT26" s="660"/>
      <c r="DU26" s="660"/>
      <c r="DV26" s="661"/>
      <c r="DW26" s="664" t="s">
        <v>230</v>
      </c>
      <c r="DX26" s="693"/>
      <c r="DY26" s="693"/>
      <c r="DZ26" s="693"/>
      <c r="EA26" s="693"/>
      <c r="EB26" s="693"/>
      <c r="EC26" s="694"/>
    </row>
    <row r="27" spans="2:133" ht="11.25" customHeight="1">
      <c r="B27" s="656" t="s">
        <v>295</v>
      </c>
      <c r="C27" s="657"/>
      <c r="D27" s="657"/>
      <c r="E27" s="657"/>
      <c r="F27" s="657"/>
      <c r="G27" s="657"/>
      <c r="H27" s="657"/>
      <c r="I27" s="657"/>
      <c r="J27" s="657"/>
      <c r="K27" s="657"/>
      <c r="L27" s="657"/>
      <c r="M27" s="657"/>
      <c r="N27" s="657"/>
      <c r="O27" s="657"/>
      <c r="P27" s="657"/>
      <c r="Q27" s="658"/>
      <c r="R27" s="659">
        <v>19658256</v>
      </c>
      <c r="S27" s="660"/>
      <c r="T27" s="660"/>
      <c r="U27" s="660"/>
      <c r="V27" s="660"/>
      <c r="W27" s="660"/>
      <c r="X27" s="660"/>
      <c r="Y27" s="661"/>
      <c r="Z27" s="662">
        <v>17</v>
      </c>
      <c r="AA27" s="662"/>
      <c r="AB27" s="662"/>
      <c r="AC27" s="662"/>
      <c r="AD27" s="663" t="s">
        <v>230</v>
      </c>
      <c r="AE27" s="663"/>
      <c r="AF27" s="663"/>
      <c r="AG27" s="663"/>
      <c r="AH27" s="663"/>
      <c r="AI27" s="663"/>
      <c r="AJ27" s="663"/>
      <c r="AK27" s="663"/>
      <c r="AL27" s="664" t="s">
        <v>178</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50394676</v>
      </c>
      <c r="BH27" s="660"/>
      <c r="BI27" s="660"/>
      <c r="BJ27" s="660"/>
      <c r="BK27" s="660"/>
      <c r="BL27" s="660"/>
      <c r="BM27" s="660"/>
      <c r="BN27" s="661"/>
      <c r="BO27" s="662">
        <v>100</v>
      </c>
      <c r="BP27" s="662"/>
      <c r="BQ27" s="662"/>
      <c r="BR27" s="662"/>
      <c r="BS27" s="668">
        <v>436929</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34254704</v>
      </c>
      <c r="CS27" s="695"/>
      <c r="CT27" s="695"/>
      <c r="CU27" s="695"/>
      <c r="CV27" s="695"/>
      <c r="CW27" s="695"/>
      <c r="CX27" s="695"/>
      <c r="CY27" s="696"/>
      <c r="CZ27" s="664">
        <v>30.8</v>
      </c>
      <c r="DA27" s="693"/>
      <c r="DB27" s="693"/>
      <c r="DC27" s="697"/>
      <c r="DD27" s="668">
        <v>10688671</v>
      </c>
      <c r="DE27" s="695"/>
      <c r="DF27" s="695"/>
      <c r="DG27" s="695"/>
      <c r="DH27" s="695"/>
      <c r="DI27" s="695"/>
      <c r="DJ27" s="695"/>
      <c r="DK27" s="696"/>
      <c r="DL27" s="668">
        <v>10149745</v>
      </c>
      <c r="DM27" s="695"/>
      <c r="DN27" s="695"/>
      <c r="DO27" s="695"/>
      <c r="DP27" s="695"/>
      <c r="DQ27" s="695"/>
      <c r="DR27" s="695"/>
      <c r="DS27" s="695"/>
      <c r="DT27" s="695"/>
      <c r="DU27" s="695"/>
      <c r="DV27" s="696"/>
      <c r="DW27" s="664">
        <v>14.5</v>
      </c>
      <c r="DX27" s="693"/>
      <c r="DY27" s="693"/>
      <c r="DZ27" s="693"/>
      <c r="EA27" s="693"/>
      <c r="EB27" s="693"/>
      <c r="EC27" s="694"/>
    </row>
    <row r="28" spans="2:133" ht="11.25" customHeight="1">
      <c r="B28" s="701" t="s">
        <v>298</v>
      </c>
      <c r="C28" s="702"/>
      <c r="D28" s="702"/>
      <c r="E28" s="702"/>
      <c r="F28" s="702"/>
      <c r="G28" s="702"/>
      <c r="H28" s="702"/>
      <c r="I28" s="702"/>
      <c r="J28" s="702"/>
      <c r="K28" s="702"/>
      <c r="L28" s="702"/>
      <c r="M28" s="702"/>
      <c r="N28" s="702"/>
      <c r="O28" s="702"/>
      <c r="P28" s="702"/>
      <c r="Q28" s="703"/>
      <c r="R28" s="659">
        <v>16082</v>
      </c>
      <c r="S28" s="660"/>
      <c r="T28" s="660"/>
      <c r="U28" s="660"/>
      <c r="V28" s="660"/>
      <c r="W28" s="660"/>
      <c r="X28" s="660"/>
      <c r="Y28" s="661"/>
      <c r="Z28" s="662">
        <v>0</v>
      </c>
      <c r="AA28" s="662"/>
      <c r="AB28" s="662"/>
      <c r="AC28" s="662"/>
      <c r="AD28" s="663">
        <v>16082</v>
      </c>
      <c r="AE28" s="663"/>
      <c r="AF28" s="663"/>
      <c r="AG28" s="663"/>
      <c r="AH28" s="663"/>
      <c r="AI28" s="663"/>
      <c r="AJ28" s="663"/>
      <c r="AK28" s="663"/>
      <c r="AL28" s="664">
        <v>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11079620</v>
      </c>
      <c r="CS28" s="660"/>
      <c r="CT28" s="660"/>
      <c r="CU28" s="660"/>
      <c r="CV28" s="660"/>
      <c r="CW28" s="660"/>
      <c r="CX28" s="660"/>
      <c r="CY28" s="661"/>
      <c r="CZ28" s="664">
        <v>9.9</v>
      </c>
      <c r="DA28" s="693"/>
      <c r="DB28" s="693"/>
      <c r="DC28" s="697"/>
      <c r="DD28" s="668">
        <v>10791249</v>
      </c>
      <c r="DE28" s="660"/>
      <c r="DF28" s="660"/>
      <c r="DG28" s="660"/>
      <c r="DH28" s="660"/>
      <c r="DI28" s="660"/>
      <c r="DJ28" s="660"/>
      <c r="DK28" s="661"/>
      <c r="DL28" s="668">
        <v>10703316</v>
      </c>
      <c r="DM28" s="660"/>
      <c r="DN28" s="660"/>
      <c r="DO28" s="660"/>
      <c r="DP28" s="660"/>
      <c r="DQ28" s="660"/>
      <c r="DR28" s="660"/>
      <c r="DS28" s="660"/>
      <c r="DT28" s="660"/>
      <c r="DU28" s="660"/>
      <c r="DV28" s="661"/>
      <c r="DW28" s="664">
        <v>15.3</v>
      </c>
      <c r="DX28" s="693"/>
      <c r="DY28" s="693"/>
      <c r="DZ28" s="693"/>
      <c r="EA28" s="693"/>
      <c r="EB28" s="693"/>
      <c r="EC28" s="694"/>
    </row>
    <row r="29" spans="2:133" ht="11.25" customHeight="1">
      <c r="B29" s="656" t="s">
        <v>300</v>
      </c>
      <c r="C29" s="657"/>
      <c r="D29" s="657"/>
      <c r="E29" s="657"/>
      <c r="F29" s="657"/>
      <c r="G29" s="657"/>
      <c r="H29" s="657"/>
      <c r="I29" s="657"/>
      <c r="J29" s="657"/>
      <c r="K29" s="657"/>
      <c r="L29" s="657"/>
      <c r="M29" s="657"/>
      <c r="N29" s="657"/>
      <c r="O29" s="657"/>
      <c r="P29" s="657"/>
      <c r="Q29" s="658"/>
      <c r="R29" s="659">
        <v>7877667</v>
      </c>
      <c r="S29" s="660"/>
      <c r="T29" s="660"/>
      <c r="U29" s="660"/>
      <c r="V29" s="660"/>
      <c r="W29" s="660"/>
      <c r="X29" s="660"/>
      <c r="Y29" s="661"/>
      <c r="Z29" s="662">
        <v>6.8</v>
      </c>
      <c r="AA29" s="662"/>
      <c r="AB29" s="662"/>
      <c r="AC29" s="662"/>
      <c r="AD29" s="663" t="s">
        <v>230</v>
      </c>
      <c r="AE29" s="663"/>
      <c r="AF29" s="663"/>
      <c r="AG29" s="663"/>
      <c r="AH29" s="663"/>
      <c r="AI29" s="663"/>
      <c r="AJ29" s="663"/>
      <c r="AK29" s="663"/>
      <c r="AL29" s="664" t="s">
        <v>230</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304</v>
      </c>
      <c r="CG29" s="675"/>
      <c r="CH29" s="675"/>
      <c r="CI29" s="675"/>
      <c r="CJ29" s="675"/>
      <c r="CK29" s="675"/>
      <c r="CL29" s="675"/>
      <c r="CM29" s="675"/>
      <c r="CN29" s="675"/>
      <c r="CO29" s="675"/>
      <c r="CP29" s="675"/>
      <c r="CQ29" s="676"/>
      <c r="CR29" s="659">
        <v>11079064</v>
      </c>
      <c r="CS29" s="695"/>
      <c r="CT29" s="695"/>
      <c r="CU29" s="695"/>
      <c r="CV29" s="695"/>
      <c r="CW29" s="695"/>
      <c r="CX29" s="695"/>
      <c r="CY29" s="696"/>
      <c r="CZ29" s="664">
        <v>9.9</v>
      </c>
      <c r="DA29" s="693"/>
      <c r="DB29" s="693"/>
      <c r="DC29" s="697"/>
      <c r="DD29" s="668">
        <v>10790693</v>
      </c>
      <c r="DE29" s="695"/>
      <c r="DF29" s="695"/>
      <c r="DG29" s="695"/>
      <c r="DH29" s="695"/>
      <c r="DI29" s="695"/>
      <c r="DJ29" s="695"/>
      <c r="DK29" s="696"/>
      <c r="DL29" s="668">
        <v>10702760</v>
      </c>
      <c r="DM29" s="695"/>
      <c r="DN29" s="695"/>
      <c r="DO29" s="695"/>
      <c r="DP29" s="695"/>
      <c r="DQ29" s="695"/>
      <c r="DR29" s="695"/>
      <c r="DS29" s="695"/>
      <c r="DT29" s="695"/>
      <c r="DU29" s="695"/>
      <c r="DV29" s="696"/>
      <c r="DW29" s="664">
        <v>15.3</v>
      </c>
      <c r="DX29" s="693"/>
      <c r="DY29" s="693"/>
      <c r="DZ29" s="693"/>
      <c r="EA29" s="693"/>
      <c r="EB29" s="693"/>
      <c r="EC29" s="694"/>
    </row>
    <row r="30" spans="2:133" ht="11.25" customHeight="1">
      <c r="B30" s="656" t="s">
        <v>305</v>
      </c>
      <c r="C30" s="657"/>
      <c r="D30" s="657"/>
      <c r="E30" s="657"/>
      <c r="F30" s="657"/>
      <c r="G30" s="657"/>
      <c r="H30" s="657"/>
      <c r="I30" s="657"/>
      <c r="J30" s="657"/>
      <c r="K30" s="657"/>
      <c r="L30" s="657"/>
      <c r="M30" s="657"/>
      <c r="N30" s="657"/>
      <c r="O30" s="657"/>
      <c r="P30" s="657"/>
      <c r="Q30" s="658"/>
      <c r="R30" s="659">
        <v>385152</v>
      </c>
      <c r="S30" s="660"/>
      <c r="T30" s="660"/>
      <c r="U30" s="660"/>
      <c r="V30" s="660"/>
      <c r="W30" s="660"/>
      <c r="X30" s="660"/>
      <c r="Y30" s="661"/>
      <c r="Z30" s="662">
        <v>0.3</v>
      </c>
      <c r="AA30" s="662"/>
      <c r="AB30" s="662"/>
      <c r="AC30" s="662"/>
      <c r="AD30" s="663">
        <v>52722</v>
      </c>
      <c r="AE30" s="663"/>
      <c r="AF30" s="663"/>
      <c r="AG30" s="663"/>
      <c r="AH30" s="663"/>
      <c r="AI30" s="663"/>
      <c r="AJ30" s="663"/>
      <c r="AK30" s="663"/>
      <c r="AL30" s="664">
        <v>0.1</v>
      </c>
      <c r="AM30" s="665"/>
      <c r="AN30" s="665"/>
      <c r="AO30" s="666"/>
      <c r="AP30" s="707" t="s">
        <v>306</v>
      </c>
      <c r="AQ30" s="708"/>
      <c r="AR30" s="708"/>
      <c r="AS30" s="708"/>
      <c r="AT30" s="713" t="s">
        <v>307</v>
      </c>
      <c r="AU30" s="210"/>
      <c r="AV30" s="210"/>
      <c r="AW30" s="210"/>
      <c r="AX30" s="645" t="s">
        <v>181</v>
      </c>
      <c r="AY30" s="646"/>
      <c r="AZ30" s="646"/>
      <c r="BA30" s="646"/>
      <c r="BB30" s="646"/>
      <c r="BC30" s="646"/>
      <c r="BD30" s="646"/>
      <c r="BE30" s="646"/>
      <c r="BF30" s="647"/>
      <c r="BG30" s="719">
        <v>98.9</v>
      </c>
      <c r="BH30" s="720"/>
      <c r="BI30" s="720"/>
      <c r="BJ30" s="720"/>
      <c r="BK30" s="720"/>
      <c r="BL30" s="720"/>
      <c r="BM30" s="654">
        <v>95.3</v>
      </c>
      <c r="BN30" s="720"/>
      <c r="BO30" s="720"/>
      <c r="BP30" s="720"/>
      <c r="BQ30" s="721"/>
      <c r="BR30" s="719">
        <v>98.9</v>
      </c>
      <c r="BS30" s="720"/>
      <c r="BT30" s="720"/>
      <c r="BU30" s="720"/>
      <c r="BV30" s="720"/>
      <c r="BW30" s="720"/>
      <c r="BX30" s="654">
        <v>95.1</v>
      </c>
      <c r="BY30" s="720"/>
      <c r="BZ30" s="720"/>
      <c r="CA30" s="720"/>
      <c r="CB30" s="721"/>
      <c r="CD30" s="724"/>
      <c r="CE30" s="725"/>
      <c r="CF30" s="674" t="s">
        <v>308</v>
      </c>
      <c r="CG30" s="675"/>
      <c r="CH30" s="675"/>
      <c r="CI30" s="675"/>
      <c r="CJ30" s="675"/>
      <c r="CK30" s="675"/>
      <c r="CL30" s="675"/>
      <c r="CM30" s="675"/>
      <c r="CN30" s="675"/>
      <c r="CO30" s="675"/>
      <c r="CP30" s="675"/>
      <c r="CQ30" s="676"/>
      <c r="CR30" s="659">
        <v>9926320</v>
      </c>
      <c r="CS30" s="660"/>
      <c r="CT30" s="660"/>
      <c r="CU30" s="660"/>
      <c r="CV30" s="660"/>
      <c r="CW30" s="660"/>
      <c r="CX30" s="660"/>
      <c r="CY30" s="661"/>
      <c r="CZ30" s="664">
        <v>8.9</v>
      </c>
      <c r="DA30" s="693"/>
      <c r="DB30" s="693"/>
      <c r="DC30" s="697"/>
      <c r="DD30" s="668">
        <v>9638012</v>
      </c>
      <c r="DE30" s="660"/>
      <c r="DF30" s="660"/>
      <c r="DG30" s="660"/>
      <c r="DH30" s="660"/>
      <c r="DI30" s="660"/>
      <c r="DJ30" s="660"/>
      <c r="DK30" s="661"/>
      <c r="DL30" s="668">
        <v>9550079</v>
      </c>
      <c r="DM30" s="660"/>
      <c r="DN30" s="660"/>
      <c r="DO30" s="660"/>
      <c r="DP30" s="660"/>
      <c r="DQ30" s="660"/>
      <c r="DR30" s="660"/>
      <c r="DS30" s="660"/>
      <c r="DT30" s="660"/>
      <c r="DU30" s="660"/>
      <c r="DV30" s="661"/>
      <c r="DW30" s="664">
        <v>13.7</v>
      </c>
      <c r="DX30" s="693"/>
      <c r="DY30" s="693"/>
      <c r="DZ30" s="693"/>
      <c r="EA30" s="693"/>
      <c r="EB30" s="693"/>
      <c r="EC30" s="694"/>
    </row>
    <row r="31" spans="2:133" ht="11.25" customHeight="1">
      <c r="B31" s="656" t="s">
        <v>309</v>
      </c>
      <c r="C31" s="657"/>
      <c r="D31" s="657"/>
      <c r="E31" s="657"/>
      <c r="F31" s="657"/>
      <c r="G31" s="657"/>
      <c r="H31" s="657"/>
      <c r="I31" s="657"/>
      <c r="J31" s="657"/>
      <c r="K31" s="657"/>
      <c r="L31" s="657"/>
      <c r="M31" s="657"/>
      <c r="N31" s="657"/>
      <c r="O31" s="657"/>
      <c r="P31" s="657"/>
      <c r="Q31" s="658"/>
      <c r="R31" s="659">
        <v>49558</v>
      </c>
      <c r="S31" s="660"/>
      <c r="T31" s="660"/>
      <c r="U31" s="660"/>
      <c r="V31" s="660"/>
      <c r="W31" s="660"/>
      <c r="X31" s="660"/>
      <c r="Y31" s="661"/>
      <c r="Z31" s="662">
        <v>0</v>
      </c>
      <c r="AA31" s="662"/>
      <c r="AB31" s="662"/>
      <c r="AC31" s="662"/>
      <c r="AD31" s="663" t="s">
        <v>178</v>
      </c>
      <c r="AE31" s="663"/>
      <c r="AF31" s="663"/>
      <c r="AG31" s="663"/>
      <c r="AH31" s="663"/>
      <c r="AI31" s="663"/>
      <c r="AJ31" s="663"/>
      <c r="AK31" s="663"/>
      <c r="AL31" s="664" t="s">
        <v>230</v>
      </c>
      <c r="AM31" s="665"/>
      <c r="AN31" s="665"/>
      <c r="AO31" s="666"/>
      <c r="AP31" s="709"/>
      <c r="AQ31" s="710"/>
      <c r="AR31" s="710"/>
      <c r="AS31" s="710"/>
      <c r="AT31" s="714"/>
      <c r="AU31" s="209" t="s">
        <v>310</v>
      </c>
      <c r="AV31" s="209"/>
      <c r="AW31" s="209"/>
      <c r="AX31" s="656" t="s">
        <v>311</v>
      </c>
      <c r="AY31" s="657"/>
      <c r="AZ31" s="657"/>
      <c r="BA31" s="657"/>
      <c r="BB31" s="657"/>
      <c r="BC31" s="657"/>
      <c r="BD31" s="657"/>
      <c r="BE31" s="657"/>
      <c r="BF31" s="658"/>
      <c r="BG31" s="716">
        <v>99</v>
      </c>
      <c r="BH31" s="695"/>
      <c r="BI31" s="695"/>
      <c r="BJ31" s="695"/>
      <c r="BK31" s="695"/>
      <c r="BL31" s="695"/>
      <c r="BM31" s="665">
        <v>95.6</v>
      </c>
      <c r="BN31" s="717"/>
      <c r="BO31" s="717"/>
      <c r="BP31" s="717"/>
      <c r="BQ31" s="718"/>
      <c r="BR31" s="716">
        <v>99.1</v>
      </c>
      <c r="BS31" s="695"/>
      <c r="BT31" s="695"/>
      <c r="BU31" s="695"/>
      <c r="BV31" s="695"/>
      <c r="BW31" s="695"/>
      <c r="BX31" s="665">
        <v>95.4</v>
      </c>
      <c r="BY31" s="717"/>
      <c r="BZ31" s="717"/>
      <c r="CA31" s="717"/>
      <c r="CB31" s="718"/>
      <c r="CD31" s="724"/>
      <c r="CE31" s="725"/>
      <c r="CF31" s="674" t="s">
        <v>312</v>
      </c>
      <c r="CG31" s="675"/>
      <c r="CH31" s="675"/>
      <c r="CI31" s="675"/>
      <c r="CJ31" s="675"/>
      <c r="CK31" s="675"/>
      <c r="CL31" s="675"/>
      <c r="CM31" s="675"/>
      <c r="CN31" s="675"/>
      <c r="CO31" s="675"/>
      <c r="CP31" s="675"/>
      <c r="CQ31" s="676"/>
      <c r="CR31" s="659">
        <v>1152744</v>
      </c>
      <c r="CS31" s="695"/>
      <c r="CT31" s="695"/>
      <c r="CU31" s="695"/>
      <c r="CV31" s="695"/>
      <c r="CW31" s="695"/>
      <c r="CX31" s="695"/>
      <c r="CY31" s="696"/>
      <c r="CZ31" s="664">
        <v>1</v>
      </c>
      <c r="DA31" s="693"/>
      <c r="DB31" s="693"/>
      <c r="DC31" s="697"/>
      <c r="DD31" s="668">
        <v>1152681</v>
      </c>
      <c r="DE31" s="695"/>
      <c r="DF31" s="695"/>
      <c r="DG31" s="695"/>
      <c r="DH31" s="695"/>
      <c r="DI31" s="695"/>
      <c r="DJ31" s="695"/>
      <c r="DK31" s="696"/>
      <c r="DL31" s="668">
        <v>1152681</v>
      </c>
      <c r="DM31" s="695"/>
      <c r="DN31" s="695"/>
      <c r="DO31" s="695"/>
      <c r="DP31" s="695"/>
      <c r="DQ31" s="695"/>
      <c r="DR31" s="695"/>
      <c r="DS31" s="695"/>
      <c r="DT31" s="695"/>
      <c r="DU31" s="695"/>
      <c r="DV31" s="696"/>
      <c r="DW31" s="664">
        <v>1.7</v>
      </c>
      <c r="DX31" s="693"/>
      <c r="DY31" s="693"/>
      <c r="DZ31" s="693"/>
      <c r="EA31" s="693"/>
      <c r="EB31" s="693"/>
      <c r="EC31" s="694"/>
    </row>
    <row r="32" spans="2:133" ht="11.25" customHeight="1">
      <c r="B32" s="656" t="s">
        <v>313</v>
      </c>
      <c r="C32" s="657"/>
      <c r="D32" s="657"/>
      <c r="E32" s="657"/>
      <c r="F32" s="657"/>
      <c r="G32" s="657"/>
      <c r="H32" s="657"/>
      <c r="I32" s="657"/>
      <c r="J32" s="657"/>
      <c r="K32" s="657"/>
      <c r="L32" s="657"/>
      <c r="M32" s="657"/>
      <c r="N32" s="657"/>
      <c r="O32" s="657"/>
      <c r="P32" s="657"/>
      <c r="Q32" s="658"/>
      <c r="R32" s="659">
        <v>212789</v>
      </c>
      <c r="S32" s="660"/>
      <c r="T32" s="660"/>
      <c r="U32" s="660"/>
      <c r="V32" s="660"/>
      <c r="W32" s="660"/>
      <c r="X32" s="660"/>
      <c r="Y32" s="661"/>
      <c r="Z32" s="662">
        <v>0.2</v>
      </c>
      <c r="AA32" s="662"/>
      <c r="AB32" s="662"/>
      <c r="AC32" s="662"/>
      <c r="AD32" s="663" t="s">
        <v>230</v>
      </c>
      <c r="AE32" s="663"/>
      <c r="AF32" s="663"/>
      <c r="AG32" s="663"/>
      <c r="AH32" s="663"/>
      <c r="AI32" s="663"/>
      <c r="AJ32" s="663"/>
      <c r="AK32" s="663"/>
      <c r="AL32" s="664" t="s">
        <v>178</v>
      </c>
      <c r="AM32" s="665"/>
      <c r="AN32" s="665"/>
      <c r="AO32" s="666"/>
      <c r="AP32" s="711"/>
      <c r="AQ32" s="712"/>
      <c r="AR32" s="712"/>
      <c r="AS32" s="712"/>
      <c r="AT32" s="715"/>
      <c r="AU32" s="211"/>
      <c r="AV32" s="211"/>
      <c r="AW32" s="211"/>
      <c r="AX32" s="704" t="s">
        <v>314</v>
      </c>
      <c r="AY32" s="705"/>
      <c r="AZ32" s="705"/>
      <c r="BA32" s="705"/>
      <c r="BB32" s="705"/>
      <c r="BC32" s="705"/>
      <c r="BD32" s="705"/>
      <c r="BE32" s="705"/>
      <c r="BF32" s="706"/>
      <c r="BG32" s="728">
        <v>98.7</v>
      </c>
      <c r="BH32" s="729"/>
      <c r="BI32" s="729"/>
      <c r="BJ32" s="729"/>
      <c r="BK32" s="729"/>
      <c r="BL32" s="729"/>
      <c r="BM32" s="730">
        <v>94.6</v>
      </c>
      <c r="BN32" s="729"/>
      <c r="BO32" s="729"/>
      <c r="BP32" s="729"/>
      <c r="BQ32" s="731"/>
      <c r="BR32" s="728">
        <v>98.6</v>
      </c>
      <c r="BS32" s="729"/>
      <c r="BT32" s="729"/>
      <c r="BU32" s="729"/>
      <c r="BV32" s="729"/>
      <c r="BW32" s="729"/>
      <c r="BX32" s="730">
        <v>94.4</v>
      </c>
      <c r="BY32" s="729"/>
      <c r="BZ32" s="729"/>
      <c r="CA32" s="729"/>
      <c r="CB32" s="731"/>
      <c r="CD32" s="726"/>
      <c r="CE32" s="727"/>
      <c r="CF32" s="674" t="s">
        <v>315</v>
      </c>
      <c r="CG32" s="675"/>
      <c r="CH32" s="675"/>
      <c r="CI32" s="675"/>
      <c r="CJ32" s="675"/>
      <c r="CK32" s="675"/>
      <c r="CL32" s="675"/>
      <c r="CM32" s="675"/>
      <c r="CN32" s="675"/>
      <c r="CO32" s="675"/>
      <c r="CP32" s="675"/>
      <c r="CQ32" s="676"/>
      <c r="CR32" s="659">
        <v>556</v>
      </c>
      <c r="CS32" s="660"/>
      <c r="CT32" s="660"/>
      <c r="CU32" s="660"/>
      <c r="CV32" s="660"/>
      <c r="CW32" s="660"/>
      <c r="CX32" s="660"/>
      <c r="CY32" s="661"/>
      <c r="CZ32" s="664">
        <v>0</v>
      </c>
      <c r="DA32" s="693"/>
      <c r="DB32" s="693"/>
      <c r="DC32" s="697"/>
      <c r="DD32" s="668">
        <v>556</v>
      </c>
      <c r="DE32" s="660"/>
      <c r="DF32" s="660"/>
      <c r="DG32" s="660"/>
      <c r="DH32" s="660"/>
      <c r="DI32" s="660"/>
      <c r="DJ32" s="660"/>
      <c r="DK32" s="661"/>
      <c r="DL32" s="668">
        <v>556</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316</v>
      </c>
      <c r="C33" s="657"/>
      <c r="D33" s="657"/>
      <c r="E33" s="657"/>
      <c r="F33" s="657"/>
      <c r="G33" s="657"/>
      <c r="H33" s="657"/>
      <c r="I33" s="657"/>
      <c r="J33" s="657"/>
      <c r="K33" s="657"/>
      <c r="L33" s="657"/>
      <c r="M33" s="657"/>
      <c r="N33" s="657"/>
      <c r="O33" s="657"/>
      <c r="P33" s="657"/>
      <c r="Q33" s="658"/>
      <c r="R33" s="659">
        <v>2550142</v>
      </c>
      <c r="S33" s="660"/>
      <c r="T33" s="660"/>
      <c r="U33" s="660"/>
      <c r="V33" s="660"/>
      <c r="W33" s="660"/>
      <c r="X33" s="660"/>
      <c r="Y33" s="661"/>
      <c r="Z33" s="662">
        <v>2.2000000000000002</v>
      </c>
      <c r="AA33" s="662"/>
      <c r="AB33" s="662"/>
      <c r="AC33" s="662"/>
      <c r="AD33" s="663" t="s">
        <v>230</v>
      </c>
      <c r="AE33" s="663"/>
      <c r="AF33" s="663"/>
      <c r="AG33" s="663"/>
      <c r="AH33" s="663"/>
      <c r="AI33" s="663"/>
      <c r="AJ33" s="663"/>
      <c r="AK33" s="663"/>
      <c r="AL33" s="664" t="s">
        <v>230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317</v>
      </c>
      <c r="CE33" s="675"/>
      <c r="CF33" s="675"/>
      <c r="CG33" s="675"/>
      <c r="CH33" s="675"/>
      <c r="CI33" s="675"/>
      <c r="CJ33" s="675"/>
      <c r="CK33" s="675"/>
      <c r="CL33" s="675"/>
      <c r="CM33" s="675"/>
      <c r="CN33" s="675"/>
      <c r="CO33" s="675"/>
      <c r="CP33" s="675"/>
      <c r="CQ33" s="676"/>
      <c r="CR33" s="659">
        <v>34908960</v>
      </c>
      <c r="CS33" s="695"/>
      <c r="CT33" s="695"/>
      <c r="CU33" s="695"/>
      <c r="CV33" s="695"/>
      <c r="CW33" s="695"/>
      <c r="CX33" s="695"/>
      <c r="CY33" s="696"/>
      <c r="CZ33" s="664">
        <v>31.3</v>
      </c>
      <c r="DA33" s="693"/>
      <c r="DB33" s="693"/>
      <c r="DC33" s="697"/>
      <c r="DD33" s="668">
        <v>28550093</v>
      </c>
      <c r="DE33" s="695"/>
      <c r="DF33" s="695"/>
      <c r="DG33" s="695"/>
      <c r="DH33" s="695"/>
      <c r="DI33" s="695"/>
      <c r="DJ33" s="695"/>
      <c r="DK33" s="696"/>
      <c r="DL33" s="668">
        <v>23758584</v>
      </c>
      <c r="DM33" s="695"/>
      <c r="DN33" s="695"/>
      <c r="DO33" s="695"/>
      <c r="DP33" s="695"/>
      <c r="DQ33" s="695"/>
      <c r="DR33" s="695"/>
      <c r="DS33" s="695"/>
      <c r="DT33" s="695"/>
      <c r="DU33" s="695"/>
      <c r="DV33" s="696"/>
      <c r="DW33" s="664">
        <v>34</v>
      </c>
      <c r="DX33" s="693"/>
      <c r="DY33" s="693"/>
      <c r="DZ33" s="693"/>
      <c r="EA33" s="693"/>
      <c r="EB33" s="693"/>
      <c r="EC33" s="694"/>
    </row>
    <row r="34" spans="2:133" ht="11.25" customHeight="1">
      <c r="B34" s="656" t="s">
        <v>318</v>
      </c>
      <c r="C34" s="657"/>
      <c r="D34" s="657"/>
      <c r="E34" s="657"/>
      <c r="F34" s="657"/>
      <c r="G34" s="657"/>
      <c r="H34" s="657"/>
      <c r="I34" s="657"/>
      <c r="J34" s="657"/>
      <c r="K34" s="657"/>
      <c r="L34" s="657"/>
      <c r="M34" s="657"/>
      <c r="N34" s="657"/>
      <c r="O34" s="657"/>
      <c r="P34" s="657"/>
      <c r="Q34" s="658"/>
      <c r="R34" s="659">
        <v>2154550</v>
      </c>
      <c r="S34" s="660"/>
      <c r="T34" s="660"/>
      <c r="U34" s="660"/>
      <c r="V34" s="660"/>
      <c r="W34" s="660"/>
      <c r="X34" s="660"/>
      <c r="Y34" s="661"/>
      <c r="Z34" s="662">
        <v>1.9</v>
      </c>
      <c r="AA34" s="662"/>
      <c r="AB34" s="662"/>
      <c r="AC34" s="662"/>
      <c r="AD34" s="663">
        <v>7074</v>
      </c>
      <c r="AE34" s="663"/>
      <c r="AF34" s="663"/>
      <c r="AG34" s="663"/>
      <c r="AH34" s="663"/>
      <c r="AI34" s="663"/>
      <c r="AJ34" s="663"/>
      <c r="AK34" s="663"/>
      <c r="AL34" s="664">
        <v>0</v>
      </c>
      <c r="AM34" s="665"/>
      <c r="AN34" s="665"/>
      <c r="AO34" s="666"/>
      <c r="AP34" s="214"/>
      <c r="AQ34" s="638" t="s">
        <v>319</v>
      </c>
      <c r="AR34" s="639"/>
      <c r="AS34" s="639"/>
      <c r="AT34" s="639"/>
      <c r="AU34" s="639"/>
      <c r="AV34" s="639"/>
      <c r="AW34" s="639"/>
      <c r="AX34" s="639"/>
      <c r="AY34" s="639"/>
      <c r="AZ34" s="639"/>
      <c r="BA34" s="639"/>
      <c r="BB34" s="639"/>
      <c r="BC34" s="639"/>
      <c r="BD34" s="639"/>
      <c r="BE34" s="639"/>
      <c r="BF34" s="640"/>
      <c r="BG34" s="638" t="s">
        <v>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321</v>
      </c>
      <c r="CE34" s="675"/>
      <c r="CF34" s="675"/>
      <c r="CG34" s="675"/>
      <c r="CH34" s="675"/>
      <c r="CI34" s="675"/>
      <c r="CJ34" s="675"/>
      <c r="CK34" s="675"/>
      <c r="CL34" s="675"/>
      <c r="CM34" s="675"/>
      <c r="CN34" s="675"/>
      <c r="CO34" s="675"/>
      <c r="CP34" s="675"/>
      <c r="CQ34" s="676"/>
      <c r="CR34" s="659">
        <v>17070664</v>
      </c>
      <c r="CS34" s="660"/>
      <c r="CT34" s="660"/>
      <c r="CU34" s="660"/>
      <c r="CV34" s="660"/>
      <c r="CW34" s="660"/>
      <c r="CX34" s="660"/>
      <c r="CY34" s="661"/>
      <c r="CZ34" s="664">
        <v>15.3</v>
      </c>
      <c r="DA34" s="693"/>
      <c r="DB34" s="693"/>
      <c r="DC34" s="697"/>
      <c r="DD34" s="668">
        <v>13556085</v>
      </c>
      <c r="DE34" s="660"/>
      <c r="DF34" s="660"/>
      <c r="DG34" s="660"/>
      <c r="DH34" s="660"/>
      <c r="DI34" s="660"/>
      <c r="DJ34" s="660"/>
      <c r="DK34" s="661"/>
      <c r="DL34" s="668">
        <v>10759161</v>
      </c>
      <c r="DM34" s="660"/>
      <c r="DN34" s="660"/>
      <c r="DO34" s="660"/>
      <c r="DP34" s="660"/>
      <c r="DQ34" s="660"/>
      <c r="DR34" s="660"/>
      <c r="DS34" s="660"/>
      <c r="DT34" s="660"/>
      <c r="DU34" s="660"/>
      <c r="DV34" s="661"/>
      <c r="DW34" s="664">
        <v>15.4</v>
      </c>
      <c r="DX34" s="693"/>
      <c r="DY34" s="693"/>
      <c r="DZ34" s="693"/>
      <c r="EA34" s="693"/>
      <c r="EB34" s="693"/>
      <c r="EC34" s="694"/>
    </row>
    <row r="35" spans="2:133" ht="11.25" customHeight="1">
      <c r="B35" s="656" t="s">
        <v>322</v>
      </c>
      <c r="C35" s="657"/>
      <c r="D35" s="657"/>
      <c r="E35" s="657"/>
      <c r="F35" s="657"/>
      <c r="G35" s="657"/>
      <c r="H35" s="657"/>
      <c r="I35" s="657"/>
      <c r="J35" s="657"/>
      <c r="K35" s="657"/>
      <c r="L35" s="657"/>
      <c r="M35" s="657"/>
      <c r="N35" s="657"/>
      <c r="O35" s="657"/>
      <c r="P35" s="657"/>
      <c r="Q35" s="658"/>
      <c r="R35" s="659">
        <v>9647900</v>
      </c>
      <c r="S35" s="660"/>
      <c r="T35" s="660"/>
      <c r="U35" s="660"/>
      <c r="V35" s="660"/>
      <c r="W35" s="660"/>
      <c r="X35" s="660"/>
      <c r="Y35" s="661"/>
      <c r="Z35" s="662">
        <v>8.3000000000000007</v>
      </c>
      <c r="AA35" s="662"/>
      <c r="AB35" s="662"/>
      <c r="AC35" s="662"/>
      <c r="AD35" s="663" t="s">
        <v>230</v>
      </c>
      <c r="AE35" s="663"/>
      <c r="AF35" s="663"/>
      <c r="AG35" s="663"/>
      <c r="AH35" s="663"/>
      <c r="AI35" s="663"/>
      <c r="AJ35" s="663"/>
      <c r="AK35" s="663"/>
      <c r="AL35" s="664" t="s">
        <v>178</v>
      </c>
      <c r="AM35" s="665"/>
      <c r="AN35" s="665"/>
      <c r="AO35" s="666"/>
      <c r="AP35" s="214"/>
      <c r="AQ35" s="732" t="s">
        <v>323</v>
      </c>
      <c r="AR35" s="733"/>
      <c r="AS35" s="733"/>
      <c r="AT35" s="733"/>
      <c r="AU35" s="733"/>
      <c r="AV35" s="733"/>
      <c r="AW35" s="733"/>
      <c r="AX35" s="733"/>
      <c r="AY35" s="734"/>
      <c r="AZ35" s="648">
        <v>11720874</v>
      </c>
      <c r="BA35" s="649"/>
      <c r="BB35" s="649"/>
      <c r="BC35" s="649"/>
      <c r="BD35" s="649"/>
      <c r="BE35" s="649"/>
      <c r="BF35" s="735"/>
      <c r="BG35" s="670" t="s">
        <v>324</v>
      </c>
      <c r="BH35" s="671"/>
      <c r="BI35" s="671"/>
      <c r="BJ35" s="671"/>
      <c r="BK35" s="671"/>
      <c r="BL35" s="671"/>
      <c r="BM35" s="671"/>
      <c r="BN35" s="671"/>
      <c r="BO35" s="671"/>
      <c r="BP35" s="671"/>
      <c r="BQ35" s="671"/>
      <c r="BR35" s="671"/>
      <c r="BS35" s="671"/>
      <c r="BT35" s="671"/>
      <c r="BU35" s="672"/>
      <c r="BV35" s="648">
        <v>1135526</v>
      </c>
      <c r="BW35" s="649"/>
      <c r="BX35" s="649"/>
      <c r="BY35" s="649"/>
      <c r="BZ35" s="649"/>
      <c r="CA35" s="649"/>
      <c r="CB35" s="735"/>
      <c r="CD35" s="674" t="s">
        <v>325</v>
      </c>
      <c r="CE35" s="675"/>
      <c r="CF35" s="675"/>
      <c r="CG35" s="675"/>
      <c r="CH35" s="675"/>
      <c r="CI35" s="675"/>
      <c r="CJ35" s="675"/>
      <c r="CK35" s="675"/>
      <c r="CL35" s="675"/>
      <c r="CM35" s="675"/>
      <c r="CN35" s="675"/>
      <c r="CO35" s="675"/>
      <c r="CP35" s="675"/>
      <c r="CQ35" s="676"/>
      <c r="CR35" s="659">
        <v>1378412</v>
      </c>
      <c r="CS35" s="695"/>
      <c r="CT35" s="695"/>
      <c r="CU35" s="695"/>
      <c r="CV35" s="695"/>
      <c r="CW35" s="695"/>
      <c r="CX35" s="695"/>
      <c r="CY35" s="696"/>
      <c r="CZ35" s="664">
        <v>1.2</v>
      </c>
      <c r="DA35" s="693"/>
      <c r="DB35" s="693"/>
      <c r="DC35" s="697"/>
      <c r="DD35" s="668">
        <v>1207478</v>
      </c>
      <c r="DE35" s="695"/>
      <c r="DF35" s="695"/>
      <c r="DG35" s="695"/>
      <c r="DH35" s="695"/>
      <c r="DI35" s="695"/>
      <c r="DJ35" s="695"/>
      <c r="DK35" s="696"/>
      <c r="DL35" s="668">
        <v>1207478</v>
      </c>
      <c r="DM35" s="695"/>
      <c r="DN35" s="695"/>
      <c r="DO35" s="695"/>
      <c r="DP35" s="695"/>
      <c r="DQ35" s="695"/>
      <c r="DR35" s="695"/>
      <c r="DS35" s="695"/>
      <c r="DT35" s="695"/>
      <c r="DU35" s="695"/>
      <c r="DV35" s="696"/>
      <c r="DW35" s="664">
        <v>1.7</v>
      </c>
      <c r="DX35" s="693"/>
      <c r="DY35" s="693"/>
      <c r="DZ35" s="693"/>
      <c r="EA35" s="693"/>
      <c r="EB35" s="693"/>
      <c r="EC35" s="694"/>
    </row>
    <row r="36" spans="2:133" ht="11.25" customHeight="1">
      <c r="B36" s="656" t="s">
        <v>326</v>
      </c>
      <c r="C36" s="657"/>
      <c r="D36" s="657"/>
      <c r="E36" s="657"/>
      <c r="F36" s="657"/>
      <c r="G36" s="657"/>
      <c r="H36" s="657"/>
      <c r="I36" s="657"/>
      <c r="J36" s="657"/>
      <c r="K36" s="657"/>
      <c r="L36" s="657"/>
      <c r="M36" s="657"/>
      <c r="N36" s="657"/>
      <c r="O36" s="657"/>
      <c r="P36" s="657"/>
      <c r="Q36" s="658"/>
      <c r="R36" s="659" t="s">
        <v>171</v>
      </c>
      <c r="S36" s="660"/>
      <c r="T36" s="660"/>
      <c r="U36" s="660"/>
      <c r="V36" s="660"/>
      <c r="W36" s="660"/>
      <c r="X36" s="660"/>
      <c r="Y36" s="661"/>
      <c r="Z36" s="662" t="s">
        <v>230</v>
      </c>
      <c r="AA36" s="662"/>
      <c r="AB36" s="662"/>
      <c r="AC36" s="662"/>
      <c r="AD36" s="663" t="s">
        <v>230</v>
      </c>
      <c r="AE36" s="663"/>
      <c r="AF36" s="663"/>
      <c r="AG36" s="663"/>
      <c r="AH36" s="663"/>
      <c r="AI36" s="663"/>
      <c r="AJ36" s="663"/>
      <c r="AK36" s="663"/>
      <c r="AL36" s="664" t="s">
        <v>259</v>
      </c>
      <c r="AM36" s="665"/>
      <c r="AN36" s="665"/>
      <c r="AO36" s="666"/>
      <c r="AQ36" s="736" t="s">
        <v>327</v>
      </c>
      <c r="AR36" s="737"/>
      <c r="AS36" s="737"/>
      <c r="AT36" s="737"/>
      <c r="AU36" s="737"/>
      <c r="AV36" s="737"/>
      <c r="AW36" s="737"/>
      <c r="AX36" s="737"/>
      <c r="AY36" s="738"/>
      <c r="AZ36" s="659">
        <v>1056124</v>
      </c>
      <c r="BA36" s="660"/>
      <c r="BB36" s="660"/>
      <c r="BC36" s="660"/>
      <c r="BD36" s="695"/>
      <c r="BE36" s="695"/>
      <c r="BF36" s="718"/>
      <c r="BG36" s="674" t="s">
        <v>328</v>
      </c>
      <c r="BH36" s="675"/>
      <c r="BI36" s="675"/>
      <c r="BJ36" s="675"/>
      <c r="BK36" s="675"/>
      <c r="BL36" s="675"/>
      <c r="BM36" s="675"/>
      <c r="BN36" s="675"/>
      <c r="BO36" s="675"/>
      <c r="BP36" s="675"/>
      <c r="BQ36" s="675"/>
      <c r="BR36" s="675"/>
      <c r="BS36" s="675"/>
      <c r="BT36" s="675"/>
      <c r="BU36" s="676"/>
      <c r="BV36" s="659">
        <v>1005343</v>
      </c>
      <c r="BW36" s="660"/>
      <c r="BX36" s="660"/>
      <c r="BY36" s="660"/>
      <c r="BZ36" s="660"/>
      <c r="CA36" s="660"/>
      <c r="CB36" s="669"/>
      <c r="CD36" s="674" t="s">
        <v>329</v>
      </c>
      <c r="CE36" s="675"/>
      <c r="CF36" s="675"/>
      <c r="CG36" s="675"/>
      <c r="CH36" s="675"/>
      <c r="CI36" s="675"/>
      <c r="CJ36" s="675"/>
      <c r="CK36" s="675"/>
      <c r="CL36" s="675"/>
      <c r="CM36" s="675"/>
      <c r="CN36" s="675"/>
      <c r="CO36" s="675"/>
      <c r="CP36" s="675"/>
      <c r="CQ36" s="676"/>
      <c r="CR36" s="659">
        <v>5646339</v>
      </c>
      <c r="CS36" s="660"/>
      <c r="CT36" s="660"/>
      <c r="CU36" s="660"/>
      <c r="CV36" s="660"/>
      <c r="CW36" s="660"/>
      <c r="CX36" s="660"/>
      <c r="CY36" s="661"/>
      <c r="CZ36" s="664">
        <v>5.0999999999999996</v>
      </c>
      <c r="DA36" s="693"/>
      <c r="DB36" s="693"/>
      <c r="DC36" s="697"/>
      <c r="DD36" s="668">
        <v>5066324</v>
      </c>
      <c r="DE36" s="660"/>
      <c r="DF36" s="660"/>
      <c r="DG36" s="660"/>
      <c r="DH36" s="660"/>
      <c r="DI36" s="660"/>
      <c r="DJ36" s="660"/>
      <c r="DK36" s="661"/>
      <c r="DL36" s="668">
        <v>3581720</v>
      </c>
      <c r="DM36" s="660"/>
      <c r="DN36" s="660"/>
      <c r="DO36" s="660"/>
      <c r="DP36" s="660"/>
      <c r="DQ36" s="660"/>
      <c r="DR36" s="660"/>
      <c r="DS36" s="660"/>
      <c r="DT36" s="660"/>
      <c r="DU36" s="660"/>
      <c r="DV36" s="661"/>
      <c r="DW36" s="664">
        <v>5.0999999999999996</v>
      </c>
      <c r="DX36" s="693"/>
      <c r="DY36" s="693"/>
      <c r="DZ36" s="693"/>
      <c r="EA36" s="693"/>
      <c r="EB36" s="693"/>
      <c r="EC36" s="694"/>
    </row>
    <row r="37" spans="2:133" ht="11.25" customHeight="1">
      <c r="B37" s="656" t="s">
        <v>330</v>
      </c>
      <c r="C37" s="657"/>
      <c r="D37" s="657"/>
      <c r="E37" s="657"/>
      <c r="F37" s="657"/>
      <c r="G37" s="657"/>
      <c r="H37" s="657"/>
      <c r="I37" s="657"/>
      <c r="J37" s="657"/>
      <c r="K37" s="657"/>
      <c r="L37" s="657"/>
      <c r="M37" s="657"/>
      <c r="N37" s="657"/>
      <c r="O37" s="657"/>
      <c r="P37" s="657"/>
      <c r="Q37" s="658"/>
      <c r="R37" s="659">
        <v>5423800</v>
      </c>
      <c r="S37" s="660"/>
      <c r="T37" s="660"/>
      <c r="U37" s="660"/>
      <c r="V37" s="660"/>
      <c r="W37" s="660"/>
      <c r="X37" s="660"/>
      <c r="Y37" s="661"/>
      <c r="Z37" s="662">
        <v>4.7</v>
      </c>
      <c r="AA37" s="662"/>
      <c r="AB37" s="662"/>
      <c r="AC37" s="662"/>
      <c r="AD37" s="663" t="s">
        <v>178</v>
      </c>
      <c r="AE37" s="663"/>
      <c r="AF37" s="663"/>
      <c r="AG37" s="663"/>
      <c r="AH37" s="663"/>
      <c r="AI37" s="663"/>
      <c r="AJ37" s="663"/>
      <c r="AK37" s="663"/>
      <c r="AL37" s="664" t="s">
        <v>178</v>
      </c>
      <c r="AM37" s="665"/>
      <c r="AN37" s="665"/>
      <c r="AO37" s="666"/>
      <c r="AQ37" s="736" t="s">
        <v>331</v>
      </c>
      <c r="AR37" s="737"/>
      <c r="AS37" s="737"/>
      <c r="AT37" s="737"/>
      <c r="AU37" s="737"/>
      <c r="AV37" s="737"/>
      <c r="AW37" s="737"/>
      <c r="AX37" s="737"/>
      <c r="AY37" s="738"/>
      <c r="AZ37" s="659">
        <v>291572</v>
      </c>
      <c r="BA37" s="660"/>
      <c r="BB37" s="660"/>
      <c r="BC37" s="660"/>
      <c r="BD37" s="695"/>
      <c r="BE37" s="695"/>
      <c r="BF37" s="718"/>
      <c r="BG37" s="674" t="s">
        <v>332</v>
      </c>
      <c r="BH37" s="675"/>
      <c r="BI37" s="675"/>
      <c r="BJ37" s="675"/>
      <c r="BK37" s="675"/>
      <c r="BL37" s="675"/>
      <c r="BM37" s="675"/>
      <c r="BN37" s="675"/>
      <c r="BO37" s="675"/>
      <c r="BP37" s="675"/>
      <c r="BQ37" s="675"/>
      <c r="BR37" s="675"/>
      <c r="BS37" s="675"/>
      <c r="BT37" s="675"/>
      <c r="BU37" s="676"/>
      <c r="BV37" s="659">
        <v>44233</v>
      </c>
      <c r="BW37" s="660"/>
      <c r="BX37" s="660"/>
      <c r="BY37" s="660"/>
      <c r="BZ37" s="660"/>
      <c r="CA37" s="660"/>
      <c r="CB37" s="669"/>
      <c r="CD37" s="674" t="s">
        <v>333</v>
      </c>
      <c r="CE37" s="675"/>
      <c r="CF37" s="675"/>
      <c r="CG37" s="675"/>
      <c r="CH37" s="675"/>
      <c r="CI37" s="675"/>
      <c r="CJ37" s="675"/>
      <c r="CK37" s="675"/>
      <c r="CL37" s="675"/>
      <c r="CM37" s="675"/>
      <c r="CN37" s="675"/>
      <c r="CO37" s="675"/>
      <c r="CP37" s="675"/>
      <c r="CQ37" s="676"/>
      <c r="CR37" s="659">
        <v>22725</v>
      </c>
      <c r="CS37" s="695"/>
      <c r="CT37" s="695"/>
      <c r="CU37" s="695"/>
      <c r="CV37" s="695"/>
      <c r="CW37" s="695"/>
      <c r="CX37" s="695"/>
      <c r="CY37" s="696"/>
      <c r="CZ37" s="664">
        <v>0</v>
      </c>
      <c r="DA37" s="693"/>
      <c r="DB37" s="693"/>
      <c r="DC37" s="697"/>
      <c r="DD37" s="668">
        <v>22725</v>
      </c>
      <c r="DE37" s="695"/>
      <c r="DF37" s="695"/>
      <c r="DG37" s="695"/>
      <c r="DH37" s="695"/>
      <c r="DI37" s="695"/>
      <c r="DJ37" s="695"/>
      <c r="DK37" s="696"/>
      <c r="DL37" s="668">
        <v>22725</v>
      </c>
      <c r="DM37" s="695"/>
      <c r="DN37" s="695"/>
      <c r="DO37" s="695"/>
      <c r="DP37" s="695"/>
      <c r="DQ37" s="695"/>
      <c r="DR37" s="695"/>
      <c r="DS37" s="695"/>
      <c r="DT37" s="695"/>
      <c r="DU37" s="695"/>
      <c r="DV37" s="696"/>
      <c r="DW37" s="664">
        <v>0</v>
      </c>
      <c r="DX37" s="693"/>
      <c r="DY37" s="693"/>
      <c r="DZ37" s="693"/>
      <c r="EA37" s="693"/>
      <c r="EB37" s="693"/>
      <c r="EC37" s="694"/>
    </row>
    <row r="38" spans="2:133" ht="11.25" customHeight="1">
      <c r="B38" s="704" t="s">
        <v>334</v>
      </c>
      <c r="C38" s="705"/>
      <c r="D38" s="705"/>
      <c r="E38" s="705"/>
      <c r="F38" s="705"/>
      <c r="G38" s="705"/>
      <c r="H38" s="705"/>
      <c r="I38" s="705"/>
      <c r="J38" s="705"/>
      <c r="K38" s="705"/>
      <c r="L38" s="705"/>
      <c r="M38" s="705"/>
      <c r="N38" s="705"/>
      <c r="O38" s="705"/>
      <c r="P38" s="705"/>
      <c r="Q38" s="706"/>
      <c r="R38" s="739">
        <v>115691489</v>
      </c>
      <c r="S38" s="740"/>
      <c r="T38" s="740"/>
      <c r="U38" s="740"/>
      <c r="V38" s="740"/>
      <c r="W38" s="740"/>
      <c r="X38" s="740"/>
      <c r="Y38" s="741"/>
      <c r="Z38" s="742">
        <v>100</v>
      </c>
      <c r="AA38" s="742"/>
      <c r="AB38" s="742"/>
      <c r="AC38" s="742"/>
      <c r="AD38" s="743">
        <v>64379925</v>
      </c>
      <c r="AE38" s="743"/>
      <c r="AF38" s="743"/>
      <c r="AG38" s="743"/>
      <c r="AH38" s="743"/>
      <c r="AI38" s="743"/>
      <c r="AJ38" s="743"/>
      <c r="AK38" s="743"/>
      <c r="AL38" s="744">
        <v>100</v>
      </c>
      <c r="AM38" s="730"/>
      <c r="AN38" s="730"/>
      <c r="AO38" s="745"/>
      <c r="AQ38" s="736" t="s">
        <v>335</v>
      </c>
      <c r="AR38" s="737"/>
      <c r="AS38" s="737"/>
      <c r="AT38" s="737"/>
      <c r="AU38" s="737"/>
      <c r="AV38" s="737"/>
      <c r="AW38" s="737"/>
      <c r="AX38" s="737"/>
      <c r="AY38" s="738"/>
      <c r="AZ38" s="659">
        <v>202682</v>
      </c>
      <c r="BA38" s="660"/>
      <c r="BB38" s="660"/>
      <c r="BC38" s="660"/>
      <c r="BD38" s="695"/>
      <c r="BE38" s="695"/>
      <c r="BF38" s="718"/>
      <c r="BG38" s="674" t="s">
        <v>336</v>
      </c>
      <c r="BH38" s="675"/>
      <c r="BI38" s="675"/>
      <c r="BJ38" s="675"/>
      <c r="BK38" s="675"/>
      <c r="BL38" s="675"/>
      <c r="BM38" s="675"/>
      <c r="BN38" s="675"/>
      <c r="BO38" s="675"/>
      <c r="BP38" s="675"/>
      <c r="BQ38" s="675"/>
      <c r="BR38" s="675"/>
      <c r="BS38" s="675"/>
      <c r="BT38" s="675"/>
      <c r="BU38" s="676"/>
      <c r="BV38" s="659">
        <v>71019</v>
      </c>
      <c r="BW38" s="660"/>
      <c r="BX38" s="660"/>
      <c r="BY38" s="660"/>
      <c r="BZ38" s="660"/>
      <c r="CA38" s="660"/>
      <c r="CB38" s="669"/>
      <c r="CD38" s="674" t="s">
        <v>337</v>
      </c>
      <c r="CE38" s="675"/>
      <c r="CF38" s="675"/>
      <c r="CG38" s="675"/>
      <c r="CH38" s="675"/>
      <c r="CI38" s="675"/>
      <c r="CJ38" s="675"/>
      <c r="CK38" s="675"/>
      <c r="CL38" s="675"/>
      <c r="CM38" s="675"/>
      <c r="CN38" s="675"/>
      <c r="CO38" s="675"/>
      <c r="CP38" s="675"/>
      <c r="CQ38" s="676"/>
      <c r="CR38" s="659">
        <v>10455789</v>
      </c>
      <c r="CS38" s="660"/>
      <c r="CT38" s="660"/>
      <c r="CU38" s="660"/>
      <c r="CV38" s="660"/>
      <c r="CW38" s="660"/>
      <c r="CX38" s="660"/>
      <c r="CY38" s="661"/>
      <c r="CZ38" s="664">
        <v>9.4</v>
      </c>
      <c r="DA38" s="693"/>
      <c r="DB38" s="693"/>
      <c r="DC38" s="697"/>
      <c r="DD38" s="668">
        <v>8681198</v>
      </c>
      <c r="DE38" s="660"/>
      <c r="DF38" s="660"/>
      <c r="DG38" s="660"/>
      <c r="DH38" s="660"/>
      <c r="DI38" s="660"/>
      <c r="DJ38" s="660"/>
      <c r="DK38" s="661"/>
      <c r="DL38" s="668">
        <v>8210225</v>
      </c>
      <c r="DM38" s="660"/>
      <c r="DN38" s="660"/>
      <c r="DO38" s="660"/>
      <c r="DP38" s="660"/>
      <c r="DQ38" s="660"/>
      <c r="DR38" s="660"/>
      <c r="DS38" s="660"/>
      <c r="DT38" s="660"/>
      <c r="DU38" s="660"/>
      <c r="DV38" s="661"/>
      <c r="DW38" s="664">
        <v>11.8</v>
      </c>
      <c r="DX38" s="693"/>
      <c r="DY38" s="693"/>
      <c r="DZ38" s="693"/>
      <c r="EA38" s="693"/>
      <c r="EB38" s="693"/>
      <c r="EC38" s="694"/>
    </row>
    <row r="39" spans="2:133" ht="11.25" customHeight="1">
      <c r="AQ39" s="736" t="s">
        <v>338</v>
      </c>
      <c r="AR39" s="737"/>
      <c r="AS39" s="737"/>
      <c r="AT39" s="737"/>
      <c r="AU39" s="737"/>
      <c r="AV39" s="737"/>
      <c r="AW39" s="737"/>
      <c r="AX39" s="737"/>
      <c r="AY39" s="738"/>
      <c r="AZ39" s="659">
        <v>106069</v>
      </c>
      <c r="BA39" s="660"/>
      <c r="BB39" s="660"/>
      <c r="BC39" s="660"/>
      <c r="BD39" s="695"/>
      <c r="BE39" s="695"/>
      <c r="BF39" s="718"/>
      <c r="BG39" s="750" t="s">
        <v>339</v>
      </c>
      <c r="BH39" s="751"/>
      <c r="BI39" s="751"/>
      <c r="BJ39" s="751"/>
      <c r="BK39" s="751"/>
      <c r="BL39" s="215"/>
      <c r="BM39" s="675" t="s">
        <v>340</v>
      </c>
      <c r="BN39" s="675"/>
      <c r="BO39" s="675"/>
      <c r="BP39" s="675"/>
      <c r="BQ39" s="675"/>
      <c r="BR39" s="675"/>
      <c r="BS39" s="675"/>
      <c r="BT39" s="675"/>
      <c r="BU39" s="676"/>
      <c r="BV39" s="659">
        <v>95</v>
      </c>
      <c r="BW39" s="660"/>
      <c r="BX39" s="660"/>
      <c r="BY39" s="660"/>
      <c r="BZ39" s="660"/>
      <c r="CA39" s="660"/>
      <c r="CB39" s="669"/>
      <c r="CD39" s="674" t="s">
        <v>341</v>
      </c>
      <c r="CE39" s="675"/>
      <c r="CF39" s="675"/>
      <c r="CG39" s="675"/>
      <c r="CH39" s="675"/>
      <c r="CI39" s="675"/>
      <c r="CJ39" s="675"/>
      <c r="CK39" s="675"/>
      <c r="CL39" s="675"/>
      <c r="CM39" s="675"/>
      <c r="CN39" s="675"/>
      <c r="CO39" s="675"/>
      <c r="CP39" s="675"/>
      <c r="CQ39" s="676"/>
      <c r="CR39" s="659">
        <v>149951</v>
      </c>
      <c r="CS39" s="695"/>
      <c r="CT39" s="695"/>
      <c r="CU39" s="695"/>
      <c r="CV39" s="695"/>
      <c r="CW39" s="695"/>
      <c r="CX39" s="695"/>
      <c r="CY39" s="696"/>
      <c r="CZ39" s="664">
        <v>0.1</v>
      </c>
      <c r="DA39" s="693"/>
      <c r="DB39" s="693"/>
      <c r="DC39" s="697"/>
      <c r="DD39" s="668">
        <v>428</v>
      </c>
      <c r="DE39" s="695"/>
      <c r="DF39" s="695"/>
      <c r="DG39" s="695"/>
      <c r="DH39" s="695"/>
      <c r="DI39" s="695"/>
      <c r="DJ39" s="695"/>
      <c r="DK39" s="696"/>
      <c r="DL39" s="668" t="s">
        <v>230</v>
      </c>
      <c r="DM39" s="695"/>
      <c r="DN39" s="695"/>
      <c r="DO39" s="695"/>
      <c r="DP39" s="695"/>
      <c r="DQ39" s="695"/>
      <c r="DR39" s="695"/>
      <c r="DS39" s="695"/>
      <c r="DT39" s="695"/>
      <c r="DU39" s="695"/>
      <c r="DV39" s="696"/>
      <c r="DW39" s="664" t="s">
        <v>171</v>
      </c>
      <c r="DX39" s="693"/>
      <c r="DY39" s="693"/>
      <c r="DZ39" s="693"/>
      <c r="EA39" s="693"/>
      <c r="EB39" s="693"/>
      <c r="EC39" s="694"/>
    </row>
    <row r="40" spans="2:133" ht="11.25" customHeight="1">
      <c r="AQ40" s="736" t="s">
        <v>342</v>
      </c>
      <c r="AR40" s="737"/>
      <c r="AS40" s="737"/>
      <c r="AT40" s="737"/>
      <c r="AU40" s="737"/>
      <c r="AV40" s="737"/>
      <c r="AW40" s="737"/>
      <c r="AX40" s="737"/>
      <c r="AY40" s="738"/>
      <c r="AZ40" s="659">
        <v>2463867</v>
      </c>
      <c r="BA40" s="660"/>
      <c r="BB40" s="660"/>
      <c r="BC40" s="660"/>
      <c r="BD40" s="695"/>
      <c r="BE40" s="695"/>
      <c r="BF40" s="718"/>
      <c r="BG40" s="750"/>
      <c r="BH40" s="751"/>
      <c r="BI40" s="751"/>
      <c r="BJ40" s="751"/>
      <c r="BK40" s="751"/>
      <c r="BL40" s="215"/>
      <c r="BM40" s="675" t="s">
        <v>343</v>
      </c>
      <c r="BN40" s="675"/>
      <c r="BO40" s="675"/>
      <c r="BP40" s="675"/>
      <c r="BQ40" s="675"/>
      <c r="BR40" s="675"/>
      <c r="BS40" s="675"/>
      <c r="BT40" s="675"/>
      <c r="BU40" s="676"/>
      <c r="BV40" s="659">
        <v>102</v>
      </c>
      <c r="BW40" s="660"/>
      <c r="BX40" s="660"/>
      <c r="BY40" s="660"/>
      <c r="BZ40" s="660"/>
      <c r="CA40" s="660"/>
      <c r="CB40" s="669"/>
      <c r="CD40" s="674" t="s">
        <v>344</v>
      </c>
      <c r="CE40" s="675"/>
      <c r="CF40" s="675"/>
      <c r="CG40" s="675"/>
      <c r="CH40" s="675"/>
      <c r="CI40" s="675"/>
      <c r="CJ40" s="675"/>
      <c r="CK40" s="675"/>
      <c r="CL40" s="675"/>
      <c r="CM40" s="675"/>
      <c r="CN40" s="675"/>
      <c r="CO40" s="675"/>
      <c r="CP40" s="675"/>
      <c r="CQ40" s="676"/>
      <c r="CR40" s="659">
        <v>207805</v>
      </c>
      <c r="CS40" s="660"/>
      <c r="CT40" s="660"/>
      <c r="CU40" s="660"/>
      <c r="CV40" s="660"/>
      <c r="CW40" s="660"/>
      <c r="CX40" s="660"/>
      <c r="CY40" s="661"/>
      <c r="CZ40" s="664">
        <v>0.2</v>
      </c>
      <c r="DA40" s="693"/>
      <c r="DB40" s="693"/>
      <c r="DC40" s="697"/>
      <c r="DD40" s="668">
        <v>38580</v>
      </c>
      <c r="DE40" s="660"/>
      <c r="DF40" s="660"/>
      <c r="DG40" s="660"/>
      <c r="DH40" s="660"/>
      <c r="DI40" s="660"/>
      <c r="DJ40" s="660"/>
      <c r="DK40" s="661"/>
      <c r="DL40" s="668" t="s">
        <v>230</v>
      </c>
      <c r="DM40" s="660"/>
      <c r="DN40" s="660"/>
      <c r="DO40" s="660"/>
      <c r="DP40" s="660"/>
      <c r="DQ40" s="660"/>
      <c r="DR40" s="660"/>
      <c r="DS40" s="660"/>
      <c r="DT40" s="660"/>
      <c r="DU40" s="660"/>
      <c r="DV40" s="661"/>
      <c r="DW40" s="664" t="s">
        <v>230</v>
      </c>
      <c r="DX40" s="693"/>
      <c r="DY40" s="693"/>
      <c r="DZ40" s="693"/>
      <c r="EA40" s="693"/>
      <c r="EB40" s="693"/>
      <c r="EC40" s="694"/>
    </row>
    <row r="41" spans="2:133" ht="11.25" customHeight="1">
      <c r="AQ41" s="746" t="s">
        <v>345</v>
      </c>
      <c r="AR41" s="747"/>
      <c r="AS41" s="747"/>
      <c r="AT41" s="747"/>
      <c r="AU41" s="747"/>
      <c r="AV41" s="747"/>
      <c r="AW41" s="747"/>
      <c r="AX41" s="747"/>
      <c r="AY41" s="748"/>
      <c r="AZ41" s="739">
        <v>7600560</v>
      </c>
      <c r="BA41" s="740"/>
      <c r="BB41" s="740"/>
      <c r="BC41" s="740"/>
      <c r="BD41" s="729"/>
      <c r="BE41" s="729"/>
      <c r="BF41" s="731"/>
      <c r="BG41" s="752"/>
      <c r="BH41" s="753"/>
      <c r="BI41" s="753"/>
      <c r="BJ41" s="753"/>
      <c r="BK41" s="753"/>
      <c r="BL41" s="216"/>
      <c r="BM41" s="684" t="s">
        <v>346</v>
      </c>
      <c r="BN41" s="684"/>
      <c r="BO41" s="684"/>
      <c r="BP41" s="684"/>
      <c r="BQ41" s="684"/>
      <c r="BR41" s="684"/>
      <c r="BS41" s="684"/>
      <c r="BT41" s="684"/>
      <c r="BU41" s="685"/>
      <c r="BV41" s="739">
        <v>321</v>
      </c>
      <c r="BW41" s="740"/>
      <c r="BX41" s="740"/>
      <c r="BY41" s="740"/>
      <c r="BZ41" s="740"/>
      <c r="CA41" s="740"/>
      <c r="CB41" s="749"/>
      <c r="CD41" s="674" t="s">
        <v>347</v>
      </c>
      <c r="CE41" s="675"/>
      <c r="CF41" s="675"/>
      <c r="CG41" s="675"/>
      <c r="CH41" s="675"/>
      <c r="CI41" s="675"/>
      <c r="CJ41" s="675"/>
      <c r="CK41" s="675"/>
      <c r="CL41" s="675"/>
      <c r="CM41" s="675"/>
      <c r="CN41" s="675"/>
      <c r="CO41" s="675"/>
      <c r="CP41" s="675"/>
      <c r="CQ41" s="676"/>
      <c r="CR41" s="659" t="s">
        <v>230</v>
      </c>
      <c r="CS41" s="695"/>
      <c r="CT41" s="695"/>
      <c r="CU41" s="695"/>
      <c r="CV41" s="695"/>
      <c r="CW41" s="695"/>
      <c r="CX41" s="695"/>
      <c r="CY41" s="696"/>
      <c r="CZ41" s="664" t="s">
        <v>171</v>
      </c>
      <c r="DA41" s="693"/>
      <c r="DB41" s="693"/>
      <c r="DC41" s="697"/>
      <c r="DD41" s="668" t="s">
        <v>230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349</v>
      </c>
      <c r="CE42" s="657"/>
      <c r="CF42" s="657"/>
      <c r="CG42" s="657"/>
      <c r="CH42" s="657"/>
      <c r="CI42" s="657"/>
      <c r="CJ42" s="657"/>
      <c r="CK42" s="657"/>
      <c r="CL42" s="657"/>
      <c r="CM42" s="657"/>
      <c r="CN42" s="657"/>
      <c r="CO42" s="657"/>
      <c r="CP42" s="657"/>
      <c r="CQ42" s="658"/>
      <c r="CR42" s="659">
        <v>11258936</v>
      </c>
      <c r="CS42" s="660"/>
      <c r="CT42" s="660"/>
      <c r="CU42" s="660"/>
      <c r="CV42" s="660"/>
      <c r="CW42" s="660"/>
      <c r="CX42" s="660"/>
      <c r="CY42" s="661"/>
      <c r="CZ42" s="664">
        <v>10.1</v>
      </c>
      <c r="DA42" s="665"/>
      <c r="DB42" s="665"/>
      <c r="DC42" s="760"/>
      <c r="DD42" s="668">
        <v>3798127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351</v>
      </c>
      <c r="CE43" s="657"/>
      <c r="CF43" s="657"/>
      <c r="CG43" s="657"/>
      <c r="CH43" s="657"/>
      <c r="CI43" s="657"/>
      <c r="CJ43" s="657"/>
      <c r="CK43" s="657"/>
      <c r="CL43" s="657"/>
      <c r="CM43" s="657"/>
      <c r="CN43" s="657"/>
      <c r="CO43" s="657"/>
      <c r="CP43" s="657"/>
      <c r="CQ43" s="658"/>
      <c r="CR43" s="659">
        <v>279420</v>
      </c>
      <c r="CS43" s="695"/>
      <c r="CT43" s="695"/>
      <c r="CU43" s="695"/>
      <c r="CV43" s="695"/>
      <c r="CW43" s="695"/>
      <c r="CX43" s="695"/>
      <c r="CY43" s="696"/>
      <c r="CZ43" s="664">
        <v>0.3</v>
      </c>
      <c r="DA43" s="693"/>
      <c r="DB43" s="693"/>
      <c r="DC43" s="697"/>
      <c r="DD43" s="668">
        <v>279420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352</v>
      </c>
      <c r="CD44" s="771" t="s">
        <v>303</v>
      </c>
      <c r="CE44" s="772"/>
      <c r="CF44" s="656" t="s">
        <v>353</v>
      </c>
      <c r="CG44" s="657"/>
      <c r="CH44" s="657"/>
      <c r="CI44" s="657"/>
      <c r="CJ44" s="657"/>
      <c r="CK44" s="657"/>
      <c r="CL44" s="657"/>
      <c r="CM44" s="657"/>
      <c r="CN44" s="657"/>
      <c r="CO44" s="657"/>
      <c r="CP44" s="657"/>
      <c r="CQ44" s="658"/>
      <c r="CR44" s="659">
        <v>10714946</v>
      </c>
      <c r="CS44" s="660"/>
      <c r="CT44" s="660"/>
      <c r="CU44" s="660"/>
      <c r="CV44" s="660"/>
      <c r="CW44" s="660"/>
      <c r="CX44" s="660"/>
      <c r="CY44" s="661"/>
      <c r="CZ44" s="664">
        <v>9.6</v>
      </c>
      <c r="DA44" s="665"/>
      <c r="DB44" s="665"/>
      <c r="DC44" s="760"/>
      <c r="DD44" s="668">
        <v>3565783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354</v>
      </c>
      <c r="CG45" s="657"/>
      <c r="CH45" s="657"/>
      <c r="CI45" s="657"/>
      <c r="CJ45" s="657"/>
      <c r="CK45" s="657"/>
      <c r="CL45" s="657"/>
      <c r="CM45" s="657"/>
      <c r="CN45" s="657"/>
      <c r="CO45" s="657"/>
      <c r="CP45" s="657"/>
      <c r="CQ45" s="658"/>
      <c r="CR45" s="659">
        <v>4804452</v>
      </c>
      <c r="CS45" s="695"/>
      <c r="CT45" s="695"/>
      <c r="CU45" s="695"/>
      <c r="CV45" s="695"/>
      <c r="CW45" s="695"/>
      <c r="CX45" s="695"/>
      <c r="CY45" s="696"/>
      <c r="CZ45" s="664">
        <v>4.3</v>
      </c>
      <c r="DA45" s="693"/>
      <c r="DB45" s="693"/>
      <c r="DC45" s="697"/>
      <c r="DD45" s="668">
        <v>288560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355</v>
      </c>
      <c r="CG46" s="657"/>
      <c r="CH46" s="657"/>
      <c r="CI46" s="657"/>
      <c r="CJ46" s="657"/>
      <c r="CK46" s="657"/>
      <c r="CL46" s="657"/>
      <c r="CM46" s="657"/>
      <c r="CN46" s="657"/>
      <c r="CO46" s="657"/>
      <c r="CP46" s="657"/>
      <c r="CQ46" s="658"/>
      <c r="CR46" s="659">
        <v>5825548</v>
      </c>
      <c r="CS46" s="660"/>
      <c r="CT46" s="660"/>
      <c r="CU46" s="660"/>
      <c r="CV46" s="660"/>
      <c r="CW46" s="660"/>
      <c r="CX46" s="660"/>
      <c r="CY46" s="661"/>
      <c r="CZ46" s="664">
        <v>5.2</v>
      </c>
      <c r="DA46" s="665"/>
      <c r="DB46" s="665"/>
      <c r="DC46" s="760"/>
      <c r="DD46" s="668">
        <v>3198677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356</v>
      </c>
      <c r="CG47" s="657"/>
      <c r="CH47" s="657"/>
      <c r="CI47" s="657"/>
      <c r="CJ47" s="657"/>
      <c r="CK47" s="657"/>
      <c r="CL47" s="657"/>
      <c r="CM47" s="657"/>
      <c r="CN47" s="657"/>
      <c r="CO47" s="657"/>
      <c r="CP47" s="657"/>
      <c r="CQ47" s="658"/>
      <c r="CR47" s="659">
        <v>543990</v>
      </c>
      <c r="CS47" s="695"/>
      <c r="CT47" s="695"/>
      <c r="CU47" s="695"/>
      <c r="CV47" s="695"/>
      <c r="CW47" s="695"/>
      <c r="CX47" s="695"/>
      <c r="CY47" s="696"/>
      <c r="CZ47" s="664">
        <v>0.5</v>
      </c>
      <c r="DA47" s="693"/>
      <c r="DB47" s="693"/>
      <c r="DC47" s="697"/>
      <c r="DD47" s="668">
        <v>232344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357</v>
      </c>
      <c r="CG48" s="657"/>
      <c r="CH48" s="657"/>
      <c r="CI48" s="657"/>
      <c r="CJ48" s="657"/>
      <c r="CK48" s="657"/>
      <c r="CL48" s="657"/>
      <c r="CM48" s="657"/>
      <c r="CN48" s="657"/>
      <c r="CO48" s="657"/>
      <c r="CP48" s="657"/>
      <c r="CQ48" s="658"/>
      <c r="CR48" s="659" t="s">
        <v>230</v>
      </c>
      <c r="CS48" s="660"/>
      <c r="CT48" s="660"/>
      <c r="CU48" s="660"/>
      <c r="CV48" s="660"/>
      <c r="CW48" s="660"/>
      <c r="CX48" s="660"/>
      <c r="CY48" s="661"/>
      <c r="CZ48" s="664" t="s">
        <v>230</v>
      </c>
      <c r="DA48" s="665"/>
      <c r="DB48" s="665"/>
      <c r="DC48" s="760"/>
      <c r="DD48" s="668" t="s">
        <v>230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358</v>
      </c>
      <c r="CE49" s="705"/>
      <c r="CF49" s="705"/>
      <c r="CG49" s="705"/>
      <c r="CH49" s="705"/>
      <c r="CI49" s="705"/>
      <c r="CJ49" s="705"/>
      <c r="CK49" s="705"/>
      <c r="CL49" s="705"/>
      <c r="CM49" s="705"/>
      <c r="CN49" s="705"/>
      <c r="CO49" s="705"/>
      <c r="CP49" s="705"/>
      <c r="CQ49" s="706"/>
      <c r="CR49" s="739">
        <v>111394246</v>
      </c>
      <c r="CS49" s="729"/>
      <c r="CT49" s="729"/>
      <c r="CU49" s="729"/>
      <c r="CV49" s="729"/>
      <c r="CW49" s="729"/>
      <c r="CX49" s="729"/>
      <c r="CY49" s="761"/>
      <c r="CZ49" s="744">
        <v>100</v>
      </c>
      <c r="DA49" s="762"/>
      <c r="DB49" s="762"/>
      <c r="DC49" s="763"/>
      <c r="DD49" s="764">
        <v>71851794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1Ax/oyc+bco9s+sFllpFf7kiDTJKme8FOcp55q84uSgCeoGZhQNBtK5S0o8UEFUyaE6ARCZFNkFhuDaSk7BMuQ==" saltValue="YUpJc1IrmamJFszGO0CFD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360</v>
      </c>
      <c r="DK2" s="807"/>
      <c r="DL2" s="807"/>
      <c r="DM2" s="807"/>
      <c r="DN2" s="807"/>
      <c r="DO2" s="808"/>
      <c r="DP2" s="229"/>
      <c r="DQ2" s="806" t="s">
        <v>361</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364</v>
      </c>
      <c r="B5" s="801"/>
      <c r="C5" s="801"/>
      <c r="D5" s="801"/>
      <c r="E5" s="801"/>
      <c r="F5" s="801"/>
      <c r="G5" s="801"/>
      <c r="H5" s="801"/>
      <c r="I5" s="801"/>
      <c r="J5" s="801"/>
      <c r="K5" s="801"/>
      <c r="L5" s="801"/>
      <c r="M5" s="801"/>
      <c r="N5" s="801"/>
      <c r="O5" s="801"/>
      <c r="P5" s="802"/>
      <c r="Q5" s="777" t="s">
        <v>365</v>
      </c>
      <c r="R5" s="778"/>
      <c r="S5" s="778"/>
      <c r="T5" s="778"/>
      <c r="U5" s="779"/>
      <c r="V5" s="777" t="s">
        <v>366</v>
      </c>
      <c r="W5" s="778"/>
      <c r="X5" s="778"/>
      <c r="Y5" s="778"/>
      <c r="Z5" s="779"/>
      <c r="AA5" s="777" t="s">
        <v>367</v>
      </c>
      <c r="AB5" s="778"/>
      <c r="AC5" s="778"/>
      <c r="AD5" s="778"/>
      <c r="AE5" s="778"/>
      <c r="AF5" s="810" t="s">
        <v>368</v>
      </c>
      <c r="AG5" s="778"/>
      <c r="AH5" s="778"/>
      <c r="AI5" s="778"/>
      <c r="AJ5" s="789"/>
      <c r="AK5" s="778" t="s">
        <v>369</v>
      </c>
      <c r="AL5" s="778"/>
      <c r="AM5" s="778"/>
      <c r="AN5" s="778"/>
      <c r="AO5" s="779"/>
      <c r="AP5" s="777" t="s">
        <v>370</v>
      </c>
      <c r="AQ5" s="778"/>
      <c r="AR5" s="778"/>
      <c r="AS5" s="778"/>
      <c r="AT5" s="779"/>
      <c r="AU5" s="777" t="s">
        <v>371</v>
      </c>
      <c r="AV5" s="778"/>
      <c r="AW5" s="778"/>
      <c r="AX5" s="778"/>
      <c r="AY5" s="789"/>
      <c r="AZ5" s="236"/>
      <c r="BA5" s="236"/>
      <c r="BB5" s="236"/>
      <c r="BC5" s="236"/>
      <c r="BD5" s="236"/>
      <c r="BE5" s="237"/>
      <c r="BF5" s="237"/>
      <c r="BG5" s="237"/>
      <c r="BH5" s="237"/>
      <c r="BI5" s="237"/>
      <c r="BJ5" s="237"/>
      <c r="BK5" s="237"/>
      <c r="BL5" s="237"/>
      <c r="BM5" s="237"/>
      <c r="BN5" s="237"/>
      <c r="BO5" s="237"/>
      <c r="BP5" s="237"/>
      <c r="BQ5" s="800" t="s">
        <v>372</v>
      </c>
      <c r="BR5" s="801"/>
      <c r="BS5" s="801"/>
      <c r="BT5" s="801"/>
      <c r="BU5" s="801"/>
      <c r="BV5" s="801"/>
      <c r="BW5" s="801"/>
      <c r="BX5" s="801"/>
      <c r="BY5" s="801"/>
      <c r="BZ5" s="801"/>
      <c r="CA5" s="801"/>
      <c r="CB5" s="801"/>
      <c r="CC5" s="801"/>
      <c r="CD5" s="801"/>
      <c r="CE5" s="801"/>
      <c r="CF5" s="801"/>
      <c r="CG5" s="802"/>
      <c r="CH5" s="777" t="s">
        <v>373</v>
      </c>
      <c r="CI5" s="778"/>
      <c r="CJ5" s="778"/>
      <c r="CK5" s="778"/>
      <c r="CL5" s="779"/>
      <c r="CM5" s="777" t="s">
        <v>374</v>
      </c>
      <c r="CN5" s="778"/>
      <c r="CO5" s="778"/>
      <c r="CP5" s="778"/>
      <c r="CQ5" s="779"/>
      <c r="CR5" s="777" t="s">
        <v>375</v>
      </c>
      <c r="CS5" s="778"/>
      <c r="CT5" s="778"/>
      <c r="CU5" s="778"/>
      <c r="CV5" s="779"/>
      <c r="CW5" s="777" t="s">
        <v>376</v>
      </c>
      <c r="CX5" s="778"/>
      <c r="CY5" s="778"/>
      <c r="CZ5" s="778"/>
      <c r="DA5" s="779"/>
      <c r="DB5" s="777" t="s">
        <v>377</v>
      </c>
      <c r="DC5" s="778"/>
      <c r="DD5" s="778"/>
      <c r="DE5" s="778"/>
      <c r="DF5" s="779"/>
      <c r="DG5" s="783" t="s">
        <v>378</v>
      </c>
      <c r="DH5" s="784"/>
      <c r="DI5" s="784"/>
      <c r="DJ5" s="784"/>
      <c r="DK5" s="785"/>
      <c r="DL5" s="783" t="s">
        <v>379</v>
      </c>
      <c r="DM5" s="784"/>
      <c r="DN5" s="784"/>
      <c r="DO5" s="784"/>
      <c r="DP5" s="785"/>
      <c r="DQ5" s="777" t="s">
        <v>380</v>
      </c>
      <c r="DR5" s="778"/>
      <c r="DS5" s="778"/>
      <c r="DT5" s="778"/>
      <c r="DU5" s="779"/>
      <c r="DV5" s="777" t="s">
        <v>371</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381</v>
      </c>
      <c r="C7" s="792"/>
      <c r="D7" s="792"/>
      <c r="E7" s="792"/>
      <c r="F7" s="792"/>
      <c r="G7" s="792"/>
      <c r="H7" s="792"/>
      <c r="I7" s="792"/>
      <c r="J7" s="792"/>
      <c r="K7" s="792"/>
      <c r="L7" s="792"/>
      <c r="M7" s="792"/>
      <c r="N7" s="792"/>
      <c r="O7" s="792"/>
      <c r="P7" s="793"/>
      <c r="Q7" s="794">
        <v>114886</v>
      </c>
      <c r="R7" s="795"/>
      <c r="S7" s="795"/>
      <c r="T7" s="795"/>
      <c r="U7" s="795"/>
      <c r="V7" s="795">
        <v>110637</v>
      </c>
      <c r="W7" s="795"/>
      <c r="X7" s="795"/>
      <c r="Y7" s="795"/>
      <c r="Z7" s="795"/>
      <c r="AA7" s="795">
        <v>4249</v>
      </c>
      <c r="AB7" s="795"/>
      <c r="AC7" s="795"/>
      <c r="AD7" s="795"/>
      <c r="AE7" s="796"/>
      <c r="AF7" s="797">
        <v>3482</v>
      </c>
      <c r="AG7" s="798"/>
      <c r="AH7" s="798"/>
      <c r="AI7" s="798"/>
      <c r="AJ7" s="799"/>
      <c r="AK7" s="834">
        <v>213</v>
      </c>
      <c r="AL7" s="835"/>
      <c r="AM7" s="835"/>
      <c r="AN7" s="835"/>
      <c r="AO7" s="835"/>
      <c r="AP7" s="835">
        <v>117767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598</v>
      </c>
      <c r="BT7" s="839"/>
      <c r="BU7" s="839"/>
      <c r="BV7" s="839"/>
      <c r="BW7" s="839"/>
      <c r="BX7" s="839"/>
      <c r="BY7" s="839"/>
      <c r="BZ7" s="839"/>
      <c r="CA7" s="839"/>
      <c r="CB7" s="839"/>
      <c r="CC7" s="839"/>
      <c r="CD7" s="839"/>
      <c r="CE7" s="839"/>
      <c r="CF7" s="839"/>
      <c r="CG7" s="840"/>
      <c r="CH7" s="831">
        <v>-10</v>
      </c>
      <c r="CI7" s="832"/>
      <c r="CJ7" s="832"/>
      <c r="CK7" s="832"/>
      <c r="CL7" s="833"/>
      <c r="CM7" s="831">
        <v>342</v>
      </c>
      <c r="CN7" s="832"/>
      <c r="CO7" s="832"/>
      <c r="CP7" s="832"/>
      <c r="CQ7" s="833"/>
      <c r="CR7" s="831">
        <v>30</v>
      </c>
      <c r="CS7" s="832"/>
      <c r="CT7" s="832"/>
      <c r="CU7" s="832"/>
      <c r="CV7" s="833"/>
      <c r="CW7" s="831" t="s">
        <v>590</v>
      </c>
      <c r="CX7" s="832"/>
      <c r="CY7" s="832"/>
      <c r="CZ7" s="832"/>
      <c r="DA7" s="833"/>
      <c r="DB7" s="831" t="s">
        <v>590</v>
      </c>
      <c r="DC7" s="832"/>
      <c r="DD7" s="832"/>
      <c r="DE7" s="832"/>
      <c r="DF7" s="833"/>
      <c r="DG7" s="831" t="s">
        <v>590</v>
      </c>
      <c r="DH7" s="832"/>
      <c r="DI7" s="832"/>
      <c r="DJ7" s="832"/>
      <c r="DK7" s="833"/>
      <c r="DL7" s="831" t="s">
        <v>590</v>
      </c>
      <c r="DM7" s="832"/>
      <c r="DN7" s="832"/>
      <c r="DO7" s="832"/>
      <c r="DP7" s="833"/>
      <c r="DQ7" s="831" t="s">
        <v>590</v>
      </c>
      <c r="DR7" s="832"/>
      <c r="DS7" s="832"/>
      <c r="DT7" s="832"/>
      <c r="DU7" s="833"/>
      <c r="DV7" s="812"/>
      <c r="DW7" s="813"/>
      <c r="DX7" s="813"/>
      <c r="DY7" s="813"/>
      <c r="DZ7" s="814"/>
      <c r="EA7" s="234"/>
    </row>
    <row r="8" spans="1:131" s="235" customFormat="1" ht="26.25" customHeight="1">
      <c r="A8" s="241">
        <v>2</v>
      </c>
      <c r="B8" s="815" t="s">
        <v>382</v>
      </c>
      <c r="C8" s="816"/>
      <c r="D8" s="816"/>
      <c r="E8" s="816"/>
      <c r="F8" s="816"/>
      <c r="G8" s="816"/>
      <c r="H8" s="816"/>
      <c r="I8" s="816"/>
      <c r="J8" s="816"/>
      <c r="K8" s="816"/>
      <c r="L8" s="816"/>
      <c r="M8" s="816"/>
      <c r="N8" s="816"/>
      <c r="O8" s="816"/>
      <c r="P8" s="817"/>
      <c r="Q8" s="818">
        <v>295</v>
      </c>
      <c r="R8" s="819"/>
      <c r="S8" s="819"/>
      <c r="T8" s="819"/>
      <c r="U8" s="819"/>
      <c r="V8" s="819">
        <v>283</v>
      </c>
      <c r="W8" s="819"/>
      <c r="X8" s="819"/>
      <c r="Y8" s="819"/>
      <c r="Z8" s="819"/>
      <c r="AA8" s="819">
        <v>12</v>
      </c>
      <c r="AB8" s="819"/>
      <c r="AC8" s="819"/>
      <c r="AD8" s="819"/>
      <c r="AE8" s="820"/>
      <c r="AF8" s="821">
        <v>2</v>
      </c>
      <c r="AG8" s="822"/>
      <c r="AH8" s="822"/>
      <c r="AI8" s="822"/>
      <c r="AJ8" s="823"/>
      <c r="AK8" s="824" t="s">
        <v>590</v>
      </c>
      <c r="AL8" s="825"/>
      <c r="AM8" s="825"/>
      <c r="AN8" s="825"/>
      <c r="AO8" s="825"/>
      <c r="AP8" s="825">
        <v>784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599</v>
      </c>
      <c r="BT8" s="829"/>
      <c r="BU8" s="829"/>
      <c r="BV8" s="829"/>
      <c r="BW8" s="829"/>
      <c r="BX8" s="829"/>
      <c r="BY8" s="829"/>
      <c r="BZ8" s="829"/>
      <c r="CA8" s="829"/>
      <c r="CB8" s="829"/>
      <c r="CC8" s="829"/>
      <c r="CD8" s="829"/>
      <c r="CE8" s="829"/>
      <c r="CF8" s="829"/>
      <c r="CG8" s="830"/>
      <c r="CH8" s="841">
        <v>-6</v>
      </c>
      <c r="CI8" s="842"/>
      <c r="CJ8" s="842"/>
      <c r="CK8" s="842"/>
      <c r="CL8" s="843"/>
      <c r="CM8" s="841">
        <v>130</v>
      </c>
      <c r="CN8" s="842"/>
      <c r="CO8" s="842"/>
      <c r="CP8" s="842"/>
      <c r="CQ8" s="843"/>
      <c r="CR8" s="841">
        <v>80</v>
      </c>
      <c r="CS8" s="842"/>
      <c r="CT8" s="842"/>
      <c r="CU8" s="842"/>
      <c r="CV8" s="843"/>
      <c r="CW8" s="841">
        <v>19</v>
      </c>
      <c r="CX8" s="842"/>
      <c r="CY8" s="842"/>
      <c r="CZ8" s="842"/>
      <c r="DA8" s="843"/>
      <c r="DB8" s="841" t="s">
        <v>590</v>
      </c>
      <c r="DC8" s="842"/>
      <c r="DD8" s="842"/>
      <c r="DE8" s="842"/>
      <c r="DF8" s="843"/>
      <c r="DG8" s="841" t="s">
        <v>590</v>
      </c>
      <c r="DH8" s="842"/>
      <c r="DI8" s="842"/>
      <c r="DJ8" s="842"/>
      <c r="DK8" s="843"/>
      <c r="DL8" s="841" t="s">
        <v>590</v>
      </c>
      <c r="DM8" s="842"/>
      <c r="DN8" s="842"/>
      <c r="DO8" s="842"/>
      <c r="DP8" s="843"/>
      <c r="DQ8" s="841" t="s">
        <v>590</v>
      </c>
      <c r="DR8" s="842"/>
      <c r="DS8" s="842"/>
      <c r="DT8" s="842"/>
      <c r="DU8" s="843"/>
      <c r="DV8" s="844"/>
      <c r="DW8" s="845"/>
      <c r="DX8" s="845"/>
      <c r="DY8" s="845"/>
      <c r="DZ8" s="846"/>
      <c r="EA8" s="234"/>
    </row>
    <row r="9" spans="1:131" s="235" customFormat="1" ht="26.25" customHeight="1">
      <c r="A9" s="241">
        <v>3</v>
      </c>
      <c r="B9" s="815" t="s">
        <v>383</v>
      </c>
      <c r="C9" s="816"/>
      <c r="D9" s="816"/>
      <c r="E9" s="816"/>
      <c r="F9" s="816"/>
      <c r="G9" s="816"/>
      <c r="H9" s="816"/>
      <c r="I9" s="816"/>
      <c r="J9" s="816"/>
      <c r="K9" s="816"/>
      <c r="L9" s="816"/>
      <c r="M9" s="816"/>
      <c r="N9" s="816"/>
      <c r="O9" s="816"/>
      <c r="P9" s="817"/>
      <c r="Q9" s="818">
        <v>100</v>
      </c>
      <c r="R9" s="819"/>
      <c r="S9" s="819"/>
      <c r="T9" s="819"/>
      <c r="U9" s="819"/>
      <c r="V9" s="819">
        <v>65</v>
      </c>
      <c r="W9" s="819"/>
      <c r="X9" s="819"/>
      <c r="Y9" s="819"/>
      <c r="Z9" s="819"/>
      <c r="AA9" s="819">
        <v>35</v>
      </c>
      <c r="AB9" s="819"/>
      <c r="AC9" s="819"/>
      <c r="AD9" s="819"/>
      <c r="AE9" s="820"/>
      <c r="AF9" s="821">
        <v>4</v>
      </c>
      <c r="AG9" s="822"/>
      <c r="AH9" s="822"/>
      <c r="AI9" s="822"/>
      <c r="AJ9" s="823"/>
      <c r="AK9" s="824">
        <v>4</v>
      </c>
      <c r="AL9" s="825"/>
      <c r="AM9" s="825"/>
      <c r="AN9" s="825"/>
      <c r="AO9" s="825"/>
      <c r="AP9" s="825">
        <v>310</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600</v>
      </c>
      <c r="BT9" s="829"/>
      <c r="BU9" s="829"/>
      <c r="BV9" s="829"/>
      <c r="BW9" s="829"/>
      <c r="BX9" s="829"/>
      <c r="BY9" s="829"/>
      <c r="BZ9" s="829"/>
      <c r="CA9" s="829"/>
      <c r="CB9" s="829"/>
      <c r="CC9" s="829"/>
      <c r="CD9" s="829"/>
      <c r="CE9" s="829"/>
      <c r="CF9" s="829"/>
      <c r="CG9" s="830"/>
      <c r="CH9" s="841">
        <v>19</v>
      </c>
      <c r="CI9" s="842"/>
      <c r="CJ9" s="842"/>
      <c r="CK9" s="842"/>
      <c r="CL9" s="843"/>
      <c r="CM9" s="841">
        <v>296</v>
      </c>
      <c r="CN9" s="842"/>
      <c r="CO9" s="842"/>
      <c r="CP9" s="842"/>
      <c r="CQ9" s="843"/>
      <c r="CR9" s="841">
        <v>14</v>
      </c>
      <c r="CS9" s="842"/>
      <c r="CT9" s="842"/>
      <c r="CU9" s="842"/>
      <c r="CV9" s="843"/>
      <c r="CW9" s="841" t="s">
        <v>590</v>
      </c>
      <c r="CX9" s="842"/>
      <c r="CY9" s="842"/>
      <c r="CZ9" s="842"/>
      <c r="DA9" s="843"/>
      <c r="DB9" s="841" t="s">
        <v>590</v>
      </c>
      <c r="DC9" s="842"/>
      <c r="DD9" s="842"/>
      <c r="DE9" s="842"/>
      <c r="DF9" s="843"/>
      <c r="DG9" s="841" t="s">
        <v>590</v>
      </c>
      <c r="DH9" s="842"/>
      <c r="DI9" s="842"/>
      <c r="DJ9" s="842"/>
      <c r="DK9" s="843"/>
      <c r="DL9" s="841" t="s">
        <v>590</v>
      </c>
      <c r="DM9" s="842"/>
      <c r="DN9" s="842"/>
      <c r="DO9" s="842"/>
      <c r="DP9" s="843"/>
      <c r="DQ9" s="841" t="s">
        <v>590</v>
      </c>
      <c r="DR9" s="842"/>
      <c r="DS9" s="842"/>
      <c r="DT9" s="842"/>
      <c r="DU9" s="843"/>
      <c r="DV9" s="844"/>
      <c r="DW9" s="845"/>
      <c r="DX9" s="845"/>
      <c r="DY9" s="845"/>
      <c r="DZ9" s="846"/>
      <c r="EA9" s="234"/>
    </row>
    <row r="10" spans="1:131" s="235" customFormat="1" ht="26.25" customHeight="1">
      <c r="A10" s="241">
        <v>4</v>
      </c>
      <c r="B10" s="815" t="s">
        <v>384</v>
      </c>
      <c r="C10" s="816"/>
      <c r="D10" s="816"/>
      <c r="E10" s="816"/>
      <c r="F10" s="816"/>
      <c r="G10" s="816"/>
      <c r="H10" s="816"/>
      <c r="I10" s="816"/>
      <c r="J10" s="816"/>
      <c r="K10" s="816"/>
      <c r="L10" s="816"/>
      <c r="M10" s="816"/>
      <c r="N10" s="816"/>
      <c r="O10" s="816"/>
      <c r="P10" s="817"/>
      <c r="Q10" s="818">
        <v>1509</v>
      </c>
      <c r="R10" s="819"/>
      <c r="S10" s="819"/>
      <c r="T10" s="819"/>
      <c r="U10" s="819"/>
      <c r="V10" s="819">
        <v>1508</v>
      </c>
      <c r="W10" s="819"/>
      <c r="X10" s="819"/>
      <c r="Y10" s="819"/>
      <c r="Z10" s="819"/>
      <c r="AA10" s="819">
        <v>1</v>
      </c>
      <c r="AB10" s="819"/>
      <c r="AC10" s="819"/>
      <c r="AD10" s="819"/>
      <c r="AE10" s="820"/>
      <c r="AF10" s="821">
        <v>1</v>
      </c>
      <c r="AG10" s="822"/>
      <c r="AH10" s="822"/>
      <c r="AI10" s="822"/>
      <c r="AJ10" s="823"/>
      <c r="AK10" s="824">
        <v>626</v>
      </c>
      <c r="AL10" s="825"/>
      <c r="AM10" s="825"/>
      <c r="AN10" s="825"/>
      <c r="AO10" s="825"/>
      <c r="AP10" s="825" t="s">
        <v>590</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t="s">
        <v>603</v>
      </c>
      <c r="BS10" s="828" t="s">
        <v>601</v>
      </c>
      <c r="BT10" s="829"/>
      <c r="BU10" s="829"/>
      <c r="BV10" s="829"/>
      <c r="BW10" s="829"/>
      <c r="BX10" s="829"/>
      <c r="BY10" s="829"/>
      <c r="BZ10" s="829"/>
      <c r="CA10" s="829"/>
      <c r="CB10" s="829"/>
      <c r="CC10" s="829"/>
      <c r="CD10" s="829"/>
      <c r="CE10" s="829"/>
      <c r="CF10" s="829"/>
      <c r="CG10" s="830"/>
      <c r="CH10" s="841">
        <v>-1365</v>
      </c>
      <c r="CI10" s="842"/>
      <c r="CJ10" s="842"/>
      <c r="CK10" s="842"/>
      <c r="CL10" s="843"/>
      <c r="CM10" s="841">
        <v>-5636</v>
      </c>
      <c r="CN10" s="842"/>
      <c r="CO10" s="842"/>
      <c r="CP10" s="842"/>
      <c r="CQ10" s="843"/>
      <c r="CR10" s="841">
        <v>1</v>
      </c>
      <c r="CS10" s="842"/>
      <c r="CT10" s="842"/>
      <c r="CU10" s="842"/>
      <c r="CV10" s="843"/>
      <c r="CW10" s="841">
        <v>608</v>
      </c>
      <c r="CX10" s="842"/>
      <c r="CY10" s="842"/>
      <c r="CZ10" s="842"/>
      <c r="DA10" s="843"/>
      <c r="DB10" s="841" t="s">
        <v>590</v>
      </c>
      <c r="DC10" s="842"/>
      <c r="DD10" s="842"/>
      <c r="DE10" s="842"/>
      <c r="DF10" s="843"/>
      <c r="DG10" s="841" t="s">
        <v>590</v>
      </c>
      <c r="DH10" s="842"/>
      <c r="DI10" s="842"/>
      <c r="DJ10" s="842"/>
      <c r="DK10" s="843"/>
      <c r="DL10" s="841" t="s">
        <v>590</v>
      </c>
      <c r="DM10" s="842"/>
      <c r="DN10" s="842"/>
      <c r="DO10" s="842"/>
      <c r="DP10" s="843"/>
      <c r="DQ10" s="841">
        <v>5637</v>
      </c>
      <c r="DR10" s="842"/>
      <c r="DS10" s="842"/>
      <c r="DT10" s="842"/>
      <c r="DU10" s="843"/>
      <c r="DV10" s="844"/>
      <c r="DW10" s="845"/>
      <c r="DX10" s="845"/>
      <c r="DY10" s="845"/>
      <c r="DZ10" s="846"/>
      <c r="EA10" s="234"/>
    </row>
    <row r="11" spans="1:131" s="235" customFormat="1" ht="26.25" customHeight="1">
      <c r="A11" s="241">
        <v>5</v>
      </c>
      <c r="B11" s="815" t="s">
        <v>385</v>
      </c>
      <c r="C11" s="816"/>
      <c r="D11" s="816"/>
      <c r="E11" s="816"/>
      <c r="F11" s="816"/>
      <c r="G11" s="816"/>
      <c r="H11" s="816"/>
      <c r="I11" s="816"/>
      <c r="J11" s="816"/>
      <c r="K11" s="816"/>
      <c r="L11" s="816"/>
      <c r="M11" s="816"/>
      <c r="N11" s="816"/>
      <c r="O11" s="816"/>
      <c r="P11" s="817"/>
      <c r="Q11" s="818">
        <v>1595</v>
      </c>
      <c r="R11" s="819"/>
      <c r="S11" s="819"/>
      <c r="T11" s="819"/>
      <c r="U11" s="819"/>
      <c r="V11" s="819">
        <v>1595</v>
      </c>
      <c r="W11" s="819"/>
      <c r="X11" s="819"/>
      <c r="Y11" s="819"/>
      <c r="Z11" s="819"/>
      <c r="AA11" s="819">
        <v>0</v>
      </c>
      <c r="AB11" s="819"/>
      <c r="AC11" s="819"/>
      <c r="AD11" s="819"/>
      <c r="AE11" s="820"/>
      <c r="AF11" s="821" t="s">
        <v>386</v>
      </c>
      <c r="AG11" s="822"/>
      <c r="AH11" s="822"/>
      <c r="AI11" s="822"/>
      <c r="AJ11" s="823"/>
      <c r="AK11" s="824" t="s">
        <v>590</v>
      </c>
      <c r="AL11" s="825"/>
      <c r="AM11" s="825"/>
      <c r="AN11" s="825"/>
      <c r="AO11" s="825"/>
      <c r="AP11" s="825" t="s">
        <v>590</v>
      </c>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388</v>
      </c>
      <c r="B23" s="850" t="s">
        <v>389</v>
      </c>
      <c r="C23" s="851"/>
      <c r="D23" s="851"/>
      <c r="E23" s="851"/>
      <c r="F23" s="851"/>
      <c r="G23" s="851"/>
      <c r="H23" s="851"/>
      <c r="I23" s="851"/>
      <c r="J23" s="851"/>
      <c r="K23" s="851"/>
      <c r="L23" s="851"/>
      <c r="M23" s="851"/>
      <c r="N23" s="851"/>
      <c r="O23" s="851"/>
      <c r="P23" s="852"/>
      <c r="Q23" s="853">
        <v>115884</v>
      </c>
      <c r="R23" s="854"/>
      <c r="S23" s="854"/>
      <c r="T23" s="854"/>
      <c r="U23" s="854"/>
      <c r="V23" s="854">
        <v>111587</v>
      </c>
      <c r="W23" s="854"/>
      <c r="X23" s="854"/>
      <c r="Y23" s="854"/>
      <c r="Z23" s="854"/>
      <c r="AA23" s="854">
        <v>4297</v>
      </c>
      <c r="AB23" s="854"/>
      <c r="AC23" s="854"/>
      <c r="AD23" s="854"/>
      <c r="AE23" s="855"/>
      <c r="AF23" s="856">
        <v>3488</v>
      </c>
      <c r="AG23" s="854"/>
      <c r="AH23" s="854"/>
      <c r="AI23" s="854"/>
      <c r="AJ23" s="857"/>
      <c r="AK23" s="858"/>
      <c r="AL23" s="859"/>
      <c r="AM23" s="859"/>
      <c r="AN23" s="859"/>
      <c r="AO23" s="859"/>
      <c r="AP23" s="854">
        <v>118861</v>
      </c>
      <c r="AQ23" s="854"/>
      <c r="AR23" s="854"/>
      <c r="AS23" s="854"/>
      <c r="AT23" s="854"/>
      <c r="AU23" s="860"/>
      <c r="AV23" s="860"/>
      <c r="AW23" s="860"/>
      <c r="AX23" s="860"/>
      <c r="AY23" s="861"/>
      <c r="AZ23" s="869" t="s">
        <v>178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390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391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364</v>
      </c>
      <c r="B26" s="801"/>
      <c r="C26" s="801"/>
      <c r="D26" s="801"/>
      <c r="E26" s="801"/>
      <c r="F26" s="801"/>
      <c r="G26" s="801"/>
      <c r="H26" s="801"/>
      <c r="I26" s="801"/>
      <c r="J26" s="801"/>
      <c r="K26" s="801"/>
      <c r="L26" s="801"/>
      <c r="M26" s="801"/>
      <c r="N26" s="801"/>
      <c r="O26" s="801"/>
      <c r="P26" s="802"/>
      <c r="Q26" s="777" t="s">
        <v>392</v>
      </c>
      <c r="R26" s="778"/>
      <c r="S26" s="778"/>
      <c r="T26" s="778"/>
      <c r="U26" s="779"/>
      <c r="V26" s="777" t="s">
        <v>393</v>
      </c>
      <c r="W26" s="778"/>
      <c r="X26" s="778"/>
      <c r="Y26" s="778"/>
      <c r="Z26" s="779"/>
      <c r="AA26" s="777" t="s">
        <v>394</v>
      </c>
      <c r="AB26" s="778"/>
      <c r="AC26" s="778"/>
      <c r="AD26" s="778"/>
      <c r="AE26" s="778"/>
      <c r="AF26" s="872" t="s">
        <v>395</v>
      </c>
      <c r="AG26" s="873"/>
      <c r="AH26" s="873"/>
      <c r="AI26" s="873"/>
      <c r="AJ26" s="874"/>
      <c r="AK26" s="778" t="s">
        <v>396</v>
      </c>
      <c r="AL26" s="778"/>
      <c r="AM26" s="778"/>
      <c r="AN26" s="778"/>
      <c r="AO26" s="779"/>
      <c r="AP26" s="777" t="s">
        <v>397</v>
      </c>
      <c r="AQ26" s="778"/>
      <c r="AR26" s="778"/>
      <c r="AS26" s="778"/>
      <c r="AT26" s="779"/>
      <c r="AU26" s="777" t="s">
        <v>398</v>
      </c>
      <c r="AV26" s="778"/>
      <c r="AW26" s="778"/>
      <c r="AX26" s="778"/>
      <c r="AY26" s="779"/>
      <c r="AZ26" s="777" t="s">
        <v>399</v>
      </c>
      <c r="BA26" s="778"/>
      <c r="BB26" s="778"/>
      <c r="BC26" s="778"/>
      <c r="BD26" s="779"/>
      <c r="BE26" s="777" t="s">
        <v>371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400</v>
      </c>
      <c r="C28" s="792"/>
      <c r="D28" s="792"/>
      <c r="E28" s="792"/>
      <c r="F28" s="792"/>
      <c r="G28" s="792"/>
      <c r="H28" s="792"/>
      <c r="I28" s="792"/>
      <c r="J28" s="792"/>
      <c r="K28" s="792"/>
      <c r="L28" s="792"/>
      <c r="M28" s="792"/>
      <c r="N28" s="792"/>
      <c r="O28" s="792"/>
      <c r="P28" s="793"/>
      <c r="Q28" s="882">
        <v>37994</v>
      </c>
      <c r="R28" s="883"/>
      <c r="S28" s="883"/>
      <c r="T28" s="883"/>
      <c r="U28" s="883"/>
      <c r="V28" s="883">
        <v>36858</v>
      </c>
      <c r="W28" s="883"/>
      <c r="X28" s="883"/>
      <c r="Y28" s="883"/>
      <c r="Z28" s="883"/>
      <c r="AA28" s="883">
        <v>1136</v>
      </c>
      <c r="AB28" s="883"/>
      <c r="AC28" s="883"/>
      <c r="AD28" s="883"/>
      <c r="AE28" s="884"/>
      <c r="AF28" s="885">
        <v>1136</v>
      </c>
      <c r="AG28" s="883"/>
      <c r="AH28" s="883"/>
      <c r="AI28" s="883"/>
      <c r="AJ28" s="886"/>
      <c r="AK28" s="887">
        <v>2464</v>
      </c>
      <c r="AL28" s="878"/>
      <c r="AM28" s="878"/>
      <c r="AN28" s="878"/>
      <c r="AO28" s="878"/>
      <c r="AP28" s="878">
        <v>1</v>
      </c>
      <c r="AQ28" s="878"/>
      <c r="AR28" s="878"/>
      <c r="AS28" s="878"/>
      <c r="AT28" s="878"/>
      <c r="AU28" s="878">
        <v>0</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401</v>
      </c>
      <c r="C29" s="816"/>
      <c r="D29" s="816"/>
      <c r="E29" s="816"/>
      <c r="F29" s="816"/>
      <c r="G29" s="816"/>
      <c r="H29" s="816"/>
      <c r="I29" s="816"/>
      <c r="J29" s="816"/>
      <c r="K29" s="816"/>
      <c r="L29" s="816"/>
      <c r="M29" s="816"/>
      <c r="N29" s="816"/>
      <c r="O29" s="816"/>
      <c r="P29" s="817"/>
      <c r="Q29" s="818">
        <v>22</v>
      </c>
      <c r="R29" s="819"/>
      <c r="S29" s="819"/>
      <c r="T29" s="819"/>
      <c r="U29" s="819"/>
      <c r="V29" s="819">
        <v>20</v>
      </c>
      <c r="W29" s="819"/>
      <c r="X29" s="819"/>
      <c r="Y29" s="819"/>
      <c r="Z29" s="819"/>
      <c r="AA29" s="819">
        <v>2</v>
      </c>
      <c r="AB29" s="819"/>
      <c r="AC29" s="819"/>
      <c r="AD29" s="819"/>
      <c r="AE29" s="820"/>
      <c r="AF29" s="821">
        <v>2</v>
      </c>
      <c r="AG29" s="822"/>
      <c r="AH29" s="822"/>
      <c r="AI29" s="822"/>
      <c r="AJ29" s="823"/>
      <c r="AK29" s="890" t="s">
        <v>590</v>
      </c>
      <c r="AL29" s="891"/>
      <c r="AM29" s="891"/>
      <c r="AN29" s="891"/>
      <c r="AO29" s="891"/>
      <c r="AP29" s="891" t="s">
        <v>591</v>
      </c>
      <c r="AQ29" s="891"/>
      <c r="AR29" s="891"/>
      <c r="AS29" s="891"/>
      <c r="AT29" s="891"/>
      <c r="AU29" s="891" t="s">
        <v>590</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402</v>
      </c>
      <c r="C30" s="816"/>
      <c r="D30" s="816"/>
      <c r="E30" s="816"/>
      <c r="F30" s="816"/>
      <c r="G30" s="816"/>
      <c r="H30" s="816"/>
      <c r="I30" s="816"/>
      <c r="J30" s="816"/>
      <c r="K30" s="816"/>
      <c r="L30" s="816"/>
      <c r="M30" s="816"/>
      <c r="N30" s="816"/>
      <c r="O30" s="816"/>
      <c r="P30" s="817"/>
      <c r="Q30" s="818">
        <v>26617</v>
      </c>
      <c r="R30" s="819"/>
      <c r="S30" s="819"/>
      <c r="T30" s="819"/>
      <c r="U30" s="819"/>
      <c r="V30" s="819">
        <v>25642</v>
      </c>
      <c r="W30" s="819"/>
      <c r="X30" s="819"/>
      <c r="Y30" s="819"/>
      <c r="Z30" s="819"/>
      <c r="AA30" s="819">
        <v>974</v>
      </c>
      <c r="AB30" s="819"/>
      <c r="AC30" s="819"/>
      <c r="AD30" s="819"/>
      <c r="AE30" s="820"/>
      <c r="AF30" s="821">
        <v>974</v>
      </c>
      <c r="AG30" s="822"/>
      <c r="AH30" s="822"/>
      <c r="AI30" s="822"/>
      <c r="AJ30" s="823"/>
      <c r="AK30" s="890">
        <v>3657</v>
      </c>
      <c r="AL30" s="891"/>
      <c r="AM30" s="891"/>
      <c r="AN30" s="891"/>
      <c r="AO30" s="891"/>
      <c r="AP30" s="891">
        <v>41</v>
      </c>
      <c r="AQ30" s="891"/>
      <c r="AR30" s="891"/>
      <c r="AS30" s="891"/>
      <c r="AT30" s="891"/>
      <c r="AU30" s="891">
        <v>6</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403</v>
      </c>
      <c r="C31" s="816"/>
      <c r="D31" s="816"/>
      <c r="E31" s="816"/>
      <c r="F31" s="816"/>
      <c r="G31" s="816"/>
      <c r="H31" s="816"/>
      <c r="I31" s="816"/>
      <c r="J31" s="816"/>
      <c r="K31" s="816"/>
      <c r="L31" s="816"/>
      <c r="M31" s="816"/>
      <c r="N31" s="816"/>
      <c r="O31" s="816"/>
      <c r="P31" s="817"/>
      <c r="Q31" s="818">
        <v>3988</v>
      </c>
      <c r="R31" s="819"/>
      <c r="S31" s="819"/>
      <c r="T31" s="819"/>
      <c r="U31" s="819"/>
      <c r="V31" s="819">
        <v>3895</v>
      </c>
      <c r="W31" s="819"/>
      <c r="X31" s="819"/>
      <c r="Y31" s="819"/>
      <c r="Z31" s="819"/>
      <c r="AA31" s="819">
        <v>93</v>
      </c>
      <c r="AB31" s="819"/>
      <c r="AC31" s="819"/>
      <c r="AD31" s="819"/>
      <c r="AE31" s="820"/>
      <c r="AF31" s="821">
        <v>93</v>
      </c>
      <c r="AG31" s="822"/>
      <c r="AH31" s="822"/>
      <c r="AI31" s="822"/>
      <c r="AJ31" s="823"/>
      <c r="AK31" s="890">
        <v>674</v>
      </c>
      <c r="AL31" s="891"/>
      <c r="AM31" s="891"/>
      <c r="AN31" s="891"/>
      <c r="AO31" s="891"/>
      <c r="AP31" s="891" t="s">
        <v>592</v>
      </c>
      <c r="AQ31" s="891"/>
      <c r="AR31" s="891"/>
      <c r="AS31" s="891"/>
      <c r="AT31" s="891"/>
      <c r="AU31" s="891" t="s">
        <v>592</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404</v>
      </c>
      <c r="C32" s="816"/>
      <c r="D32" s="816"/>
      <c r="E32" s="816"/>
      <c r="F32" s="816"/>
      <c r="G32" s="816"/>
      <c r="H32" s="816"/>
      <c r="I32" s="816"/>
      <c r="J32" s="816"/>
      <c r="K32" s="816"/>
      <c r="L32" s="816"/>
      <c r="M32" s="816"/>
      <c r="N32" s="816"/>
      <c r="O32" s="816"/>
      <c r="P32" s="817"/>
      <c r="Q32" s="818">
        <v>355</v>
      </c>
      <c r="R32" s="819"/>
      <c r="S32" s="819"/>
      <c r="T32" s="819"/>
      <c r="U32" s="819"/>
      <c r="V32" s="819">
        <v>346</v>
      </c>
      <c r="W32" s="819"/>
      <c r="X32" s="819"/>
      <c r="Y32" s="819"/>
      <c r="Z32" s="819"/>
      <c r="AA32" s="819">
        <v>10</v>
      </c>
      <c r="AB32" s="819"/>
      <c r="AC32" s="819"/>
      <c r="AD32" s="819"/>
      <c r="AE32" s="820"/>
      <c r="AF32" s="821">
        <v>10</v>
      </c>
      <c r="AG32" s="822"/>
      <c r="AH32" s="822"/>
      <c r="AI32" s="822"/>
      <c r="AJ32" s="823"/>
      <c r="AK32" s="890">
        <v>77</v>
      </c>
      <c r="AL32" s="891"/>
      <c r="AM32" s="891"/>
      <c r="AN32" s="891"/>
      <c r="AO32" s="891"/>
      <c r="AP32" s="891">
        <v>175</v>
      </c>
      <c r="AQ32" s="891"/>
      <c r="AR32" s="891"/>
      <c r="AS32" s="891"/>
      <c r="AT32" s="891"/>
      <c r="AU32" s="891">
        <v>67</v>
      </c>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405</v>
      </c>
      <c r="C33" s="816"/>
      <c r="D33" s="816"/>
      <c r="E33" s="816"/>
      <c r="F33" s="816"/>
      <c r="G33" s="816"/>
      <c r="H33" s="816"/>
      <c r="I33" s="816"/>
      <c r="J33" s="816"/>
      <c r="K33" s="816"/>
      <c r="L33" s="816"/>
      <c r="M33" s="816"/>
      <c r="N33" s="816"/>
      <c r="O33" s="816"/>
      <c r="P33" s="817"/>
      <c r="Q33" s="818">
        <v>7391</v>
      </c>
      <c r="R33" s="819"/>
      <c r="S33" s="819"/>
      <c r="T33" s="819"/>
      <c r="U33" s="819"/>
      <c r="V33" s="819">
        <v>5921</v>
      </c>
      <c r="W33" s="819"/>
      <c r="X33" s="819"/>
      <c r="Y33" s="819"/>
      <c r="Z33" s="819"/>
      <c r="AA33" s="819">
        <v>1470</v>
      </c>
      <c r="AB33" s="819"/>
      <c r="AC33" s="819"/>
      <c r="AD33" s="819"/>
      <c r="AE33" s="820"/>
      <c r="AF33" s="821">
        <v>4170</v>
      </c>
      <c r="AG33" s="822"/>
      <c r="AH33" s="822"/>
      <c r="AI33" s="822"/>
      <c r="AJ33" s="823"/>
      <c r="AK33" s="890">
        <v>203</v>
      </c>
      <c r="AL33" s="891"/>
      <c r="AM33" s="891"/>
      <c r="AN33" s="891"/>
      <c r="AO33" s="891"/>
      <c r="AP33" s="891">
        <v>20492</v>
      </c>
      <c r="AQ33" s="891"/>
      <c r="AR33" s="891"/>
      <c r="AS33" s="891"/>
      <c r="AT33" s="891"/>
      <c r="AU33" s="891">
        <v>984</v>
      </c>
      <c r="AV33" s="891"/>
      <c r="AW33" s="891"/>
      <c r="AX33" s="891"/>
      <c r="AY33" s="891"/>
      <c r="AZ33" s="892" t="s">
        <v>590</v>
      </c>
      <c r="BA33" s="892"/>
      <c r="BB33" s="892"/>
      <c r="BC33" s="892"/>
      <c r="BD33" s="892"/>
      <c r="BE33" s="888" t="s">
        <v>406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407</v>
      </c>
      <c r="C34" s="816"/>
      <c r="D34" s="816"/>
      <c r="E34" s="816"/>
      <c r="F34" s="816"/>
      <c r="G34" s="816"/>
      <c r="H34" s="816"/>
      <c r="I34" s="816"/>
      <c r="J34" s="816"/>
      <c r="K34" s="816"/>
      <c r="L34" s="816"/>
      <c r="M34" s="816"/>
      <c r="N34" s="816"/>
      <c r="O34" s="816"/>
      <c r="P34" s="817"/>
      <c r="Q34" s="818">
        <v>12596</v>
      </c>
      <c r="R34" s="819"/>
      <c r="S34" s="819"/>
      <c r="T34" s="819"/>
      <c r="U34" s="819"/>
      <c r="V34" s="819">
        <v>11763</v>
      </c>
      <c r="W34" s="819"/>
      <c r="X34" s="819"/>
      <c r="Y34" s="819"/>
      <c r="Z34" s="819"/>
      <c r="AA34" s="819">
        <v>833</v>
      </c>
      <c r="AB34" s="819"/>
      <c r="AC34" s="819"/>
      <c r="AD34" s="819"/>
      <c r="AE34" s="820"/>
      <c r="AF34" s="821">
        <v>14280</v>
      </c>
      <c r="AG34" s="822"/>
      <c r="AH34" s="822"/>
      <c r="AI34" s="822"/>
      <c r="AJ34" s="823"/>
      <c r="AK34" s="890">
        <v>6</v>
      </c>
      <c r="AL34" s="891"/>
      <c r="AM34" s="891"/>
      <c r="AN34" s="891"/>
      <c r="AO34" s="891"/>
      <c r="AP34" s="891" t="s">
        <v>590</v>
      </c>
      <c r="AQ34" s="891"/>
      <c r="AR34" s="891"/>
      <c r="AS34" s="891"/>
      <c r="AT34" s="891"/>
      <c r="AU34" s="891" t="s">
        <v>590</v>
      </c>
      <c r="AV34" s="891"/>
      <c r="AW34" s="891"/>
      <c r="AX34" s="891"/>
      <c r="AY34" s="891"/>
      <c r="AZ34" s="892" t="s">
        <v>590</v>
      </c>
      <c r="BA34" s="892"/>
      <c r="BB34" s="892"/>
      <c r="BC34" s="892"/>
      <c r="BD34" s="892"/>
      <c r="BE34" s="888" t="s">
        <v>408</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409</v>
      </c>
      <c r="C35" s="816"/>
      <c r="D35" s="816"/>
      <c r="E35" s="816"/>
      <c r="F35" s="816"/>
      <c r="G35" s="816"/>
      <c r="H35" s="816"/>
      <c r="I35" s="816"/>
      <c r="J35" s="816"/>
      <c r="K35" s="816"/>
      <c r="L35" s="816"/>
      <c r="M35" s="816"/>
      <c r="N35" s="816"/>
      <c r="O35" s="816"/>
      <c r="P35" s="817"/>
      <c r="Q35" s="818">
        <v>10177</v>
      </c>
      <c r="R35" s="819"/>
      <c r="S35" s="819"/>
      <c r="T35" s="819"/>
      <c r="U35" s="819"/>
      <c r="V35" s="819">
        <v>9187</v>
      </c>
      <c r="W35" s="819"/>
      <c r="X35" s="819"/>
      <c r="Y35" s="819"/>
      <c r="Z35" s="819"/>
      <c r="AA35" s="819">
        <v>990</v>
      </c>
      <c r="AB35" s="819"/>
      <c r="AC35" s="819"/>
      <c r="AD35" s="819"/>
      <c r="AE35" s="820"/>
      <c r="AF35" s="821">
        <v>4175</v>
      </c>
      <c r="AG35" s="822"/>
      <c r="AH35" s="822"/>
      <c r="AI35" s="822"/>
      <c r="AJ35" s="823"/>
      <c r="AK35" s="890">
        <v>1056</v>
      </c>
      <c r="AL35" s="891"/>
      <c r="AM35" s="891"/>
      <c r="AN35" s="891"/>
      <c r="AO35" s="891"/>
      <c r="AP35" s="891">
        <v>45728</v>
      </c>
      <c r="AQ35" s="891"/>
      <c r="AR35" s="891"/>
      <c r="AS35" s="891"/>
      <c r="AT35" s="891"/>
      <c r="AU35" s="891">
        <v>14221</v>
      </c>
      <c r="AV35" s="891"/>
      <c r="AW35" s="891"/>
      <c r="AX35" s="891"/>
      <c r="AY35" s="891"/>
      <c r="AZ35" s="892" t="s">
        <v>590</v>
      </c>
      <c r="BA35" s="892"/>
      <c r="BB35" s="892"/>
      <c r="BC35" s="892"/>
      <c r="BD35" s="892"/>
      <c r="BE35" s="888" t="s">
        <v>410</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411</v>
      </c>
      <c r="C36" s="816"/>
      <c r="D36" s="816"/>
      <c r="E36" s="816"/>
      <c r="F36" s="816"/>
      <c r="G36" s="816"/>
      <c r="H36" s="816"/>
      <c r="I36" s="816"/>
      <c r="J36" s="816"/>
      <c r="K36" s="816"/>
      <c r="L36" s="816"/>
      <c r="M36" s="816"/>
      <c r="N36" s="816"/>
      <c r="O36" s="816"/>
      <c r="P36" s="817"/>
      <c r="Q36" s="818" t="s">
        <v>590</v>
      </c>
      <c r="R36" s="819"/>
      <c r="S36" s="819"/>
      <c r="T36" s="819"/>
      <c r="U36" s="819"/>
      <c r="V36" s="819" t="s">
        <v>590</v>
      </c>
      <c r="W36" s="819"/>
      <c r="X36" s="819"/>
      <c r="Y36" s="819"/>
      <c r="Z36" s="819"/>
      <c r="AA36" s="819" t="s">
        <v>590</v>
      </c>
      <c r="AB36" s="819"/>
      <c r="AC36" s="819"/>
      <c r="AD36" s="819"/>
      <c r="AE36" s="820"/>
      <c r="AF36" s="821" t="s">
        <v>178</v>
      </c>
      <c r="AG36" s="822"/>
      <c r="AH36" s="822"/>
      <c r="AI36" s="822"/>
      <c r="AJ36" s="823"/>
      <c r="AK36" s="890" t="s">
        <v>590</v>
      </c>
      <c r="AL36" s="891"/>
      <c r="AM36" s="891"/>
      <c r="AN36" s="891"/>
      <c r="AO36" s="891"/>
      <c r="AP36" s="891" t="s">
        <v>590</v>
      </c>
      <c r="AQ36" s="891"/>
      <c r="AR36" s="891"/>
      <c r="AS36" s="891"/>
      <c r="AT36" s="891"/>
      <c r="AU36" s="891" t="s">
        <v>590</v>
      </c>
      <c r="AV36" s="891"/>
      <c r="AW36" s="891"/>
      <c r="AX36" s="891"/>
      <c r="AY36" s="891"/>
      <c r="AZ36" s="892" t="s">
        <v>590</v>
      </c>
      <c r="BA36" s="892"/>
      <c r="BB36" s="892"/>
      <c r="BC36" s="892"/>
      <c r="BD36" s="892"/>
      <c r="BE36" s="888" t="s">
        <v>408</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t="s">
        <v>412</v>
      </c>
      <c r="C37" s="816"/>
      <c r="D37" s="816"/>
      <c r="E37" s="816"/>
      <c r="F37" s="816"/>
      <c r="G37" s="816"/>
      <c r="H37" s="816"/>
      <c r="I37" s="816"/>
      <c r="J37" s="816"/>
      <c r="K37" s="816"/>
      <c r="L37" s="816"/>
      <c r="M37" s="816"/>
      <c r="N37" s="816"/>
      <c r="O37" s="816"/>
      <c r="P37" s="817"/>
      <c r="Q37" s="818" t="s">
        <v>590</v>
      </c>
      <c r="R37" s="819"/>
      <c r="S37" s="819"/>
      <c r="T37" s="819"/>
      <c r="U37" s="819"/>
      <c r="V37" s="819" t="s">
        <v>590</v>
      </c>
      <c r="W37" s="819"/>
      <c r="X37" s="819"/>
      <c r="Y37" s="819"/>
      <c r="Z37" s="819"/>
      <c r="AA37" s="819" t="s">
        <v>590</v>
      </c>
      <c r="AB37" s="819"/>
      <c r="AC37" s="819"/>
      <c r="AD37" s="819"/>
      <c r="AE37" s="820"/>
      <c r="AF37" s="821" t="s">
        <v>178</v>
      </c>
      <c r="AG37" s="822"/>
      <c r="AH37" s="822"/>
      <c r="AI37" s="822"/>
      <c r="AJ37" s="823"/>
      <c r="AK37" s="890" t="s">
        <v>590</v>
      </c>
      <c r="AL37" s="891"/>
      <c r="AM37" s="891"/>
      <c r="AN37" s="891"/>
      <c r="AO37" s="891"/>
      <c r="AP37" s="891" t="s">
        <v>590</v>
      </c>
      <c r="AQ37" s="891"/>
      <c r="AR37" s="891"/>
      <c r="AS37" s="891"/>
      <c r="AT37" s="891"/>
      <c r="AU37" s="891" t="s">
        <v>590</v>
      </c>
      <c r="AV37" s="891"/>
      <c r="AW37" s="891"/>
      <c r="AX37" s="891"/>
      <c r="AY37" s="891"/>
      <c r="AZ37" s="892" t="s">
        <v>590</v>
      </c>
      <c r="BA37" s="892"/>
      <c r="BB37" s="892"/>
      <c r="BC37" s="892"/>
      <c r="BD37" s="892"/>
      <c r="BE37" s="888" t="s">
        <v>406</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t="s">
        <v>413</v>
      </c>
      <c r="C38" s="816"/>
      <c r="D38" s="816"/>
      <c r="E38" s="816"/>
      <c r="F38" s="816"/>
      <c r="G38" s="816"/>
      <c r="H38" s="816"/>
      <c r="I38" s="816"/>
      <c r="J38" s="816"/>
      <c r="K38" s="816"/>
      <c r="L38" s="816"/>
      <c r="M38" s="816"/>
      <c r="N38" s="816"/>
      <c r="O38" s="816"/>
      <c r="P38" s="817"/>
      <c r="Q38" s="818">
        <v>376</v>
      </c>
      <c r="R38" s="819"/>
      <c r="S38" s="819"/>
      <c r="T38" s="819"/>
      <c r="U38" s="819"/>
      <c r="V38" s="819">
        <v>370</v>
      </c>
      <c r="W38" s="819"/>
      <c r="X38" s="819"/>
      <c r="Y38" s="819"/>
      <c r="Z38" s="819"/>
      <c r="AA38" s="819">
        <v>6</v>
      </c>
      <c r="AB38" s="819"/>
      <c r="AC38" s="819"/>
      <c r="AD38" s="819"/>
      <c r="AE38" s="820"/>
      <c r="AF38" s="821">
        <v>6</v>
      </c>
      <c r="AG38" s="822"/>
      <c r="AH38" s="822"/>
      <c r="AI38" s="822"/>
      <c r="AJ38" s="823"/>
      <c r="AK38" s="890">
        <v>37</v>
      </c>
      <c r="AL38" s="891"/>
      <c r="AM38" s="891"/>
      <c r="AN38" s="891"/>
      <c r="AO38" s="891"/>
      <c r="AP38" s="891">
        <v>33</v>
      </c>
      <c r="AQ38" s="891"/>
      <c r="AR38" s="891"/>
      <c r="AS38" s="891"/>
      <c r="AT38" s="891"/>
      <c r="AU38" s="891">
        <v>2</v>
      </c>
      <c r="AV38" s="891"/>
      <c r="AW38" s="891"/>
      <c r="AX38" s="891"/>
      <c r="AY38" s="891"/>
      <c r="AZ38" s="892" t="s">
        <v>590</v>
      </c>
      <c r="BA38" s="892"/>
      <c r="BB38" s="892"/>
      <c r="BC38" s="892"/>
      <c r="BD38" s="892"/>
      <c r="BE38" s="888" t="s">
        <v>414</v>
      </c>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t="s">
        <v>415</v>
      </c>
      <c r="C39" s="816"/>
      <c r="D39" s="816"/>
      <c r="E39" s="816"/>
      <c r="F39" s="816"/>
      <c r="G39" s="816"/>
      <c r="H39" s="816"/>
      <c r="I39" s="816"/>
      <c r="J39" s="816"/>
      <c r="K39" s="816"/>
      <c r="L39" s="816"/>
      <c r="M39" s="816"/>
      <c r="N39" s="816"/>
      <c r="O39" s="816"/>
      <c r="P39" s="817"/>
      <c r="Q39" s="818">
        <v>384</v>
      </c>
      <c r="R39" s="819"/>
      <c r="S39" s="819"/>
      <c r="T39" s="819"/>
      <c r="U39" s="819"/>
      <c r="V39" s="819">
        <v>220</v>
      </c>
      <c r="W39" s="819"/>
      <c r="X39" s="819"/>
      <c r="Y39" s="819"/>
      <c r="Z39" s="819"/>
      <c r="AA39" s="819">
        <v>164</v>
      </c>
      <c r="AB39" s="819"/>
      <c r="AC39" s="819"/>
      <c r="AD39" s="819"/>
      <c r="AE39" s="820"/>
      <c r="AF39" s="821" t="s">
        <v>178</v>
      </c>
      <c r="AG39" s="822"/>
      <c r="AH39" s="822"/>
      <c r="AI39" s="822"/>
      <c r="AJ39" s="823"/>
      <c r="AK39" s="890">
        <v>77</v>
      </c>
      <c r="AL39" s="891"/>
      <c r="AM39" s="891"/>
      <c r="AN39" s="891"/>
      <c r="AO39" s="891"/>
      <c r="AP39" s="891">
        <v>247</v>
      </c>
      <c r="AQ39" s="891"/>
      <c r="AR39" s="891"/>
      <c r="AS39" s="891"/>
      <c r="AT39" s="891"/>
      <c r="AU39" s="891" t="s">
        <v>590</v>
      </c>
      <c r="AV39" s="891"/>
      <c r="AW39" s="891"/>
      <c r="AX39" s="891"/>
      <c r="AY39" s="891"/>
      <c r="AZ39" s="892" t="s">
        <v>590</v>
      </c>
      <c r="BA39" s="892"/>
      <c r="BB39" s="892"/>
      <c r="BC39" s="892"/>
      <c r="BD39" s="892"/>
      <c r="BE39" s="888" t="s">
        <v>416</v>
      </c>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388</v>
      </c>
      <c r="B63" s="850" t="s">
        <v>418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24846</v>
      </c>
      <c r="AG63" s="902"/>
      <c r="AH63" s="902"/>
      <c r="AI63" s="902"/>
      <c r="AJ63" s="903"/>
      <c r="AK63" s="904"/>
      <c r="AL63" s="899"/>
      <c r="AM63" s="899"/>
      <c r="AN63" s="899"/>
      <c r="AO63" s="899"/>
      <c r="AP63" s="902">
        <v>66715</v>
      </c>
      <c r="AQ63" s="902"/>
      <c r="AR63" s="902"/>
      <c r="AS63" s="902"/>
      <c r="AT63" s="902"/>
      <c r="AU63" s="902">
        <v>15280</v>
      </c>
      <c r="AV63" s="902"/>
      <c r="AW63" s="902"/>
      <c r="AX63" s="902"/>
      <c r="AY63" s="902"/>
      <c r="AZ63" s="906"/>
      <c r="BA63" s="906"/>
      <c r="BB63" s="906"/>
      <c r="BC63" s="906"/>
      <c r="BD63" s="906"/>
      <c r="BE63" s="907"/>
      <c r="BF63" s="907"/>
      <c r="BG63" s="907"/>
      <c r="BH63" s="907"/>
      <c r="BI63" s="908"/>
      <c r="BJ63" s="909" t="s">
        <v>178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420</v>
      </c>
      <c r="B66" s="801"/>
      <c r="C66" s="801"/>
      <c r="D66" s="801"/>
      <c r="E66" s="801"/>
      <c r="F66" s="801"/>
      <c r="G66" s="801"/>
      <c r="H66" s="801"/>
      <c r="I66" s="801"/>
      <c r="J66" s="801"/>
      <c r="K66" s="801"/>
      <c r="L66" s="801"/>
      <c r="M66" s="801"/>
      <c r="N66" s="801"/>
      <c r="O66" s="801"/>
      <c r="P66" s="802"/>
      <c r="Q66" s="777" t="s">
        <v>421</v>
      </c>
      <c r="R66" s="778"/>
      <c r="S66" s="778"/>
      <c r="T66" s="778"/>
      <c r="U66" s="779"/>
      <c r="V66" s="777" t="s">
        <v>422</v>
      </c>
      <c r="W66" s="778"/>
      <c r="X66" s="778"/>
      <c r="Y66" s="778"/>
      <c r="Z66" s="779"/>
      <c r="AA66" s="777" t="s">
        <v>423</v>
      </c>
      <c r="AB66" s="778"/>
      <c r="AC66" s="778"/>
      <c r="AD66" s="778"/>
      <c r="AE66" s="779"/>
      <c r="AF66" s="912" t="s">
        <v>424</v>
      </c>
      <c r="AG66" s="873"/>
      <c r="AH66" s="873"/>
      <c r="AI66" s="873"/>
      <c r="AJ66" s="913"/>
      <c r="AK66" s="777" t="s">
        <v>425</v>
      </c>
      <c r="AL66" s="801"/>
      <c r="AM66" s="801"/>
      <c r="AN66" s="801"/>
      <c r="AO66" s="802"/>
      <c r="AP66" s="777" t="s">
        <v>426</v>
      </c>
      <c r="AQ66" s="778"/>
      <c r="AR66" s="778"/>
      <c r="AS66" s="778"/>
      <c r="AT66" s="779"/>
      <c r="AU66" s="777" t="s">
        <v>427</v>
      </c>
      <c r="AV66" s="778"/>
      <c r="AW66" s="778"/>
      <c r="AX66" s="778"/>
      <c r="AY66" s="779"/>
      <c r="AZ66" s="777" t="s">
        <v>371</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593</v>
      </c>
      <c r="C68" s="930"/>
      <c r="D68" s="930"/>
      <c r="E68" s="930"/>
      <c r="F68" s="930"/>
      <c r="G68" s="930"/>
      <c r="H68" s="930"/>
      <c r="I68" s="930"/>
      <c r="J68" s="930"/>
      <c r="K68" s="930"/>
      <c r="L68" s="930"/>
      <c r="M68" s="930"/>
      <c r="N68" s="930"/>
      <c r="O68" s="930"/>
      <c r="P68" s="931"/>
      <c r="Q68" s="932">
        <v>3512</v>
      </c>
      <c r="R68" s="926"/>
      <c r="S68" s="926"/>
      <c r="T68" s="926"/>
      <c r="U68" s="926"/>
      <c r="V68" s="926">
        <v>3285</v>
      </c>
      <c r="W68" s="926"/>
      <c r="X68" s="926"/>
      <c r="Y68" s="926"/>
      <c r="Z68" s="926"/>
      <c r="AA68" s="926">
        <v>227</v>
      </c>
      <c r="AB68" s="926"/>
      <c r="AC68" s="926"/>
      <c r="AD68" s="926"/>
      <c r="AE68" s="926"/>
      <c r="AF68" s="926">
        <v>227</v>
      </c>
      <c r="AG68" s="926"/>
      <c r="AH68" s="926"/>
      <c r="AI68" s="926"/>
      <c r="AJ68" s="926"/>
      <c r="AK68" s="926">
        <v>279</v>
      </c>
      <c r="AL68" s="926"/>
      <c r="AM68" s="926"/>
      <c r="AN68" s="926"/>
      <c r="AO68" s="926"/>
      <c r="AP68" s="926" t="s">
        <v>590</v>
      </c>
      <c r="AQ68" s="926"/>
      <c r="AR68" s="926"/>
      <c r="AS68" s="926"/>
      <c r="AT68" s="926"/>
      <c r="AU68" s="926" t="s">
        <v>590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594</v>
      </c>
      <c r="C69" s="934"/>
      <c r="D69" s="934"/>
      <c r="E69" s="934"/>
      <c r="F69" s="934"/>
      <c r="G69" s="934"/>
      <c r="H69" s="934"/>
      <c r="I69" s="934"/>
      <c r="J69" s="934"/>
      <c r="K69" s="934"/>
      <c r="L69" s="934"/>
      <c r="M69" s="934"/>
      <c r="N69" s="934"/>
      <c r="O69" s="934"/>
      <c r="P69" s="935"/>
      <c r="Q69" s="936">
        <v>86</v>
      </c>
      <c r="R69" s="891"/>
      <c r="S69" s="891"/>
      <c r="T69" s="891"/>
      <c r="U69" s="891"/>
      <c r="V69" s="891">
        <v>81</v>
      </c>
      <c r="W69" s="891"/>
      <c r="X69" s="891"/>
      <c r="Y69" s="891"/>
      <c r="Z69" s="891"/>
      <c r="AA69" s="891">
        <v>6</v>
      </c>
      <c r="AB69" s="891"/>
      <c r="AC69" s="891"/>
      <c r="AD69" s="891"/>
      <c r="AE69" s="891"/>
      <c r="AF69" s="891">
        <v>6</v>
      </c>
      <c r="AG69" s="891"/>
      <c r="AH69" s="891"/>
      <c r="AI69" s="891"/>
      <c r="AJ69" s="891"/>
      <c r="AK69" s="891" t="s">
        <v>590</v>
      </c>
      <c r="AL69" s="891"/>
      <c r="AM69" s="891"/>
      <c r="AN69" s="891"/>
      <c r="AO69" s="891"/>
      <c r="AP69" s="891" t="s">
        <v>590</v>
      </c>
      <c r="AQ69" s="891"/>
      <c r="AR69" s="891"/>
      <c r="AS69" s="891"/>
      <c r="AT69" s="891"/>
      <c r="AU69" s="891" t="s">
        <v>590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595</v>
      </c>
      <c r="C70" s="934"/>
      <c r="D70" s="934"/>
      <c r="E70" s="934"/>
      <c r="F70" s="934"/>
      <c r="G70" s="934"/>
      <c r="H70" s="934"/>
      <c r="I70" s="934"/>
      <c r="J70" s="934"/>
      <c r="K70" s="934"/>
      <c r="L70" s="934"/>
      <c r="M70" s="934"/>
      <c r="N70" s="934"/>
      <c r="O70" s="934"/>
      <c r="P70" s="935"/>
      <c r="Q70" s="936">
        <v>192</v>
      </c>
      <c r="R70" s="891"/>
      <c r="S70" s="891"/>
      <c r="T70" s="891"/>
      <c r="U70" s="891"/>
      <c r="V70" s="891">
        <v>140</v>
      </c>
      <c r="W70" s="891"/>
      <c r="X70" s="891"/>
      <c r="Y70" s="891"/>
      <c r="Z70" s="891"/>
      <c r="AA70" s="891">
        <v>52</v>
      </c>
      <c r="AB70" s="891"/>
      <c r="AC70" s="891"/>
      <c r="AD70" s="891"/>
      <c r="AE70" s="891"/>
      <c r="AF70" s="891">
        <v>52</v>
      </c>
      <c r="AG70" s="891"/>
      <c r="AH70" s="891"/>
      <c r="AI70" s="891"/>
      <c r="AJ70" s="891"/>
      <c r="AK70" s="891" t="s">
        <v>590</v>
      </c>
      <c r="AL70" s="891"/>
      <c r="AM70" s="891"/>
      <c r="AN70" s="891"/>
      <c r="AO70" s="891"/>
      <c r="AP70" s="891" t="s">
        <v>590</v>
      </c>
      <c r="AQ70" s="891"/>
      <c r="AR70" s="891"/>
      <c r="AS70" s="891"/>
      <c r="AT70" s="891"/>
      <c r="AU70" s="891" t="s">
        <v>590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596</v>
      </c>
      <c r="C71" s="934"/>
      <c r="D71" s="934"/>
      <c r="E71" s="934"/>
      <c r="F71" s="934"/>
      <c r="G71" s="934"/>
      <c r="H71" s="934"/>
      <c r="I71" s="934"/>
      <c r="J71" s="934"/>
      <c r="K71" s="934"/>
      <c r="L71" s="934"/>
      <c r="M71" s="934"/>
      <c r="N71" s="934"/>
      <c r="O71" s="934"/>
      <c r="P71" s="935"/>
      <c r="Q71" s="936">
        <v>160998</v>
      </c>
      <c r="R71" s="891"/>
      <c r="S71" s="891"/>
      <c r="T71" s="891"/>
      <c r="U71" s="891"/>
      <c r="V71" s="891">
        <v>154775</v>
      </c>
      <c r="W71" s="891"/>
      <c r="X71" s="891"/>
      <c r="Y71" s="891"/>
      <c r="Z71" s="891"/>
      <c r="AA71" s="891">
        <v>6223</v>
      </c>
      <c r="AB71" s="891"/>
      <c r="AC71" s="891"/>
      <c r="AD71" s="891"/>
      <c r="AE71" s="891"/>
      <c r="AF71" s="891">
        <v>6223</v>
      </c>
      <c r="AG71" s="891"/>
      <c r="AH71" s="891"/>
      <c r="AI71" s="891"/>
      <c r="AJ71" s="891"/>
      <c r="AK71" s="891" t="s">
        <v>590</v>
      </c>
      <c r="AL71" s="891"/>
      <c r="AM71" s="891"/>
      <c r="AN71" s="891"/>
      <c r="AO71" s="891"/>
      <c r="AP71" s="891" t="s">
        <v>590</v>
      </c>
      <c r="AQ71" s="891"/>
      <c r="AR71" s="891"/>
      <c r="AS71" s="891"/>
      <c r="AT71" s="891"/>
      <c r="AU71" s="891" t="s">
        <v>590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388</v>
      </c>
      <c r="B88" s="850" t="s">
        <v>428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6508</v>
      </c>
      <c r="AG88" s="902"/>
      <c r="AH88" s="902"/>
      <c r="AI88" s="902"/>
      <c r="AJ88" s="902"/>
      <c r="AK88" s="899"/>
      <c r="AL88" s="899"/>
      <c r="AM88" s="899"/>
      <c r="AN88" s="899"/>
      <c r="AO88" s="899"/>
      <c r="AP88" s="902" t="s">
        <v>590</v>
      </c>
      <c r="AQ88" s="902"/>
      <c r="AR88" s="902"/>
      <c r="AS88" s="902"/>
      <c r="AT88" s="902"/>
      <c r="AU88" s="902" t="s">
        <v>597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850" t="s">
        <v>429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124</v>
      </c>
      <c r="CS102" s="910"/>
      <c r="CT102" s="910"/>
      <c r="CU102" s="910"/>
      <c r="CV102" s="953"/>
      <c r="CW102" s="952">
        <v>628</v>
      </c>
      <c r="CX102" s="910"/>
      <c r="CY102" s="910"/>
      <c r="CZ102" s="910"/>
      <c r="DA102" s="953"/>
      <c r="DB102" s="952" t="s">
        <v>602</v>
      </c>
      <c r="DC102" s="910"/>
      <c r="DD102" s="910"/>
      <c r="DE102" s="910"/>
      <c r="DF102" s="953"/>
      <c r="DG102" s="952" t="s">
        <v>590</v>
      </c>
      <c r="DH102" s="910"/>
      <c r="DI102" s="910"/>
      <c r="DJ102" s="910"/>
      <c r="DK102" s="953"/>
      <c r="DL102" s="952" t="s">
        <v>590</v>
      </c>
      <c r="DM102" s="910"/>
      <c r="DN102" s="910"/>
      <c r="DO102" s="910"/>
      <c r="DP102" s="953"/>
      <c r="DQ102" s="952">
        <v>5637</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430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431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432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434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436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437</v>
      </c>
      <c r="AB109" s="955"/>
      <c r="AC109" s="955"/>
      <c r="AD109" s="955"/>
      <c r="AE109" s="956"/>
      <c r="AF109" s="954" t="s">
        <v>302</v>
      </c>
      <c r="AG109" s="955"/>
      <c r="AH109" s="955"/>
      <c r="AI109" s="955"/>
      <c r="AJ109" s="956"/>
      <c r="AK109" s="954" t="s">
        <v>301</v>
      </c>
      <c r="AL109" s="955"/>
      <c r="AM109" s="955"/>
      <c r="AN109" s="955"/>
      <c r="AO109" s="956"/>
      <c r="AP109" s="954" t="s">
        <v>438</v>
      </c>
      <c r="AQ109" s="955"/>
      <c r="AR109" s="955"/>
      <c r="AS109" s="955"/>
      <c r="AT109" s="957"/>
      <c r="AU109" s="974" t="s">
        <v>436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437</v>
      </c>
      <c r="BR109" s="955"/>
      <c r="BS109" s="955"/>
      <c r="BT109" s="955"/>
      <c r="BU109" s="956"/>
      <c r="BV109" s="954" t="s">
        <v>302</v>
      </c>
      <c r="BW109" s="955"/>
      <c r="BX109" s="955"/>
      <c r="BY109" s="955"/>
      <c r="BZ109" s="956"/>
      <c r="CA109" s="954" t="s">
        <v>301</v>
      </c>
      <c r="CB109" s="955"/>
      <c r="CC109" s="955"/>
      <c r="CD109" s="955"/>
      <c r="CE109" s="956"/>
      <c r="CF109" s="975" t="s">
        <v>438</v>
      </c>
      <c r="CG109" s="975"/>
      <c r="CH109" s="975"/>
      <c r="CI109" s="975"/>
      <c r="CJ109" s="975"/>
      <c r="CK109" s="954" t="s">
        <v>439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437</v>
      </c>
      <c r="DH109" s="955"/>
      <c r="DI109" s="955"/>
      <c r="DJ109" s="955"/>
      <c r="DK109" s="956"/>
      <c r="DL109" s="954" t="s">
        <v>302</v>
      </c>
      <c r="DM109" s="955"/>
      <c r="DN109" s="955"/>
      <c r="DO109" s="955"/>
      <c r="DP109" s="956"/>
      <c r="DQ109" s="954" t="s">
        <v>301</v>
      </c>
      <c r="DR109" s="955"/>
      <c r="DS109" s="955"/>
      <c r="DT109" s="955"/>
      <c r="DU109" s="956"/>
      <c r="DV109" s="954" t="s">
        <v>438</v>
      </c>
      <c r="DW109" s="955"/>
      <c r="DX109" s="955"/>
      <c r="DY109" s="955"/>
      <c r="DZ109" s="957"/>
    </row>
    <row r="110" spans="1:131" s="226" customFormat="1" ht="26.25" customHeight="1">
      <c r="A110" s="958" t="s">
        <v>440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10880934</v>
      </c>
      <c r="AB110" s="962"/>
      <c r="AC110" s="962"/>
      <c r="AD110" s="962"/>
      <c r="AE110" s="963"/>
      <c r="AF110" s="964">
        <v>10948148</v>
      </c>
      <c r="AG110" s="962"/>
      <c r="AH110" s="962"/>
      <c r="AI110" s="962"/>
      <c r="AJ110" s="963"/>
      <c r="AK110" s="964">
        <v>12893380</v>
      </c>
      <c r="AL110" s="962"/>
      <c r="AM110" s="962"/>
      <c r="AN110" s="962"/>
      <c r="AO110" s="963"/>
      <c r="AP110" s="965">
        <v>21.8</v>
      </c>
      <c r="AQ110" s="966"/>
      <c r="AR110" s="966"/>
      <c r="AS110" s="966"/>
      <c r="AT110" s="967"/>
      <c r="AU110" s="968" t="s">
        <v>67</v>
      </c>
      <c r="AV110" s="969"/>
      <c r="AW110" s="969"/>
      <c r="AX110" s="969"/>
      <c r="AY110" s="969"/>
      <c r="AZ110" s="1010" t="s">
        <v>441</v>
      </c>
      <c r="BA110" s="959"/>
      <c r="BB110" s="959"/>
      <c r="BC110" s="959"/>
      <c r="BD110" s="959"/>
      <c r="BE110" s="959"/>
      <c r="BF110" s="959"/>
      <c r="BG110" s="959"/>
      <c r="BH110" s="959"/>
      <c r="BI110" s="959"/>
      <c r="BJ110" s="959"/>
      <c r="BK110" s="959"/>
      <c r="BL110" s="959"/>
      <c r="BM110" s="959"/>
      <c r="BN110" s="959"/>
      <c r="BO110" s="959"/>
      <c r="BP110" s="960"/>
      <c r="BQ110" s="996">
        <v>116498759</v>
      </c>
      <c r="BR110" s="997"/>
      <c r="BS110" s="997"/>
      <c r="BT110" s="997"/>
      <c r="BU110" s="997"/>
      <c r="BV110" s="997">
        <v>117126251</v>
      </c>
      <c r="BW110" s="997"/>
      <c r="BX110" s="997"/>
      <c r="BY110" s="997"/>
      <c r="BZ110" s="997"/>
      <c r="CA110" s="997">
        <v>118861444</v>
      </c>
      <c r="CB110" s="997"/>
      <c r="CC110" s="997"/>
      <c r="CD110" s="997"/>
      <c r="CE110" s="997"/>
      <c r="CF110" s="1011">
        <v>200.7</v>
      </c>
      <c r="CG110" s="1012"/>
      <c r="CH110" s="1012"/>
      <c r="CI110" s="1012"/>
      <c r="CJ110" s="1012"/>
      <c r="CK110" s="1013" t="s">
        <v>442</v>
      </c>
      <c r="CL110" s="1014"/>
      <c r="CM110" s="993" t="s">
        <v>443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v>1477286</v>
      </c>
      <c r="DH110" s="997"/>
      <c r="DI110" s="997"/>
      <c r="DJ110" s="997"/>
      <c r="DK110" s="997"/>
      <c r="DL110" s="997" t="s">
        <v>444</v>
      </c>
      <c r="DM110" s="997"/>
      <c r="DN110" s="997"/>
      <c r="DO110" s="997"/>
      <c r="DP110" s="997"/>
      <c r="DQ110" s="997" t="s">
        <v>445</v>
      </c>
      <c r="DR110" s="997"/>
      <c r="DS110" s="997"/>
      <c r="DT110" s="997"/>
      <c r="DU110" s="997"/>
      <c r="DV110" s="998" t="s">
        <v>444</v>
      </c>
      <c r="DW110" s="998"/>
      <c r="DX110" s="998"/>
      <c r="DY110" s="998"/>
      <c r="DZ110" s="999"/>
    </row>
    <row r="111" spans="1:131" s="226" customFormat="1" ht="26.25" customHeight="1">
      <c r="A111" s="1000" t="s">
        <v>446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259</v>
      </c>
      <c r="AB111" s="1004"/>
      <c r="AC111" s="1004"/>
      <c r="AD111" s="1004"/>
      <c r="AE111" s="1005"/>
      <c r="AF111" s="1006" t="s">
        <v>259</v>
      </c>
      <c r="AG111" s="1004"/>
      <c r="AH111" s="1004"/>
      <c r="AI111" s="1004"/>
      <c r="AJ111" s="1005"/>
      <c r="AK111" s="1006" t="s">
        <v>447</v>
      </c>
      <c r="AL111" s="1004"/>
      <c r="AM111" s="1004"/>
      <c r="AN111" s="1004"/>
      <c r="AO111" s="1005"/>
      <c r="AP111" s="1007" t="s">
        <v>445</v>
      </c>
      <c r="AQ111" s="1008"/>
      <c r="AR111" s="1008"/>
      <c r="AS111" s="1008"/>
      <c r="AT111" s="1009"/>
      <c r="AU111" s="970"/>
      <c r="AV111" s="971"/>
      <c r="AW111" s="971"/>
      <c r="AX111" s="971"/>
      <c r="AY111" s="971"/>
      <c r="AZ111" s="1019" t="s">
        <v>448</v>
      </c>
      <c r="BA111" s="1020"/>
      <c r="BB111" s="1020"/>
      <c r="BC111" s="1020"/>
      <c r="BD111" s="1020"/>
      <c r="BE111" s="1020"/>
      <c r="BF111" s="1020"/>
      <c r="BG111" s="1020"/>
      <c r="BH111" s="1020"/>
      <c r="BI111" s="1020"/>
      <c r="BJ111" s="1020"/>
      <c r="BK111" s="1020"/>
      <c r="BL111" s="1020"/>
      <c r="BM111" s="1020"/>
      <c r="BN111" s="1020"/>
      <c r="BO111" s="1020"/>
      <c r="BP111" s="1021"/>
      <c r="BQ111" s="989">
        <v>2100823</v>
      </c>
      <c r="BR111" s="990"/>
      <c r="BS111" s="990"/>
      <c r="BT111" s="990"/>
      <c r="BU111" s="990"/>
      <c r="BV111" s="990">
        <v>464504</v>
      </c>
      <c r="BW111" s="990"/>
      <c r="BX111" s="990"/>
      <c r="BY111" s="990"/>
      <c r="BZ111" s="990"/>
      <c r="CA111" s="990">
        <v>306598</v>
      </c>
      <c r="CB111" s="990"/>
      <c r="CC111" s="990"/>
      <c r="CD111" s="990"/>
      <c r="CE111" s="990"/>
      <c r="CF111" s="984">
        <v>0.5</v>
      </c>
      <c r="CG111" s="985"/>
      <c r="CH111" s="985"/>
      <c r="CI111" s="985"/>
      <c r="CJ111" s="985"/>
      <c r="CK111" s="1015"/>
      <c r="CL111" s="1016"/>
      <c r="CM111" s="986" t="s">
        <v>449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v>478272</v>
      </c>
      <c r="DH111" s="990"/>
      <c r="DI111" s="990"/>
      <c r="DJ111" s="990"/>
      <c r="DK111" s="990"/>
      <c r="DL111" s="990">
        <v>388595</v>
      </c>
      <c r="DM111" s="990"/>
      <c r="DN111" s="990"/>
      <c r="DO111" s="990"/>
      <c r="DP111" s="990"/>
      <c r="DQ111" s="990">
        <v>298841</v>
      </c>
      <c r="DR111" s="990"/>
      <c r="DS111" s="990"/>
      <c r="DT111" s="990"/>
      <c r="DU111" s="990"/>
      <c r="DV111" s="991">
        <v>0.5</v>
      </c>
      <c r="DW111" s="991"/>
      <c r="DX111" s="991"/>
      <c r="DY111" s="991"/>
      <c r="DZ111" s="992"/>
    </row>
    <row r="112" spans="1:131" s="226" customFormat="1" ht="26.25" customHeight="1">
      <c r="A112" s="1022" t="s">
        <v>450</v>
      </c>
      <c r="B112" s="1023"/>
      <c r="C112" s="1020" t="s">
        <v>451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452</v>
      </c>
      <c r="AB112" s="1029"/>
      <c r="AC112" s="1029"/>
      <c r="AD112" s="1029"/>
      <c r="AE112" s="1030"/>
      <c r="AF112" s="1031" t="s">
        <v>445</v>
      </c>
      <c r="AG112" s="1029"/>
      <c r="AH112" s="1029"/>
      <c r="AI112" s="1029"/>
      <c r="AJ112" s="1030"/>
      <c r="AK112" s="1031" t="s">
        <v>447</v>
      </c>
      <c r="AL112" s="1029"/>
      <c r="AM112" s="1029"/>
      <c r="AN112" s="1029"/>
      <c r="AO112" s="1030"/>
      <c r="AP112" s="1032" t="s">
        <v>445</v>
      </c>
      <c r="AQ112" s="1033"/>
      <c r="AR112" s="1033"/>
      <c r="AS112" s="1033"/>
      <c r="AT112" s="1034"/>
      <c r="AU112" s="970"/>
      <c r="AV112" s="971"/>
      <c r="AW112" s="971"/>
      <c r="AX112" s="971"/>
      <c r="AY112" s="971"/>
      <c r="AZ112" s="1019" t="s">
        <v>453</v>
      </c>
      <c r="BA112" s="1020"/>
      <c r="BB112" s="1020"/>
      <c r="BC112" s="1020"/>
      <c r="BD112" s="1020"/>
      <c r="BE112" s="1020"/>
      <c r="BF112" s="1020"/>
      <c r="BG112" s="1020"/>
      <c r="BH112" s="1020"/>
      <c r="BI112" s="1020"/>
      <c r="BJ112" s="1020"/>
      <c r="BK112" s="1020"/>
      <c r="BL112" s="1020"/>
      <c r="BM112" s="1020"/>
      <c r="BN112" s="1020"/>
      <c r="BO112" s="1020"/>
      <c r="BP112" s="1021"/>
      <c r="BQ112" s="989">
        <v>38503560</v>
      </c>
      <c r="BR112" s="990"/>
      <c r="BS112" s="990"/>
      <c r="BT112" s="990"/>
      <c r="BU112" s="990"/>
      <c r="BV112" s="990">
        <v>30371654</v>
      </c>
      <c r="BW112" s="990"/>
      <c r="BX112" s="990"/>
      <c r="BY112" s="990"/>
      <c r="BZ112" s="990"/>
      <c r="CA112" s="990">
        <v>15280045</v>
      </c>
      <c r="CB112" s="990"/>
      <c r="CC112" s="990"/>
      <c r="CD112" s="990"/>
      <c r="CE112" s="990"/>
      <c r="CF112" s="984">
        <v>25.8</v>
      </c>
      <c r="CG112" s="985"/>
      <c r="CH112" s="985"/>
      <c r="CI112" s="985"/>
      <c r="CJ112" s="985"/>
      <c r="CK112" s="1015"/>
      <c r="CL112" s="1016"/>
      <c r="CM112" s="986" t="s">
        <v>454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452</v>
      </c>
      <c r="DH112" s="990"/>
      <c r="DI112" s="990"/>
      <c r="DJ112" s="990"/>
      <c r="DK112" s="990"/>
      <c r="DL112" s="990" t="s">
        <v>447</v>
      </c>
      <c r="DM112" s="990"/>
      <c r="DN112" s="990"/>
      <c r="DO112" s="990"/>
      <c r="DP112" s="990"/>
      <c r="DQ112" s="990" t="s">
        <v>447</v>
      </c>
      <c r="DR112" s="990"/>
      <c r="DS112" s="990"/>
      <c r="DT112" s="990"/>
      <c r="DU112" s="990"/>
      <c r="DV112" s="991" t="s">
        <v>445</v>
      </c>
      <c r="DW112" s="991"/>
      <c r="DX112" s="991"/>
      <c r="DY112" s="991"/>
      <c r="DZ112" s="992"/>
    </row>
    <row r="113" spans="1:130" s="226" customFormat="1" ht="26.25" customHeight="1">
      <c r="A113" s="1024"/>
      <c r="B113" s="1025"/>
      <c r="C113" s="1020" t="s">
        <v>455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4217921</v>
      </c>
      <c r="AB113" s="1004"/>
      <c r="AC113" s="1004"/>
      <c r="AD113" s="1004"/>
      <c r="AE113" s="1005"/>
      <c r="AF113" s="1006">
        <v>2969011</v>
      </c>
      <c r="AG113" s="1004"/>
      <c r="AH113" s="1004"/>
      <c r="AI113" s="1004"/>
      <c r="AJ113" s="1005"/>
      <c r="AK113" s="1006">
        <v>1059155</v>
      </c>
      <c r="AL113" s="1004"/>
      <c r="AM113" s="1004"/>
      <c r="AN113" s="1004"/>
      <c r="AO113" s="1005"/>
      <c r="AP113" s="1007">
        <v>1.8</v>
      </c>
      <c r="AQ113" s="1008"/>
      <c r="AR113" s="1008"/>
      <c r="AS113" s="1008"/>
      <c r="AT113" s="1009"/>
      <c r="AU113" s="970"/>
      <c r="AV113" s="971"/>
      <c r="AW113" s="971"/>
      <c r="AX113" s="971"/>
      <c r="AY113" s="971"/>
      <c r="AZ113" s="1019" t="s">
        <v>456</v>
      </c>
      <c r="BA113" s="1020"/>
      <c r="BB113" s="1020"/>
      <c r="BC113" s="1020"/>
      <c r="BD113" s="1020"/>
      <c r="BE113" s="1020"/>
      <c r="BF113" s="1020"/>
      <c r="BG113" s="1020"/>
      <c r="BH113" s="1020"/>
      <c r="BI113" s="1020"/>
      <c r="BJ113" s="1020"/>
      <c r="BK113" s="1020"/>
      <c r="BL113" s="1020"/>
      <c r="BM113" s="1020"/>
      <c r="BN113" s="1020"/>
      <c r="BO113" s="1020"/>
      <c r="BP113" s="1021"/>
      <c r="BQ113" s="989" t="s">
        <v>447</v>
      </c>
      <c r="BR113" s="990"/>
      <c r="BS113" s="990"/>
      <c r="BT113" s="990"/>
      <c r="BU113" s="990"/>
      <c r="BV113" s="990" t="s">
        <v>445</v>
      </c>
      <c r="BW113" s="990"/>
      <c r="BX113" s="990"/>
      <c r="BY113" s="990"/>
      <c r="BZ113" s="990"/>
      <c r="CA113" s="990" t="s">
        <v>445</v>
      </c>
      <c r="CB113" s="990"/>
      <c r="CC113" s="990"/>
      <c r="CD113" s="990"/>
      <c r="CE113" s="990"/>
      <c r="CF113" s="984" t="s">
        <v>445</v>
      </c>
      <c r="CG113" s="985"/>
      <c r="CH113" s="985"/>
      <c r="CI113" s="985"/>
      <c r="CJ113" s="985"/>
      <c r="CK113" s="1015"/>
      <c r="CL113" s="1016"/>
      <c r="CM113" s="986" t="s">
        <v>457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85274</v>
      </c>
      <c r="DH113" s="1029"/>
      <c r="DI113" s="1029"/>
      <c r="DJ113" s="1029"/>
      <c r="DK113" s="1030"/>
      <c r="DL113" s="1031">
        <v>42230</v>
      </c>
      <c r="DM113" s="1029"/>
      <c r="DN113" s="1029"/>
      <c r="DO113" s="1029"/>
      <c r="DP113" s="1030"/>
      <c r="DQ113" s="1031" t="s">
        <v>447</v>
      </c>
      <c r="DR113" s="1029"/>
      <c r="DS113" s="1029"/>
      <c r="DT113" s="1029"/>
      <c r="DU113" s="1030"/>
      <c r="DV113" s="1032" t="s">
        <v>445</v>
      </c>
      <c r="DW113" s="1033"/>
      <c r="DX113" s="1033"/>
      <c r="DY113" s="1033"/>
      <c r="DZ113" s="1034"/>
    </row>
    <row r="114" spans="1:130" s="226" customFormat="1" ht="26.25" customHeight="1">
      <c r="A114" s="1024"/>
      <c r="B114" s="1025"/>
      <c r="C114" s="1020" t="s">
        <v>458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447</v>
      </c>
      <c r="AB114" s="1029"/>
      <c r="AC114" s="1029"/>
      <c r="AD114" s="1029"/>
      <c r="AE114" s="1030"/>
      <c r="AF114" s="1031" t="s">
        <v>452</v>
      </c>
      <c r="AG114" s="1029"/>
      <c r="AH114" s="1029"/>
      <c r="AI114" s="1029"/>
      <c r="AJ114" s="1030"/>
      <c r="AK114" s="1031" t="s">
        <v>452</v>
      </c>
      <c r="AL114" s="1029"/>
      <c r="AM114" s="1029"/>
      <c r="AN114" s="1029"/>
      <c r="AO114" s="1030"/>
      <c r="AP114" s="1032" t="s">
        <v>447</v>
      </c>
      <c r="AQ114" s="1033"/>
      <c r="AR114" s="1033"/>
      <c r="AS114" s="1033"/>
      <c r="AT114" s="1034"/>
      <c r="AU114" s="970"/>
      <c r="AV114" s="971"/>
      <c r="AW114" s="971"/>
      <c r="AX114" s="971"/>
      <c r="AY114" s="971"/>
      <c r="AZ114" s="1019" t="s">
        <v>459</v>
      </c>
      <c r="BA114" s="1020"/>
      <c r="BB114" s="1020"/>
      <c r="BC114" s="1020"/>
      <c r="BD114" s="1020"/>
      <c r="BE114" s="1020"/>
      <c r="BF114" s="1020"/>
      <c r="BG114" s="1020"/>
      <c r="BH114" s="1020"/>
      <c r="BI114" s="1020"/>
      <c r="BJ114" s="1020"/>
      <c r="BK114" s="1020"/>
      <c r="BL114" s="1020"/>
      <c r="BM114" s="1020"/>
      <c r="BN114" s="1020"/>
      <c r="BO114" s="1020"/>
      <c r="BP114" s="1021"/>
      <c r="BQ114" s="989">
        <v>14941824</v>
      </c>
      <c r="BR114" s="990"/>
      <c r="BS114" s="990"/>
      <c r="BT114" s="990"/>
      <c r="BU114" s="990"/>
      <c r="BV114" s="990">
        <v>14615709</v>
      </c>
      <c r="BW114" s="990"/>
      <c r="BX114" s="990"/>
      <c r="BY114" s="990"/>
      <c r="BZ114" s="990"/>
      <c r="CA114" s="990">
        <v>14891356</v>
      </c>
      <c r="CB114" s="990"/>
      <c r="CC114" s="990"/>
      <c r="CD114" s="990"/>
      <c r="CE114" s="990"/>
      <c r="CF114" s="984">
        <v>25.1</v>
      </c>
      <c r="CG114" s="985"/>
      <c r="CH114" s="985"/>
      <c r="CI114" s="985"/>
      <c r="CJ114" s="985"/>
      <c r="CK114" s="1015"/>
      <c r="CL114" s="1016"/>
      <c r="CM114" s="986" t="s">
        <v>460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447</v>
      </c>
      <c r="DH114" s="1029"/>
      <c r="DI114" s="1029"/>
      <c r="DJ114" s="1029"/>
      <c r="DK114" s="1030"/>
      <c r="DL114" s="1031" t="s">
        <v>447</v>
      </c>
      <c r="DM114" s="1029"/>
      <c r="DN114" s="1029"/>
      <c r="DO114" s="1029"/>
      <c r="DP114" s="1030"/>
      <c r="DQ114" s="1031" t="s">
        <v>452</v>
      </c>
      <c r="DR114" s="1029"/>
      <c r="DS114" s="1029"/>
      <c r="DT114" s="1029"/>
      <c r="DU114" s="1030"/>
      <c r="DV114" s="1032" t="s">
        <v>445</v>
      </c>
      <c r="DW114" s="1033"/>
      <c r="DX114" s="1033"/>
      <c r="DY114" s="1033"/>
      <c r="DZ114" s="1034"/>
    </row>
    <row r="115" spans="1:130" s="226" customFormat="1" ht="26.25" customHeight="1">
      <c r="A115" s="1024"/>
      <c r="B115" s="1025"/>
      <c r="C115" s="1020" t="s">
        <v>461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124150</v>
      </c>
      <c r="AB115" s="1004"/>
      <c r="AC115" s="1004"/>
      <c r="AD115" s="1004"/>
      <c r="AE115" s="1005"/>
      <c r="AF115" s="1006">
        <v>115991</v>
      </c>
      <c r="AG115" s="1004"/>
      <c r="AH115" s="1004"/>
      <c r="AI115" s="1004"/>
      <c r="AJ115" s="1005"/>
      <c r="AK115" s="1006">
        <v>115678</v>
      </c>
      <c r="AL115" s="1004"/>
      <c r="AM115" s="1004"/>
      <c r="AN115" s="1004"/>
      <c r="AO115" s="1005"/>
      <c r="AP115" s="1007">
        <v>0.2</v>
      </c>
      <c r="AQ115" s="1008"/>
      <c r="AR115" s="1008"/>
      <c r="AS115" s="1008"/>
      <c r="AT115" s="1009"/>
      <c r="AU115" s="970"/>
      <c r="AV115" s="971"/>
      <c r="AW115" s="971"/>
      <c r="AX115" s="971"/>
      <c r="AY115" s="971"/>
      <c r="AZ115" s="1019" t="s">
        <v>462</v>
      </c>
      <c r="BA115" s="1020"/>
      <c r="BB115" s="1020"/>
      <c r="BC115" s="1020"/>
      <c r="BD115" s="1020"/>
      <c r="BE115" s="1020"/>
      <c r="BF115" s="1020"/>
      <c r="BG115" s="1020"/>
      <c r="BH115" s="1020"/>
      <c r="BI115" s="1020"/>
      <c r="BJ115" s="1020"/>
      <c r="BK115" s="1020"/>
      <c r="BL115" s="1020"/>
      <c r="BM115" s="1020"/>
      <c r="BN115" s="1020"/>
      <c r="BO115" s="1020"/>
      <c r="BP115" s="1021"/>
      <c r="BQ115" s="989" t="s">
        <v>447</v>
      </c>
      <c r="BR115" s="990"/>
      <c r="BS115" s="990"/>
      <c r="BT115" s="990"/>
      <c r="BU115" s="990"/>
      <c r="BV115" s="990" t="s">
        <v>445</v>
      </c>
      <c r="BW115" s="990"/>
      <c r="BX115" s="990"/>
      <c r="BY115" s="990"/>
      <c r="BZ115" s="990"/>
      <c r="CA115" s="990">
        <v>5636974</v>
      </c>
      <c r="CB115" s="990"/>
      <c r="CC115" s="990"/>
      <c r="CD115" s="990"/>
      <c r="CE115" s="990"/>
      <c r="CF115" s="984">
        <v>9.5</v>
      </c>
      <c r="CG115" s="985"/>
      <c r="CH115" s="985"/>
      <c r="CI115" s="985"/>
      <c r="CJ115" s="985"/>
      <c r="CK115" s="1015"/>
      <c r="CL115" s="1016"/>
      <c r="CM115" s="1019" t="s">
        <v>463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447</v>
      </c>
      <c r="DH115" s="1029"/>
      <c r="DI115" s="1029"/>
      <c r="DJ115" s="1029"/>
      <c r="DK115" s="1030"/>
      <c r="DL115" s="1031" t="s">
        <v>452</v>
      </c>
      <c r="DM115" s="1029"/>
      <c r="DN115" s="1029"/>
      <c r="DO115" s="1029"/>
      <c r="DP115" s="1030"/>
      <c r="DQ115" s="1031" t="s">
        <v>452</v>
      </c>
      <c r="DR115" s="1029"/>
      <c r="DS115" s="1029"/>
      <c r="DT115" s="1029"/>
      <c r="DU115" s="1030"/>
      <c r="DV115" s="1032" t="s">
        <v>445</v>
      </c>
      <c r="DW115" s="1033"/>
      <c r="DX115" s="1033"/>
      <c r="DY115" s="1033"/>
      <c r="DZ115" s="1034"/>
    </row>
    <row r="116" spans="1:130" s="226" customFormat="1" ht="26.25" customHeight="1">
      <c r="A116" s="1026"/>
      <c r="B116" s="1027"/>
      <c r="C116" s="1035" t="s">
        <v>464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2195</v>
      </c>
      <c r="AB116" s="1029"/>
      <c r="AC116" s="1029"/>
      <c r="AD116" s="1029"/>
      <c r="AE116" s="1030"/>
      <c r="AF116" s="1031">
        <v>581</v>
      </c>
      <c r="AG116" s="1029"/>
      <c r="AH116" s="1029"/>
      <c r="AI116" s="1029"/>
      <c r="AJ116" s="1030"/>
      <c r="AK116" s="1031">
        <v>556</v>
      </c>
      <c r="AL116" s="1029"/>
      <c r="AM116" s="1029"/>
      <c r="AN116" s="1029"/>
      <c r="AO116" s="1030"/>
      <c r="AP116" s="1032">
        <v>0</v>
      </c>
      <c r="AQ116" s="1033"/>
      <c r="AR116" s="1033"/>
      <c r="AS116" s="1033"/>
      <c r="AT116" s="1034"/>
      <c r="AU116" s="970"/>
      <c r="AV116" s="971"/>
      <c r="AW116" s="971"/>
      <c r="AX116" s="971"/>
      <c r="AY116" s="971"/>
      <c r="AZ116" s="1037" t="s">
        <v>465</v>
      </c>
      <c r="BA116" s="1038"/>
      <c r="BB116" s="1038"/>
      <c r="BC116" s="1038"/>
      <c r="BD116" s="1038"/>
      <c r="BE116" s="1038"/>
      <c r="BF116" s="1038"/>
      <c r="BG116" s="1038"/>
      <c r="BH116" s="1038"/>
      <c r="BI116" s="1038"/>
      <c r="BJ116" s="1038"/>
      <c r="BK116" s="1038"/>
      <c r="BL116" s="1038"/>
      <c r="BM116" s="1038"/>
      <c r="BN116" s="1038"/>
      <c r="BO116" s="1038"/>
      <c r="BP116" s="1039"/>
      <c r="BQ116" s="989" t="s">
        <v>445</v>
      </c>
      <c r="BR116" s="990"/>
      <c r="BS116" s="990"/>
      <c r="BT116" s="990"/>
      <c r="BU116" s="990"/>
      <c r="BV116" s="990" t="s">
        <v>445</v>
      </c>
      <c r="BW116" s="990"/>
      <c r="BX116" s="990"/>
      <c r="BY116" s="990"/>
      <c r="BZ116" s="990"/>
      <c r="CA116" s="990" t="s">
        <v>445</v>
      </c>
      <c r="CB116" s="990"/>
      <c r="CC116" s="990"/>
      <c r="CD116" s="990"/>
      <c r="CE116" s="990"/>
      <c r="CF116" s="984" t="s">
        <v>452</v>
      </c>
      <c r="CG116" s="985"/>
      <c r="CH116" s="985"/>
      <c r="CI116" s="985"/>
      <c r="CJ116" s="985"/>
      <c r="CK116" s="1015"/>
      <c r="CL116" s="1016"/>
      <c r="CM116" s="986" t="s">
        <v>466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59991</v>
      </c>
      <c r="DH116" s="1029"/>
      <c r="DI116" s="1029"/>
      <c r="DJ116" s="1029"/>
      <c r="DK116" s="1030"/>
      <c r="DL116" s="1031">
        <v>33679</v>
      </c>
      <c r="DM116" s="1029"/>
      <c r="DN116" s="1029"/>
      <c r="DO116" s="1029"/>
      <c r="DP116" s="1030"/>
      <c r="DQ116" s="1031">
        <v>7757</v>
      </c>
      <c r="DR116" s="1029"/>
      <c r="DS116" s="1029"/>
      <c r="DT116" s="1029"/>
      <c r="DU116" s="1030"/>
      <c r="DV116" s="1032">
        <v>0</v>
      </c>
      <c r="DW116" s="1033"/>
      <c r="DX116" s="1033"/>
      <c r="DY116" s="1033"/>
      <c r="DZ116" s="1034"/>
    </row>
    <row r="117" spans="1:130" s="226" customFormat="1" ht="26.25" customHeight="1">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467</v>
      </c>
      <c r="Z117" s="956"/>
      <c r="AA117" s="1046">
        <v>15225200</v>
      </c>
      <c r="AB117" s="1047"/>
      <c r="AC117" s="1047"/>
      <c r="AD117" s="1047"/>
      <c r="AE117" s="1048"/>
      <c r="AF117" s="1049">
        <v>14033731</v>
      </c>
      <c r="AG117" s="1047"/>
      <c r="AH117" s="1047"/>
      <c r="AI117" s="1047"/>
      <c r="AJ117" s="1048"/>
      <c r="AK117" s="1049">
        <v>14068769</v>
      </c>
      <c r="AL117" s="1047"/>
      <c r="AM117" s="1047"/>
      <c r="AN117" s="1047"/>
      <c r="AO117" s="1048"/>
      <c r="AP117" s="1050"/>
      <c r="AQ117" s="1051"/>
      <c r="AR117" s="1051"/>
      <c r="AS117" s="1051"/>
      <c r="AT117" s="1052"/>
      <c r="AU117" s="970"/>
      <c r="AV117" s="971"/>
      <c r="AW117" s="971"/>
      <c r="AX117" s="971"/>
      <c r="AY117" s="971"/>
      <c r="AZ117" s="1037" t="s">
        <v>468</v>
      </c>
      <c r="BA117" s="1038"/>
      <c r="BB117" s="1038"/>
      <c r="BC117" s="1038"/>
      <c r="BD117" s="1038"/>
      <c r="BE117" s="1038"/>
      <c r="BF117" s="1038"/>
      <c r="BG117" s="1038"/>
      <c r="BH117" s="1038"/>
      <c r="BI117" s="1038"/>
      <c r="BJ117" s="1038"/>
      <c r="BK117" s="1038"/>
      <c r="BL117" s="1038"/>
      <c r="BM117" s="1038"/>
      <c r="BN117" s="1038"/>
      <c r="BO117" s="1038"/>
      <c r="BP117" s="1039"/>
      <c r="BQ117" s="989" t="s">
        <v>444</v>
      </c>
      <c r="BR117" s="990"/>
      <c r="BS117" s="990"/>
      <c r="BT117" s="990"/>
      <c r="BU117" s="990"/>
      <c r="BV117" s="990" t="s">
        <v>444</v>
      </c>
      <c r="BW117" s="990"/>
      <c r="BX117" s="990"/>
      <c r="BY117" s="990"/>
      <c r="BZ117" s="990"/>
      <c r="CA117" s="990" t="s">
        <v>444</v>
      </c>
      <c r="CB117" s="990"/>
      <c r="CC117" s="990"/>
      <c r="CD117" s="990"/>
      <c r="CE117" s="990"/>
      <c r="CF117" s="984" t="s">
        <v>444</v>
      </c>
      <c r="CG117" s="985"/>
      <c r="CH117" s="985"/>
      <c r="CI117" s="985"/>
      <c r="CJ117" s="985"/>
      <c r="CK117" s="1015"/>
      <c r="CL117" s="1016"/>
      <c r="CM117" s="986" t="s">
        <v>469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444</v>
      </c>
      <c r="DH117" s="1029"/>
      <c r="DI117" s="1029"/>
      <c r="DJ117" s="1029"/>
      <c r="DK117" s="1030"/>
      <c r="DL117" s="1031" t="s">
        <v>444</v>
      </c>
      <c r="DM117" s="1029"/>
      <c r="DN117" s="1029"/>
      <c r="DO117" s="1029"/>
      <c r="DP117" s="1030"/>
      <c r="DQ117" s="1031" t="s">
        <v>445</v>
      </c>
      <c r="DR117" s="1029"/>
      <c r="DS117" s="1029"/>
      <c r="DT117" s="1029"/>
      <c r="DU117" s="1030"/>
      <c r="DV117" s="1032" t="s">
        <v>444</v>
      </c>
      <c r="DW117" s="1033"/>
      <c r="DX117" s="1033"/>
      <c r="DY117" s="1033"/>
      <c r="DZ117" s="1034"/>
    </row>
    <row r="118" spans="1:130" s="226" customFormat="1" ht="26.25" customHeight="1">
      <c r="A118" s="974" t="s">
        <v>439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437</v>
      </c>
      <c r="AB118" s="955"/>
      <c r="AC118" s="955"/>
      <c r="AD118" s="955"/>
      <c r="AE118" s="956"/>
      <c r="AF118" s="954" t="s">
        <v>302</v>
      </c>
      <c r="AG118" s="955"/>
      <c r="AH118" s="955"/>
      <c r="AI118" s="955"/>
      <c r="AJ118" s="956"/>
      <c r="AK118" s="954" t="s">
        <v>301</v>
      </c>
      <c r="AL118" s="955"/>
      <c r="AM118" s="955"/>
      <c r="AN118" s="955"/>
      <c r="AO118" s="956"/>
      <c r="AP118" s="1041" t="s">
        <v>438</v>
      </c>
      <c r="AQ118" s="1042"/>
      <c r="AR118" s="1042"/>
      <c r="AS118" s="1042"/>
      <c r="AT118" s="1043"/>
      <c r="AU118" s="970"/>
      <c r="AV118" s="971"/>
      <c r="AW118" s="971"/>
      <c r="AX118" s="971"/>
      <c r="AY118" s="971"/>
      <c r="AZ118" s="1044" t="s">
        <v>470</v>
      </c>
      <c r="BA118" s="1035"/>
      <c r="BB118" s="1035"/>
      <c r="BC118" s="1035"/>
      <c r="BD118" s="1035"/>
      <c r="BE118" s="1035"/>
      <c r="BF118" s="1035"/>
      <c r="BG118" s="1035"/>
      <c r="BH118" s="1035"/>
      <c r="BI118" s="1035"/>
      <c r="BJ118" s="1035"/>
      <c r="BK118" s="1035"/>
      <c r="BL118" s="1035"/>
      <c r="BM118" s="1035"/>
      <c r="BN118" s="1035"/>
      <c r="BO118" s="1035"/>
      <c r="BP118" s="1036"/>
      <c r="BQ118" s="1067" t="s">
        <v>259</v>
      </c>
      <c r="BR118" s="1068"/>
      <c r="BS118" s="1068"/>
      <c r="BT118" s="1068"/>
      <c r="BU118" s="1068"/>
      <c r="BV118" s="1068" t="s">
        <v>471</v>
      </c>
      <c r="BW118" s="1068"/>
      <c r="BX118" s="1068"/>
      <c r="BY118" s="1068"/>
      <c r="BZ118" s="1068"/>
      <c r="CA118" s="1068" t="s">
        <v>471</v>
      </c>
      <c r="CB118" s="1068"/>
      <c r="CC118" s="1068"/>
      <c r="CD118" s="1068"/>
      <c r="CE118" s="1068"/>
      <c r="CF118" s="984" t="s">
        <v>386</v>
      </c>
      <c r="CG118" s="985"/>
      <c r="CH118" s="985"/>
      <c r="CI118" s="985"/>
      <c r="CJ118" s="985"/>
      <c r="CK118" s="1015"/>
      <c r="CL118" s="1016"/>
      <c r="CM118" s="986" t="s">
        <v>472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259</v>
      </c>
      <c r="DH118" s="1029"/>
      <c r="DI118" s="1029"/>
      <c r="DJ118" s="1029"/>
      <c r="DK118" s="1030"/>
      <c r="DL118" s="1031" t="s">
        <v>259</v>
      </c>
      <c r="DM118" s="1029"/>
      <c r="DN118" s="1029"/>
      <c r="DO118" s="1029"/>
      <c r="DP118" s="1030"/>
      <c r="DQ118" s="1031" t="s">
        <v>386</v>
      </c>
      <c r="DR118" s="1029"/>
      <c r="DS118" s="1029"/>
      <c r="DT118" s="1029"/>
      <c r="DU118" s="1030"/>
      <c r="DV118" s="1032" t="s">
        <v>259</v>
      </c>
      <c r="DW118" s="1033"/>
      <c r="DX118" s="1033"/>
      <c r="DY118" s="1033"/>
      <c r="DZ118" s="1034"/>
    </row>
    <row r="119" spans="1:130" s="226" customFormat="1" ht="26.25" customHeight="1">
      <c r="A119" s="1128" t="s">
        <v>442</v>
      </c>
      <c r="B119" s="1014"/>
      <c r="C119" s="993" t="s">
        <v>443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473</v>
      </c>
      <c r="AB119" s="962"/>
      <c r="AC119" s="962"/>
      <c r="AD119" s="962"/>
      <c r="AE119" s="963"/>
      <c r="AF119" s="964" t="s">
        <v>452</v>
      </c>
      <c r="AG119" s="962"/>
      <c r="AH119" s="962"/>
      <c r="AI119" s="962"/>
      <c r="AJ119" s="963"/>
      <c r="AK119" s="964" t="s">
        <v>178</v>
      </c>
      <c r="AL119" s="962"/>
      <c r="AM119" s="962"/>
      <c r="AN119" s="962"/>
      <c r="AO119" s="963"/>
      <c r="AP119" s="965" t="s">
        <v>386</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474</v>
      </c>
      <c r="BP119" s="1076"/>
      <c r="BQ119" s="1067">
        <v>172044966</v>
      </c>
      <c r="BR119" s="1068"/>
      <c r="BS119" s="1068"/>
      <c r="BT119" s="1068"/>
      <c r="BU119" s="1068"/>
      <c r="BV119" s="1068">
        <v>162578118</v>
      </c>
      <c r="BW119" s="1068"/>
      <c r="BX119" s="1068"/>
      <c r="BY119" s="1068"/>
      <c r="BZ119" s="1068"/>
      <c r="CA119" s="1068">
        <v>154976417</v>
      </c>
      <c r="CB119" s="1068"/>
      <c r="CC119" s="1068"/>
      <c r="CD119" s="1068"/>
      <c r="CE119" s="1068"/>
      <c r="CF119" s="1069"/>
      <c r="CG119" s="1070"/>
      <c r="CH119" s="1070"/>
      <c r="CI119" s="1070"/>
      <c r="CJ119" s="1071"/>
      <c r="CK119" s="1017"/>
      <c r="CL119" s="1018"/>
      <c r="CM119" s="1072" t="s">
        <v>475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476</v>
      </c>
      <c r="DH119" s="1054"/>
      <c r="DI119" s="1054"/>
      <c r="DJ119" s="1054"/>
      <c r="DK119" s="1055"/>
      <c r="DL119" s="1053" t="s">
        <v>471</v>
      </c>
      <c r="DM119" s="1054"/>
      <c r="DN119" s="1054"/>
      <c r="DO119" s="1054"/>
      <c r="DP119" s="1055"/>
      <c r="DQ119" s="1053" t="s">
        <v>444</v>
      </c>
      <c r="DR119" s="1054"/>
      <c r="DS119" s="1054"/>
      <c r="DT119" s="1054"/>
      <c r="DU119" s="1055"/>
      <c r="DV119" s="1056" t="s">
        <v>259</v>
      </c>
      <c r="DW119" s="1057"/>
      <c r="DX119" s="1057"/>
      <c r="DY119" s="1057"/>
      <c r="DZ119" s="1058"/>
    </row>
    <row r="120" spans="1:130" s="226" customFormat="1" ht="26.25" customHeight="1">
      <c r="A120" s="1129"/>
      <c r="B120" s="1016"/>
      <c r="C120" s="986" t="s">
        <v>449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v>97444</v>
      </c>
      <c r="AB120" s="1029"/>
      <c r="AC120" s="1029"/>
      <c r="AD120" s="1029"/>
      <c r="AE120" s="1030"/>
      <c r="AF120" s="1031">
        <v>89678</v>
      </c>
      <c r="AG120" s="1029"/>
      <c r="AH120" s="1029"/>
      <c r="AI120" s="1029"/>
      <c r="AJ120" s="1030"/>
      <c r="AK120" s="1031">
        <v>89756</v>
      </c>
      <c r="AL120" s="1029"/>
      <c r="AM120" s="1029"/>
      <c r="AN120" s="1029"/>
      <c r="AO120" s="1030"/>
      <c r="AP120" s="1032">
        <v>0.2</v>
      </c>
      <c r="AQ120" s="1033"/>
      <c r="AR120" s="1033"/>
      <c r="AS120" s="1033"/>
      <c r="AT120" s="1034"/>
      <c r="AU120" s="1059" t="s">
        <v>477</v>
      </c>
      <c r="AV120" s="1060"/>
      <c r="AW120" s="1060"/>
      <c r="AX120" s="1060"/>
      <c r="AY120" s="1061"/>
      <c r="AZ120" s="1010" t="s">
        <v>478</v>
      </c>
      <c r="BA120" s="959"/>
      <c r="BB120" s="959"/>
      <c r="BC120" s="959"/>
      <c r="BD120" s="959"/>
      <c r="BE120" s="959"/>
      <c r="BF120" s="959"/>
      <c r="BG120" s="959"/>
      <c r="BH120" s="959"/>
      <c r="BI120" s="959"/>
      <c r="BJ120" s="959"/>
      <c r="BK120" s="959"/>
      <c r="BL120" s="959"/>
      <c r="BM120" s="959"/>
      <c r="BN120" s="959"/>
      <c r="BO120" s="959"/>
      <c r="BP120" s="960"/>
      <c r="BQ120" s="996">
        <v>12380514</v>
      </c>
      <c r="BR120" s="997"/>
      <c r="BS120" s="997"/>
      <c r="BT120" s="997"/>
      <c r="BU120" s="997"/>
      <c r="BV120" s="997">
        <v>10131776</v>
      </c>
      <c r="BW120" s="997"/>
      <c r="BX120" s="997"/>
      <c r="BY120" s="997"/>
      <c r="BZ120" s="997"/>
      <c r="CA120" s="997">
        <v>9900421</v>
      </c>
      <c r="CB120" s="997"/>
      <c r="CC120" s="997"/>
      <c r="CD120" s="997"/>
      <c r="CE120" s="997"/>
      <c r="CF120" s="1011">
        <v>16.7</v>
      </c>
      <c r="CG120" s="1012"/>
      <c r="CH120" s="1012"/>
      <c r="CI120" s="1012"/>
      <c r="CJ120" s="1012"/>
      <c r="CK120" s="1077" t="s">
        <v>479</v>
      </c>
      <c r="CL120" s="1078"/>
      <c r="CM120" s="1078"/>
      <c r="CN120" s="1078"/>
      <c r="CO120" s="1079"/>
      <c r="CP120" s="1085" t="s">
        <v>480</v>
      </c>
      <c r="CQ120" s="1086"/>
      <c r="CR120" s="1086"/>
      <c r="CS120" s="1086"/>
      <c r="CT120" s="1086"/>
      <c r="CU120" s="1086"/>
      <c r="CV120" s="1086"/>
      <c r="CW120" s="1086"/>
      <c r="CX120" s="1086"/>
      <c r="CY120" s="1086"/>
      <c r="CZ120" s="1086"/>
      <c r="DA120" s="1086"/>
      <c r="DB120" s="1086"/>
      <c r="DC120" s="1086"/>
      <c r="DD120" s="1086"/>
      <c r="DE120" s="1086"/>
      <c r="DF120" s="1087"/>
      <c r="DG120" s="996">
        <v>27083979</v>
      </c>
      <c r="DH120" s="997"/>
      <c r="DI120" s="997"/>
      <c r="DJ120" s="997"/>
      <c r="DK120" s="997"/>
      <c r="DL120" s="997">
        <v>20397571</v>
      </c>
      <c r="DM120" s="997"/>
      <c r="DN120" s="997"/>
      <c r="DO120" s="997"/>
      <c r="DP120" s="997"/>
      <c r="DQ120" s="997">
        <v>14221254</v>
      </c>
      <c r="DR120" s="997"/>
      <c r="DS120" s="997"/>
      <c r="DT120" s="997"/>
      <c r="DU120" s="997"/>
      <c r="DV120" s="998">
        <v>24</v>
      </c>
      <c r="DW120" s="998"/>
      <c r="DX120" s="998"/>
      <c r="DY120" s="998"/>
      <c r="DZ120" s="999"/>
    </row>
    <row r="121" spans="1:130" s="226" customFormat="1" ht="26.25" customHeight="1">
      <c r="A121" s="1129"/>
      <c r="B121" s="1016"/>
      <c r="C121" s="1037" t="s">
        <v>481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386</v>
      </c>
      <c r="AB121" s="1029"/>
      <c r="AC121" s="1029"/>
      <c r="AD121" s="1029"/>
      <c r="AE121" s="1030"/>
      <c r="AF121" s="1031" t="s">
        <v>178</v>
      </c>
      <c r="AG121" s="1029"/>
      <c r="AH121" s="1029"/>
      <c r="AI121" s="1029"/>
      <c r="AJ121" s="1030"/>
      <c r="AK121" s="1031" t="s">
        <v>259</v>
      </c>
      <c r="AL121" s="1029"/>
      <c r="AM121" s="1029"/>
      <c r="AN121" s="1029"/>
      <c r="AO121" s="1030"/>
      <c r="AP121" s="1032" t="s">
        <v>452</v>
      </c>
      <c r="AQ121" s="1033"/>
      <c r="AR121" s="1033"/>
      <c r="AS121" s="1033"/>
      <c r="AT121" s="1034"/>
      <c r="AU121" s="1062"/>
      <c r="AV121" s="1063"/>
      <c r="AW121" s="1063"/>
      <c r="AX121" s="1063"/>
      <c r="AY121" s="1064"/>
      <c r="AZ121" s="1019" t="s">
        <v>482</v>
      </c>
      <c r="BA121" s="1020"/>
      <c r="BB121" s="1020"/>
      <c r="BC121" s="1020"/>
      <c r="BD121" s="1020"/>
      <c r="BE121" s="1020"/>
      <c r="BF121" s="1020"/>
      <c r="BG121" s="1020"/>
      <c r="BH121" s="1020"/>
      <c r="BI121" s="1020"/>
      <c r="BJ121" s="1020"/>
      <c r="BK121" s="1020"/>
      <c r="BL121" s="1020"/>
      <c r="BM121" s="1020"/>
      <c r="BN121" s="1020"/>
      <c r="BO121" s="1020"/>
      <c r="BP121" s="1021"/>
      <c r="BQ121" s="989">
        <v>34307672</v>
      </c>
      <c r="BR121" s="990"/>
      <c r="BS121" s="990"/>
      <c r="BT121" s="990"/>
      <c r="BU121" s="990"/>
      <c r="BV121" s="990">
        <v>31680861</v>
      </c>
      <c r="BW121" s="990"/>
      <c r="BX121" s="990"/>
      <c r="BY121" s="990"/>
      <c r="BZ121" s="990"/>
      <c r="CA121" s="990">
        <v>27412682</v>
      </c>
      <c r="CB121" s="990"/>
      <c r="CC121" s="990"/>
      <c r="CD121" s="990"/>
      <c r="CE121" s="990"/>
      <c r="CF121" s="984">
        <v>46.3</v>
      </c>
      <c r="CG121" s="985"/>
      <c r="CH121" s="985"/>
      <c r="CI121" s="985"/>
      <c r="CJ121" s="985"/>
      <c r="CK121" s="1080"/>
      <c r="CL121" s="1081"/>
      <c r="CM121" s="1081"/>
      <c r="CN121" s="1081"/>
      <c r="CO121" s="1082"/>
      <c r="CP121" s="1090" t="s">
        <v>483</v>
      </c>
      <c r="CQ121" s="1091"/>
      <c r="CR121" s="1091"/>
      <c r="CS121" s="1091"/>
      <c r="CT121" s="1091"/>
      <c r="CU121" s="1091"/>
      <c r="CV121" s="1091"/>
      <c r="CW121" s="1091"/>
      <c r="CX121" s="1091"/>
      <c r="CY121" s="1091"/>
      <c r="CZ121" s="1091"/>
      <c r="DA121" s="1091"/>
      <c r="DB121" s="1091"/>
      <c r="DC121" s="1091"/>
      <c r="DD121" s="1091"/>
      <c r="DE121" s="1091"/>
      <c r="DF121" s="1092"/>
      <c r="DG121" s="989">
        <v>1483084</v>
      </c>
      <c r="DH121" s="990"/>
      <c r="DI121" s="990"/>
      <c r="DJ121" s="990"/>
      <c r="DK121" s="990"/>
      <c r="DL121" s="990">
        <v>1055655</v>
      </c>
      <c r="DM121" s="990"/>
      <c r="DN121" s="990"/>
      <c r="DO121" s="990"/>
      <c r="DP121" s="990"/>
      <c r="DQ121" s="990">
        <v>983607</v>
      </c>
      <c r="DR121" s="990"/>
      <c r="DS121" s="990"/>
      <c r="DT121" s="990"/>
      <c r="DU121" s="990"/>
      <c r="DV121" s="991">
        <v>1.7</v>
      </c>
      <c r="DW121" s="991"/>
      <c r="DX121" s="991"/>
      <c r="DY121" s="991"/>
      <c r="DZ121" s="992"/>
    </row>
    <row r="122" spans="1:130" s="226" customFormat="1" ht="26.25" customHeight="1">
      <c r="A122" s="1129"/>
      <c r="B122" s="1016"/>
      <c r="C122" s="986" t="s">
        <v>460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476</v>
      </c>
      <c r="AB122" s="1029"/>
      <c r="AC122" s="1029"/>
      <c r="AD122" s="1029"/>
      <c r="AE122" s="1030"/>
      <c r="AF122" s="1031" t="s">
        <v>471</v>
      </c>
      <c r="AG122" s="1029"/>
      <c r="AH122" s="1029"/>
      <c r="AI122" s="1029"/>
      <c r="AJ122" s="1030"/>
      <c r="AK122" s="1031" t="s">
        <v>471</v>
      </c>
      <c r="AL122" s="1029"/>
      <c r="AM122" s="1029"/>
      <c r="AN122" s="1029"/>
      <c r="AO122" s="1030"/>
      <c r="AP122" s="1032" t="s">
        <v>484</v>
      </c>
      <c r="AQ122" s="1033"/>
      <c r="AR122" s="1033"/>
      <c r="AS122" s="1033"/>
      <c r="AT122" s="1034"/>
      <c r="AU122" s="1062"/>
      <c r="AV122" s="1063"/>
      <c r="AW122" s="1063"/>
      <c r="AX122" s="1063"/>
      <c r="AY122" s="1064"/>
      <c r="AZ122" s="1044" t="s">
        <v>485</v>
      </c>
      <c r="BA122" s="1035"/>
      <c r="BB122" s="1035"/>
      <c r="BC122" s="1035"/>
      <c r="BD122" s="1035"/>
      <c r="BE122" s="1035"/>
      <c r="BF122" s="1035"/>
      <c r="BG122" s="1035"/>
      <c r="BH122" s="1035"/>
      <c r="BI122" s="1035"/>
      <c r="BJ122" s="1035"/>
      <c r="BK122" s="1035"/>
      <c r="BL122" s="1035"/>
      <c r="BM122" s="1035"/>
      <c r="BN122" s="1035"/>
      <c r="BO122" s="1035"/>
      <c r="BP122" s="1036"/>
      <c r="BQ122" s="1067">
        <v>111561618</v>
      </c>
      <c r="BR122" s="1068"/>
      <c r="BS122" s="1068"/>
      <c r="BT122" s="1068"/>
      <c r="BU122" s="1068"/>
      <c r="BV122" s="1068">
        <v>109699441</v>
      </c>
      <c r="BW122" s="1068"/>
      <c r="BX122" s="1068"/>
      <c r="BY122" s="1068"/>
      <c r="BZ122" s="1068"/>
      <c r="CA122" s="1068">
        <v>107626037</v>
      </c>
      <c r="CB122" s="1068"/>
      <c r="CC122" s="1068"/>
      <c r="CD122" s="1068"/>
      <c r="CE122" s="1068"/>
      <c r="CF122" s="1088">
        <v>181.7</v>
      </c>
      <c r="CG122" s="1089"/>
      <c r="CH122" s="1089"/>
      <c r="CI122" s="1089"/>
      <c r="CJ122" s="1089"/>
      <c r="CK122" s="1080"/>
      <c r="CL122" s="1081"/>
      <c r="CM122" s="1081"/>
      <c r="CN122" s="1081"/>
      <c r="CO122" s="1082"/>
      <c r="CP122" s="1090" t="s">
        <v>486</v>
      </c>
      <c r="CQ122" s="1091"/>
      <c r="CR122" s="1091"/>
      <c r="CS122" s="1091"/>
      <c r="CT122" s="1091"/>
      <c r="CU122" s="1091"/>
      <c r="CV122" s="1091"/>
      <c r="CW122" s="1091"/>
      <c r="CX122" s="1091"/>
      <c r="CY122" s="1091"/>
      <c r="CZ122" s="1091"/>
      <c r="DA122" s="1091"/>
      <c r="DB122" s="1091"/>
      <c r="DC122" s="1091"/>
      <c r="DD122" s="1091"/>
      <c r="DE122" s="1091"/>
      <c r="DF122" s="1092"/>
      <c r="DG122" s="989">
        <v>290397</v>
      </c>
      <c r="DH122" s="990"/>
      <c r="DI122" s="990"/>
      <c r="DJ122" s="990"/>
      <c r="DK122" s="990"/>
      <c r="DL122" s="990">
        <v>148039</v>
      </c>
      <c r="DM122" s="990"/>
      <c r="DN122" s="990"/>
      <c r="DO122" s="990"/>
      <c r="DP122" s="990"/>
      <c r="DQ122" s="990">
        <v>67213</v>
      </c>
      <c r="DR122" s="990"/>
      <c r="DS122" s="990"/>
      <c r="DT122" s="990"/>
      <c r="DU122" s="990"/>
      <c r="DV122" s="991">
        <v>0.1</v>
      </c>
      <c r="DW122" s="991"/>
      <c r="DX122" s="991"/>
      <c r="DY122" s="991"/>
      <c r="DZ122" s="992"/>
    </row>
    <row r="123" spans="1:130" s="226" customFormat="1" ht="26.25" customHeight="1">
      <c r="A123" s="1129"/>
      <c r="B123" s="1016"/>
      <c r="C123" s="986" t="s">
        <v>466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26706</v>
      </c>
      <c r="AB123" s="1029"/>
      <c r="AC123" s="1029"/>
      <c r="AD123" s="1029"/>
      <c r="AE123" s="1030"/>
      <c r="AF123" s="1031">
        <v>26313</v>
      </c>
      <c r="AG123" s="1029"/>
      <c r="AH123" s="1029"/>
      <c r="AI123" s="1029"/>
      <c r="AJ123" s="1030"/>
      <c r="AK123" s="1031">
        <v>25922</v>
      </c>
      <c r="AL123" s="1029"/>
      <c r="AM123" s="1029"/>
      <c r="AN123" s="1029"/>
      <c r="AO123" s="1030"/>
      <c r="AP123" s="1032">
        <v>0</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487</v>
      </c>
      <c r="BP123" s="1076"/>
      <c r="BQ123" s="1135">
        <v>158249804</v>
      </c>
      <c r="BR123" s="1136"/>
      <c r="BS123" s="1136"/>
      <c r="BT123" s="1136"/>
      <c r="BU123" s="1136"/>
      <c r="BV123" s="1136">
        <v>151512078</v>
      </c>
      <c r="BW123" s="1136"/>
      <c r="BX123" s="1136"/>
      <c r="BY123" s="1136"/>
      <c r="BZ123" s="1136"/>
      <c r="CA123" s="1136">
        <v>144939140</v>
      </c>
      <c r="CB123" s="1136"/>
      <c r="CC123" s="1136"/>
      <c r="CD123" s="1136"/>
      <c r="CE123" s="1136"/>
      <c r="CF123" s="1069"/>
      <c r="CG123" s="1070"/>
      <c r="CH123" s="1070"/>
      <c r="CI123" s="1070"/>
      <c r="CJ123" s="1071"/>
      <c r="CK123" s="1080"/>
      <c r="CL123" s="1081"/>
      <c r="CM123" s="1081"/>
      <c r="CN123" s="1081"/>
      <c r="CO123" s="1082"/>
      <c r="CP123" s="1090" t="s">
        <v>488</v>
      </c>
      <c r="CQ123" s="1091"/>
      <c r="CR123" s="1091"/>
      <c r="CS123" s="1091"/>
      <c r="CT123" s="1091"/>
      <c r="CU123" s="1091"/>
      <c r="CV123" s="1091"/>
      <c r="CW123" s="1091"/>
      <c r="CX123" s="1091"/>
      <c r="CY123" s="1091"/>
      <c r="CZ123" s="1091"/>
      <c r="DA123" s="1091"/>
      <c r="DB123" s="1091"/>
      <c r="DC123" s="1091"/>
      <c r="DD123" s="1091"/>
      <c r="DE123" s="1091"/>
      <c r="DF123" s="1092"/>
      <c r="DG123" s="1028">
        <v>31192</v>
      </c>
      <c r="DH123" s="1029"/>
      <c r="DI123" s="1029"/>
      <c r="DJ123" s="1029"/>
      <c r="DK123" s="1030"/>
      <c r="DL123" s="1031">
        <v>15487</v>
      </c>
      <c r="DM123" s="1029"/>
      <c r="DN123" s="1029"/>
      <c r="DO123" s="1029"/>
      <c r="DP123" s="1030"/>
      <c r="DQ123" s="1031">
        <v>5776</v>
      </c>
      <c r="DR123" s="1029"/>
      <c r="DS123" s="1029"/>
      <c r="DT123" s="1029"/>
      <c r="DU123" s="1030"/>
      <c r="DV123" s="1032">
        <v>0</v>
      </c>
      <c r="DW123" s="1033"/>
      <c r="DX123" s="1033"/>
      <c r="DY123" s="1033"/>
      <c r="DZ123" s="1034"/>
    </row>
    <row r="124" spans="1:130" s="226" customFormat="1" ht="26.25" customHeight="1" thickBot="1">
      <c r="A124" s="1129"/>
      <c r="B124" s="1016"/>
      <c r="C124" s="986" t="s">
        <v>469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476</v>
      </c>
      <c r="AB124" s="1029"/>
      <c r="AC124" s="1029"/>
      <c r="AD124" s="1029"/>
      <c r="AE124" s="1030"/>
      <c r="AF124" s="1031" t="s">
        <v>259</v>
      </c>
      <c r="AG124" s="1029"/>
      <c r="AH124" s="1029"/>
      <c r="AI124" s="1029"/>
      <c r="AJ124" s="1030"/>
      <c r="AK124" s="1031" t="s">
        <v>259</v>
      </c>
      <c r="AL124" s="1029"/>
      <c r="AM124" s="1029"/>
      <c r="AN124" s="1029"/>
      <c r="AO124" s="1030"/>
      <c r="AP124" s="1032" t="s">
        <v>386</v>
      </c>
      <c r="AQ124" s="1033"/>
      <c r="AR124" s="1033"/>
      <c r="AS124" s="1033"/>
      <c r="AT124" s="1034"/>
      <c r="AU124" s="1131" t="s">
        <v>489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23.5</v>
      </c>
      <c r="BR124" s="1098"/>
      <c r="BS124" s="1098"/>
      <c r="BT124" s="1098"/>
      <c r="BU124" s="1098"/>
      <c r="BV124" s="1098">
        <v>18.899999999999999</v>
      </c>
      <c r="BW124" s="1098"/>
      <c r="BX124" s="1098"/>
      <c r="BY124" s="1098"/>
      <c r="BZ124" s="1098"/>
      <c r="CA124" s="1098">
        <v>16.899999999999999</v>
      </c>
      <c r="CB124" s="1098"/>
      <c r="CC124" s="1098"/>
      <c r="CD124" s="1098"/>
      <c r="CE124" s="1098"/>
      <c r="CF124" s="1099"/>
      <c r="CG124" s="1100"/>
      <c r="CH124" s="1100"/>
      <c r="CI124" s="1100"/>
      <c r="CJ124" s="1101"/>
      <c r="CK124" s="1083"/>
      <c r="CL124" s="1083"/>
      <c r="CM124" s="1083"/>
      <c r="CN124" s="1083"/>
      <c r="CO124" s="1084"/>
      <c r="CP124" s="1090" t="s">
        <v>490</v>
      </c>
      <c r="CQ124" s="1091"/>
      <c r="CR124" s="1091"/>
      <c r="CS124" s="1091"/>
      <c r="CT124" s="1091"/>
      <c r="CU124" s="1091"/>
      <c r="CV124" s="1091"/>
      <c r="CW124" s="1091"/>
      <c r="CX124" s="1091"/>
      <c r="CY124" s="1091"/>
      <c r="CZ124" s="1091"/>
      <c r="DA124" s="1091"/>
      <c r="DB124" s="1091"/>
      <c r="DC124" s="1091"/>
      <c r="DD124" s="1091"/>
      <c r="DE124" s="1091"/>
      <c r="DF124" s="1092"/>
      <c r="DG124" s="1075">
        <v>9614908</v>
      </c>
      <c r="DH124" s="1054"/>
      <c r="DI124" s="1054"/>
      <c r="DJ124" s="1054"/>
      <c r="DK124" s="1055"/>
      <c r="DL124" s="1053">
        <v>8754902</v>
      </c>
      <c r="DM124" s="1054"/>
      <c r="DN124" s="1054"/>
      <c r="DO124" s="1054"/>
      <c r="DP124" s="1055"/>
      <c r="DQ124" s="1053">
        <v>2195</v>
      </c>
      <c r="DR124" s="1054"/>
      <c r="DS124" s="1054"/>
      <c r="DT124" s="1054"/>
      <c r="DU124" s="1055"/>
      <c r="DV124" s="1056">
        <v>0</v>
      </c>
      <c r="DW124" s="1057"/>
      <c r="DX124" s="1057"/>
      <c r="DY124" s="1057"/>
      <c r="DZ124" s="1058"/>
    </row>
    <row r="125" spans="1:130" s="226" customFormat="1" ht="26.25" customHeight="1">
      <c r="A125" s="1129"/>
      <c r="B125" s="1016"/>
      <c r="C125" s="986" t="s">
        <v>472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259</v>
      </c>
      <c r="AB125" s="1029"/>
      <c r="AC125" s="1029"/>
      <c r="AD125" s="1029"/>
      <c r="AE125" s="1030"/>
      <c r="AF125" s="1031" t="s">
        <v>476</v>
      </c>
      <c r="AG125" s="1029"/>
      <c r="AH125" s="1029"/>
      <c r="AI125" s="1029"/>
      <c r="AJ125" s="1030"/>
      <c r="AK125" s="1031" t="s">
        <v>259</v>
      </c>
      <c r="AL125" s="1029"/>
      <c r="AM125" s="1029"/>
      <c r="AN125" s="1029"/>
      <c r="AO125" s="1030"/>
      <c r="AP125" s="1032" t="s">
        <v>471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491</v>
      </c>
      <c r="CL125" s="1078"/>
      <c r="CM125" s="1078"/>
      <c r="CN125" s="1078"/>
      <c r="CO125" s="1079"/>
      <c r="CP125" s="1010" t="s">
        <v>492</v>
      </c>
      <c r="CQ125" s="959"/>
      <c r="CR125" s="959"/>
      <c r="CS125" s="959"/>
      <c r="CT125" s="959"/>
      <c r="CU125" s="959"/>
      <c r="CV125" s="959"/>
      <c r="CW125" s="959"/>
      <c r="CX125" s="959"/>
      <c r="CY125" s="959"/>
      <c r="CZ125" s="959"/>
      <c r="DA125" s="959"/>
      <c r="DB125" s="959"/>
      <c r="DC125" s="959"/>
      <c r="DD125" s="959"/>
      <c r="DE125" s="959"/>
      <c r="DF125" s="960"/>
      <c r="DG125" s="996" t="s">
        <v>476</v>
      </c>
      <c r="DH125" s="997"/>
      <c r="DI125" s="997"/>
      <c r="DJ125" s="997"/>
      <c r="DK125" s="997"/>
      <c r="DL125" s="997" t="s">
        <v>476</v>
      </c>
      <c r="DM125" s="997"/>
      <c r="DN125" s="997"/>
      <c r="DO125" s="997"/>
      <c r="DP125" s="997"/>
      <c r="DQ125" s="997" t="s">
        <v>178</v>
      </c>
      <c r="DR125" s="997"/>
      <c r="DS125" s="997"/>
      <c r="DT125" s="997"/>
      <c r="DU125" s="997"/>
      <c r="DV125" s="998" t="s">
        <v>386</v>
      </c>
      <c r="DW125" s="998"/>
      <c r="DX125" s="998"/>
      <c r="DY125" s="998"/>
      <c r="DZ125" s="999"/>
    </row>
    <row r="126" spans="1:130" s="226" customFormat="1" ht="26.25" customHeight="1" thickBot="1">
      <c r="A126" s="1129"/>
      <c r="B126" s="1016"/>
      <c r="C126" s="986" t="s">
        <v>475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259</v>
      </c>
      <c r="AB126" s="1029"/>
      <c r="AC126" s="1029"/>
      <c r="AD126" s="1029"/>
      <c r="AE126" s="1030"/>
      <c r="AF126" s="1031" t="s">
        <v>178</v>
      </c>
      <c r="AG126" s="1029"/>
      <c r="AH126" s="1029"/>
      <c r="AI126" s="1029"/>
      <c r="AJ126" s="1030"/>
      <c r="AK126" s="1031" t="s">
        <v>259</v>
      </c>
      <c r="AL126" s="1029"/>
      <c r="AM126" s="1029"/>
      <c r="AN126" s="1029"/>
      <c r="AO126" s="1030"/>
      <c r="AP126" s="1032" t="s">
        <v>476</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493</v>
      </c>
      <c r="CQ126" s="1020"/>
      <c r="CR126" s="1020"/>
      <c r="CS126" s="1020"/>
      <c r="CT126" s="1020"/>
      <c r="CU126" s="1020"/>
      <c r="CV126" s="1020"/>
      <c r="CW126" s="1020"/>
      <c r="CX126" s="1020"/>
      <c r="CY126" s="1020"/>
      <c r="CZ126" s="1020"/>
      <c r="DA126" s="1020"/>
      <c r="DB126" s="1020"/>
      <c r="DC126" s="1020"/>
      <c r="DD126" s="1020"/>
      <c r="DE126" s="1020"/>
      <c r="DF126" s="1021"/>
      <c r="DG126" s="989" t="s">
        <v>473</v>
      </c>
      <c r="DH126" s="990"/>
      <c r="DI126" s="990"/>
      <c r="DJ126" s="990"/>
      <c r="DK126" s="990"/>
      <c r="DL126" s="990" t="s">
        <v>452</v>
      </c>
      <c r="DM126" s="990"/>
      <c r="DN126" s="990"/>
      <c r="DO126" s="990"/>
      <c r="DP126" s="990"/>
      <c r="DQ126" s="990" t="s">
        <v>471</v>
      </c>
      <c r="DR126" s="990"/>
      <c r="DS126" s="990"/>
      <c r="DT126" s="990"/>
      <c r="DU126" s="990"/>
      <c r="DV126" s="991" t="s">
        <v>259</v>
      </c>
      <c r="DW126" s="991"/>
      <c r="DX126" s="991"/>
      <c r="DY126" s="991"/>
      <c r="DZ126" s="992"/>
    </row>
    <row r="127" spans="1:130" s="226" customFormat="1" ht="26.25" customHeight="1">
      <c r="A127" s="1130"/>
      <c r="B127" s="1018"/>
      <c r="C127" s="1072" t="s">
        <v>494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476</v>
      </c>
      <c r="AB127" s="1029"/>
      <c r="AC127" s="1029"/>
      <c r="AD127" s="1029"/>
      <c r="AE127" s="1030"/>
      <c r="AF127" s="1031" t="s">
        <v>386</v>
      </c>
      <c r="AG127" s="1029"/>
      <c r="AH127" s="1029"/>
      <c r="AI127" s="1029"/>
      <c r="AJ127" s="1030"/>
      <c r="AK127" s="1031" t="s">
        <v>452</v>
      </c>
      <c r="AL127" s="1029"/>
      <c r="AM127" s="1029"/>
      <c r="AN127" s="1029"/>
      <c r="AO127" s="1030"/>
      <c r="AP127" s="1032" t="s">
        <v>259</v>
      </c>
      <c r="AQ127" s="1033"/>
      <c r="AR127" s="1033"/>
      <c r="AS127" s="1033"/>
      <c r="AT127" s="1034"/>
      <c r="AU127" s="262"/>
      <c r="AV127" s="262"/>
      <c r="AW127" s="262"/>
      <c r="AX127" s="1102" t="s">
        <v>495</v>
      </c>
      <c r="AY127" s="1103"/>
      <c r="AZ127" s="1103"/>
      <c r="BA127" s="1103"/>
      <c r="BB127" s="1103"/>
      <c r="BC127" s="1103"/>
      <c r="BD127" s="1103"/>
      <c r="BE127" s="1104"/>
      <c r="BF127" s="1105" t="s">
        <v>496</v>
      </c>
      <c r="BG127" s="1103"/>
      <c r="BH127" s="1103"/>
      <c r="BI127" s="1103"/>
      <c r="BJ127" s="1103"/>
      <c r="BK127" s="1103"/>
      <c r="BL127" s="1104"/>
      <c r="BM127" s="1105" t="s">
        <v>497</v>
      </c>
      <c r="BN127" s="1103"/>
      <c r="BO127" s="1103"/>
      <c r="BP127" s="1103"/>
      <c r="BQ127" s="1103"/>
      <c r="BR127" s="1103"/>
      <c r="BS127" s="1104"/>
      <c r="BT127" s="1105" t="s">
        <v>498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499</v>
      </c>
      <c r="CQ127" s="1020"/>
      <c r="CR127" s="1020"/>
      <c r="CS127" s="1020"/>
      <c r="CT127" s="1020"/>
      <c r="CU127" s="1020"/>
      <c r="CV127" s="1020"/>
      <c r="CW127" s="1020"/>
      <c r="CX127" s="1020"/>
      <c r="CY127" s="1020"/>
      <c r="CZ127" s="1020"/>
      <c r="DA127" s="1020"/>
      <c r="DB127" s="1020"/>
      <c r="DC127" s="1020"/>
      <c r="DD127" s="1020"/>
      <c r="DE127" s="1020"/>
      <c r="DF127" s="1021"/>
      <c r="DG127" s="989" t="s">
        <v>259</v>
      </c>
      <c r="DH127" s="990"/>
      <c r="DI127" s="990"/>
      <c r="DJ127" s="990"/>
      <c r="DK127" s="990"/>
      <c r="DL127" s="990" t="s">
        <v>386</v>
      </c>
      <c r="DM127" s="990"/>
      <c r="DN127" s="990"/>
      <c r="DO127" s="990"/>
      <c r="DP127" s="990"/>
      <c r="DQ127" s="990">
        <v>5636974</v>
      </c>
      <c r="DR127" s="990"/>
      <c r="DS127" s="990"/>
      <c r="DT127" s="990"/>
      <c r="DU127" s="990"/>
      <c r="DV127" s="991">
        <v>9.5</v>
      </c>
      <c r="DW127" s="991"/>
      <c r="DX127" s="991"/>
      <c r="DY127" s="991"/>
      <c r="DZ127" s="992"/>
    </row>
    <row r="128" spans="1:130" s="226" customFormat="1" ht="26.25" customHeight="1" thickBot="1">
      <c r="A128" s="1113" t="s">
        <v>500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501</v>
      </c>
      <c r="X128" s="1115"/>
      <c r="Y128" s="1115"/>
      <c r="Z128" s="1116"/>
      <c r="AA128" s="1117">
        <v>3295599</v>
      </c>
      <c r="AB128" s="1118"/>
      <c r="AC128" s="1118"/>
      <c r="AD128" s="1118"/>
      <c r="AE128" s="1119"/>
      <c r="AF128" s="1120">
        <v>3168121</v>
      </c>
      <c r="AG128" s="1118"/>
      <c r="AH128" s="1118"/>
      <c r="AI128" s="1118"/>
      <c r="AJ128" s="1119"/>
      <c r="AK128" s="1120">
        <v>4366791</v>
      </c>
      <c r="AL128" s="1118"/>
      <c r="AM128" s="1118"/>
      <c r="AN128" s="1118"/>
      <c r="AO128" s="1119"/>
      <c r="AP128" s="1121"/>
      <c r="AQ128" s="1122"/>
      <c r="AR128" s="1122"/>
      <c r="AS128" s="1122"/>
      <c r="AT128" s="1123"/>
      <c r="AU128" s="262"/>
      <c r="AV128" s="262"/>
      <c r="AW128" s="262"/>
      <c r="AX128" s="958" t="s">
        <v>502</v>
      </c>
      <c r="AY128" s="959"/>
      <c r="AZ128" s="959"/>
      <c r="BA128" s="959"/>
      <c r="BB128" s="959"/>
      <c r="BC128" s="959"/>
      <c r="BD128" s="959"/>
      <c r="BE128" s="960"/>
      <c r="BF128" s="1124" t="s">
        <v>259</v>
      </c>
      <c r="BG128" s="1125"/>
      <c r="BH128" s="1125"/>
      <c r="BI128" s="1125"/>
      <c r="BJ128" s="1125"/>
      <c r="BK128" s="1125"/>
      <c r="BL128" s="1126"/>
      <c r="BM128" s="1124">
        <v>11.25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503</v>
      </c>
      <c r="CQ128" s="1107"/>
      <c r="CR128" s="1107"/>
      <c r="CS128" s="1107"/>
      <c r="CT128" s="1107"/>
      <c r="CU128" s="1107"/>
      <c r="CV128" s="1107"/>
      <c r="CW128" s="1107"/>
      <c r="CX128" s="1107"/>
      <c r="CY128" s="1107"/>
      <c r="CZ128" s="1107"/>
      <c r="DA128" s="1107"/>
      <c r="DB128" s="1107"/>
      <c r="DC128" s="1107"/>
      <c r="DD128" s="1107"/>
      <c r="DE128" s="1107"/>
      <c r="DF128" s="1108"/>
      <c r="DG128" s="1109" t="s">
        <v>259</v>
      </c>
      <c r="DH128" s="1110"/>
      <c r="DI128" s="1110"/>
      <c r="DJ128" s="1110"/>
      <c r="DK128" s="1110"/>
      <c r="DL128" s="1110" t="s">
        <v>259</v>
      </c>
      <c r="DM128" s="1110"/>
      <c r="DN128" s="1110"/>
      <c r="DO128" s="1110"/>
      <c r="DP128" s="1110"/>
      <c r="DQ128" s="1110" t="s">
        <v>444</v>
      </c>
      <c r="DR128" s="1110"/>
      <c r="DS128" s="1110"/>
      <c r="DT128" s="1110"/>
      <c r="DU128" s="1110"/>
      <c r="DV128" s="1111" t="s">
        <v>259</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504</v>
      </c>
      <c r="X129" s="1144"/>
      <c r="Y129" s="1144"/>
      <c r="Z129" s="1145"/>
      <c r="AA129" s="1028">
        <v>67634732</v>
      </c>
      <c r="AB129" s="1029"/>
      <c r="AC129" s="1029"/>
      <c r="AD129" s="1029"/>
      <c r="AE129" s="1030"/>
      <c r="AF129" s="1031">
        <v>67748264</v>
      </c>
      <c r="AG129" s="1029"/>
      <c r="AH129" s="1029"/>
      <c r="AI129" s="1029"/>
      <c r="AJ129" s="1030"/>
      <c r="AK129" s="1031">
        <v>68527257</v>
      </c>
      <c r="AL129" s="1029"/>
      <c r="AM129" s="1029"/>
      <c r="AN129" s="1029"/>
      <c r="AO129" s="1030"/>
      <c r="AP129" s="1146"/>
      <c r="AQ129" s="1147"/>
      <c r="AR129" s="1147"/>
      <c r="AS129" s="1147"/>
      <c r="AT129" s="1148"/>
      <c r="AU129" s="264"/>
      <c r="AV129" s="264"/>
      <c r="AW129" s="264"/>
      <c r="AX129" s="1137" t="s">
        <v>505</v>
      </c>
      <c r="AY129" s="1020"/>
      <c r="AZ129" s="1020"/>
      <c r="BA129" s="1020"/>
      <c r="BB129" s="1020"/>
      <c r="BC129" s="1020"/>
      <c r="BD129" s="1020"/>
      <c r="BE129" s="1021"/>
      <c r="BF129" s="1138" t="s">
        <v>444</v>
      </c>
      <c r="BG129" s="1139"/>
      <c r="BH129" s="1139"/>
      <c r="BI129" s="1139"/>
      <c r="BJ129" s="1139"/>
      <c r="BK129" s="1139"/>
      <c r="BL129" s="1140"/>
      <c r="BM129" s="1138">
        <v>16.25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506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507</v>
      </c>
      <c r="X130" s="1144"/>
      <c r="Y130" s="1144"/>
      <c r="Z130" s="1145"/>
      <c r="AA130" s="1028">
        <v>8984896</v>
      </c>
      <c r="AB130" s="1029"/>
      <c r="AC130" s="1029"/>
      <c r="AD130" s="1029"/>
      <c r="AE130" s="1030"/>
      <c r="AF130" s="1031">
        <v>9255250</v>
      </c>
      <c r="AG130" s="1029"/>
      <c r="AH130" s="1029"/>
      <c r="AI130" s="1029"/>
      <c r="AJ130" s="1030"/>
      <c r="AK130" s="1031">
        <v>9299281</v>
      </c>
      <c r="AL130" s="1029"/>
      <c r="AM130" s="1029"/>
      <c r="AN130" s="1029"/>
      <c r="AO130" s="1030"/>
      <c r="AP130" s="1146"/>
      <c r="AQ130" s="1147"/>
      <c r="AR130" s="1147"/>
      <c r="AS130" s="1147"/>
      <c r="AT130" s="1148"/>
      <c r="AU130" s="264"/>
      <c r="AV130" s="264"/>
      <c r="AW130" s="264"/>
      <c r="AX130" s="1137" t="s">
        <v>508</v>
      </c>
      <c r="AY130" s="1020"/>
      <c r="AZ130" s="1020"/>
      <c r="BA130" s="1020"/>
      <c r="BB130" s="1020"/>
      <c r="BC130" s="1020"/>
      <c r="BD130" s="1020"/>
      <c r="BE130" s="1021"/>
      <c r="BF130" s="1174">
        <v>2.8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509</v>
      </c>
      <c r="X131" s="1182"/>
      <c r="Y131" s="1182"/>
      <c r="Z131" s="1183"/>
      <c r="AA131" s="1075">
        <v>58649836</v>
      </c>
      <c r="AB131" s="1054"/>
      <c r="AC131" s="1054"/>
      <c r="AD131" s="1054"/>
      <c r="AE131" s="1055"/>
      <c r="AF131" s="1053">
        <v>58493014</v>
      </c>
      <c r="AG131" s="1054"/>
      <c r="AH131" s="1054"/>
      <c r="AI131" s="1054"/>
      <c r="AJ131" s="1055"/>
      <c r="AK131" s="1053">
        <v>59227976</v>
      </c>
      <c r="AL131" s="1054"/>
      <c r="AM131" s="1054"/>
      <c r="AN131" s="1054"/>
      <c r="AO131" s="1055"/>
      <c r="AP131" s="1184"/>
      <c r="AQ131" s="1185"/>
      <c r="AR131" s="1185"/>
      <c r="AS131" s="1185"/>
      <c r="AT131" s="1186"/>
      <c r="AU131" s="264"/>
      <c r="AV131" s="264"/>
      <c r="AW131" s="264"/>
      <c r="AX131" s="1156" t="s">
        <v>510</v>
      </c>
      <c r="AY131" s="1107"/>
      <c r="AZ131" s="1107"/>
      <c r="BA131" s="1107"/>
      <c r="BB131" s="1107"/>
      <c r="BC131" s="1107"/>
      <c r="BD131" s="1107"/>
      <c r="BE131" s="1108"/>
      <c r="BF131" s="1157">
        <v>16.899999999999999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511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512</v>
      </c>
      <c r="W132" s="1167"/>
      <c r="X132" s="1167"/>
      <c r="Y132" s="1167"/>
      <c r="Z132" s="1168"/>
      <c r="AA132" s="1169">
        <v>5.0208239289999996</v>
      </c>
      <c r="AB132" s="1170"/>
      <c r="AC132" s="1170"/>
      <c r="AD132" s="1170"/>
      <c r="AE132" s="1171"/>
      <c r="AF132" s="1172">
        <v>2.7530809060000001</v>
      </c>
      <c r="AG132" s="1170"/>
      <c r="AH132" s="1170"/>
      <c r="AI132" s="1170"/>
      <c r="AJ132" s="1171"/>
      <c r="AK132" s="1172">
        <v>0.67991011499999998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513</v>
      </c>
      <c r="W133" s="1150"/>
      <c r="X133" s="1150"/>
      <c r="Y133" s="1150"/>
      <c r="Z133" s="1151"/>
      <c r="AA133" s="1152">
        <v>6.2</v>
      </c>
      <c r="AB133" s="1153"/>
      <c r="AC133" s="1153"/>
      <c r="AD133" s="1153"/>
      <c r="AE133" s="1154"/>
      <c r="AF133" s="1152">
        <v>4.4000000000000004</v>
      </c>
      <c r="AG133" s="1153"/>
      <c r="AH133" s="1153"/>
      <c r="AI133" s="1153"/>
      <c r="AJ133" s="1154"/>
      <c r="AK133" s="1152">
        <v>2.8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RuLbEHN8YFAMeeGWwmKTpk3kcaLJ5v9Y3dILwtELTgEOjfoNJXWW4QIs9YPXh1kT2wuYG7ebhA9MkczYHiOq6g==" saltValue="rhJfcsguMf9NkY/DU4tpN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82"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514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X6SEyVpaVcD56L3xDrDXATS4zfR90lMSlsYueEuxbYrxNfxGhbzW8aaeoEaYeYlzbmaVrd4aF+0299pR7swH7A==" saltValue="FDhpViEcttXl72xKOEJf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9"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ngzUVv4dxIjDJOd86CpopXEFXX5p4chSfLYgN56CqVd0rpHTvm03CjrE7SVamj7ST8TwY3FJo6W8RSMGH3f+w==" saltValue="V0foXPgH1e0ejgY6Rl21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W1"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517</v>
      </c>
      <c r="AP7" s="283"/>
      <c r="AQ7" s="284" t="s">
        <v>518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519</v>
      </c>
      <c r="AQ8" s="290" t="s">
        <v>520</v>
      </c>
      <c r="AR8" s="291" t="s">
        <v>521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522</v>
      </c>
      <c r="AL9" s="1193"/>
      <c r="AM9" s="1193"/>
      <c r="AN9" s="1194"/>
      <c r="AO9" s="292">
        <v>19892026</v>
      </c>
      <c r="AP9" s="292">
        <v>58086</v>
      </c>
      <c r="AQ9" s="293">
        <v>57800</v>
      </c>
      <c r="AR9" s="294">
        <v>0.5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523</v>
      </c>
      <c r="AL10" s="1193"/>
      <c r="AM10" s="1193"/>
      <c r="AN10" s="1194"/>
      <c r="AO10" s="295">
        <v>1339042</v>
      </c>
      <c r="AP10" s="295">
        <v>3910</v>
      </c>
      <c r="AQ10" s="296">
        <v>2573</v>
      </c>
      <c r="AR10" s="297">
        <v>52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524</v>
      </c>
      <c r="AL11" s="1193"/>
      <c r="AM11" s="1193"/>
      <c r="AN11" s="1194"/>
      <c r="AO11" s="295">
        <v>3907</v>
      </c>
      <c r="AP11" s="295">
        <v>11</v>
      </c>
      <c r="AQ11" s="296">
        <v>1586</v>
      </c>
      <c r="AR11" s="297">
        <v>-99.3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525</v>
      </c>
      <c r="AL12" s="1193"/>
      <c r="AM12" s="1193"/>
      <c r="AN12" s="1194"/>
      <c r="AO12" s="295">
        <v>45895</v>
      </c>
      <c r="AP12" s="295">
        <v>134</v>
      </c>
      <c r="AQ12" s="296">
        <v>532</v>
      </c>
      <c r="AR12" s="297">
        <v>-74.8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526</v>
      </c>
      <c r="AL13" s="1193"/>
      <c r="AM13" s="1193"/>
      <c r="AN13" s="1194"/>
      <c r="AO13" s="295" t="s">
        <v>527</v>
      </c>
      <c r="AP13" s="295" t="s">
        <v>527</v>
      </c>
      <c r="AQ13" s="296">
        <v>18</v>
      </c>
      <c r="AR13" s="297" t="s">
        <v>527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528</v>
      </c>
      <c r="AL14" s="1193"/>
      <c r="AM14" s="1193"/>
      <c r="AN14" s="1194"/>
      <c r="AO14" s="295">
        <v>389280</v>
      </c>
      <c r="AP14" s="295">
        <v>1137</v>
      </c>
      <c r="AQ14" s="296">
        <v>1833</v>
      </c>
      <c r="AR14" s="297">
        <v>-38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529</v>
      </c>
      <c r="AL15" s="1193"/>
      <c r="AM15" s="1193"/>
      <c r="AN15" s="1194"/>
      <c r="AO15" s="295">
        <v>279420</v>
      </c>
      <c r="AP15" s="295">
        <v>816</v>
      </c>
      <c r="AQ15" s="296">
        <v>1281</v>
      </c>
      <c r="AR15" s="297">
        <v>-36.299999999999997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530</v>
      </c>
      <c r="AL16" s="1196"/>
      <c r="AM16" s="1196"/>
      <c r="AN16" s="1197"/>
      <c r="AO16" s="295">
        <v>-1013463</v>
      </c>
      <c r="AP16" s="295">
        <v>-2959</v>
      </c>
      <c r="AQ16" s="296">
        <v>-4437</v>
      </c>
      <c r="AR16" s="297">
        <v>-33.299999999999997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20936107</v>
      </c>
      <c r="AP17" s="295">
        <v>61134</v>
      </c>
      <c r="AQ17" s="296">
        <v>61185</v>
      </c>
      <c r="AR17" s="297">
        <v>-0.1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532</v>
      </c>
      <c r="AP20" s="303" t="s">
        <v>533</v>
      </c>
      <c r="AQ20" s="304" t="s">
        <v>534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535</v>
      </c>
      <c r="AL21" s="1188"/>
      <c r="AM21" s="1188"/>
      <c r="AN21" s="1189"/>
      <c r="AO21" s="307">
        <v>5.95</v>
      </c>
      <c r="AP21" s="308">
        <v>6.2</v>
      </c>
      <c r="AQ21" s="309">
        <v>-0.25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536</v>
      </c>
      <c r="AL22" s="1188"/>
      <c r="AM22" s="1188"/>
      <c r="AN22" s="1189"/>
      <c r="AO22" s="312">
        <v>101.9</v>
      </c>
      <c r="AP22" s="313">
        <v>100.2</v>
      </c>
      <c r="AQ22" s="314">
        <v>1.7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538</v>
      </c>
      <c r="AO27" s="273"/>
      <c r="AP27" s="273"/>
      <c r="AQ27" s="273"/>
      <c r="AR27" s="273"/>
      <c r="AS27" s="273"/>
      <c r="AT27" s="273"/>
    </row>
    <row r="28" spans="1:46" ht="17.25">
      <c r="A28" s="274" t="s">
        <v>539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517</v>
      </c>
      <c r="AP30" s="283"/>
      <c r="AQ30" s="284" t="s">
        <v>518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519</v>
      </c>
      <c r="AQ31" s="290" t="s">
        <v>520</v>
      </c>
      <c r="AR31" s="291" t="s">
        <v>521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541</v>
      </c>
      <c r="AL32" s="1204"/>
      <c r="AM32" s="1204"/>
      <c r="AN32" s="1205"/>
      <c r="AO32" s="322">
        <v>12893380</v>
      </c>
      <c r="AP32" s="322">
        <v>37649</v>
      </c>
      <c r="AQ32" s="323">
        <v>37891</v>
      </c>
      <c r="AR32" s="324">
        <v>-0.6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542</v>
      </c>
      <c r="AL33" s="1204"/>
      <c r="AM33" s="1204"/>
      <c r="AN33" s="1205"/>
      <c r="AO33" s="322" t="s">
        <v>527</v>
      </c>
      <c r="AP33" s="322" t="s">
        <v>527</v>
      </c>
      <c r="AQ33" s="323">
        <v>3</v>
      </c>
      <c r="AR33" s="324" t="s">
        <v>527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543</v>
      </c>
      <c r="AL34" s="1204"/>
      <c r="AM34" s="1204"/>
      <c r="AN34" s="1205"/>
      <c r="AO34" s="322" t="s">
        <v>527</v>
      </c>
      <c r="AP34" s="322" t="s">
        <v>527</v>
      </c>
      <c r="AQ34" s="323">
        <v>103</v>
      </c>
      <c r="AR34" s="324" t="s">
        <v>527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544</v>
      </c>
      <c r="AL35" s="1204"/>
      <c r="AM35" s="1204"/>
      <c r="AN35" s="1205"/>
      <c r="AO35" s="322">
        <v>1059155</v>
      </c>
      <c r="AP35" s="322">
        <v>3093</v>
      </c>
      <c r="AQ35" s="323">
        <v>9138</v>
      </c>
      <c r="AR35" s="324">
        <v>-66.2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545</v>
      </c>
      <c r="AL36" s="1204"/>
      <c r="AM36" s="1204"/>
      <c r="AN36" s="1205"/>
      <c r="AO36" s="322" t="s">
        <v>527</v>
      </c>
      <c r="AP36" s="322" t="s">
        <v>527</v>
      </c>
      <c r="AQ36" s="323">
        <v>348</v>
      </c>
      <c r="AR36" s="324" t="s">
        <v>527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546</v>
      </c>
      <c r="AL37" s="1204"/>
      <c r="AM37" s="1204"/>
      <c r="AN37" s="1205"/>
      <c r="AO37" s="322">
        <v>115678</v>
      </c>
      <c r="AP37" s="322">
        <v>338</v>
      </c>
      <c r="AQ37" s="323">
        <v>851</v>
      </c>
      <c r="AR37" s="324">
        <v>-60.3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547</v>
      </c>
      <c r="AL38" s="1207"/>
      <c r="AM38" s="1207"/>
      <c r="AN38" s="1208"/>
      <c r="AO38" s="325">
        <v>556</v>
      </c>
      <c r="AP38" s="325">
        <v>2</v>
      </c>
      <c r="AQ38" s="326">
        <v>1</v>
      </c>
      <c r="AR38" s="314">
        <v>100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548</v>
      </c>
      <c r="AL39" s="1207"/>
      <c r="AM39" s="1207"/>
      <c r="AN39" s="1208"/>
      <c r="AO39" s="322">
        <v>-4366791</v>
      </c>
      <c r="AP39" s="322">
        <v>-12751</v>
      </c>
      <c r="AQ39" s="323">
        <v>-8418</v>
      </c>
      <c r="AR39" s="324">
        <v>51.5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549</v>
      </c>
      <c r="AL40" s="1204"/>
      <c r="AM40" s="1204"/>
      <c r="AN40" s="1205"/>
      <c r="AO40" s="322">
        <v>-9299281</v>
      </c>
      <c r="AP40" s="322">
        <v>-27154</v>
      </c>
      <c r="AQ40" s="323">
        <v>-29250</v>
      </c>
      <c r="AR40" s="324">
        <v>-7.2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402697</v>
      </c>
      <c r="AP41" s="322">
        <v>1176</v>
      </c>
      <c r="AQ41" s="323">
        <v>10666</v>
      </c>
      <c r="AR41" s="324">
        <v>-89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551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517</v>
      </c>
      <c r="AN49" s="1200" t="s">
        <v>553</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554</v>
      </c>
      <c r="AO50" s="339" t="s">
        <v>555</v>
      </c>
      <c r="AP50" s="340" t="s">
        <v>556</v>
      </c>
      <c r="AQ50" s="341" t="s">
        <v>557</v>
      </c>
      <c r="AR50" s="342" t="s">
        <v>558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559</v>
      </c>
      <c r="AL51" s="335"/>
      <c r="AM51" s="343">
        <v>12272785</v>
      </c>
      <c r="AN51" s="344">
        <v>35822</v>
      </c>
      <c r="AO51" s="345">
        <v>31.5</v>
      </c>
      <c r="AP51" s="346">
        <v>47677</v>
      </c>
      <c r="AQ51" s="347">
        <v>14.3</v>
      </c>
      <c r="AR51" s="348">
        <v>17.2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560</v>
      </c>
      <c r="AM52" s="351">
        <v>4504551</v>
      </c>
      <c r="AN52" s="352">
        <v>13148</v>
      </c>
      <c r="AO52" s="353">
        <v>9.9</v>
      </c>
      <c r="AP52" s="354">
        <v>23360</v>
      </c>
      <c r="AQ52" s="355">
        <v>2.7</v>
      </c>
      <c r="AR52" s="356">
        <v>7.2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561</v>
      </c>
      <c r="AL53" s="335"/>
      <c r="AM53" s="343">
        <v>16064077</v>
      </c>
      <c r="AN53" s="344">
        <v>46857</v>
      </c>
      <c r="AO53" s="345">
        <v>30.8</v>
      </c>
      <c r="AP53" s="346">
        <v>51613</v>
      </c>
      <c r="AQ53" s="347">
        <v>8.3000000000000007</v>
      </c>
      <c r="AR53" s="348">
        <v>22.5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560</v>
      </c>
      <c r="AM54" s="351">
        <v>7086485</v>
      </c>
      <c r="AN54" s="352">
        <v>20670</v>
      </c>
      <c r="AO54" s="353">
        <v>57.2</v>
      </c>
      <c r="AP54" s="354">
        <v>25872</v>
      </c>
      <c r="AQ54" s="355">
        <v>10.8</v>
      </c>
      <c r="AR54" s="356">
        <v>46.4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562</v>
      </c>
      <c r="AL55" s="335"/>
      <c r="AM55" s="343">
        <v>11969644</v>
      </c>
      <c r="AN55" s="344">
        <v>34955</v>
      </c>
      <c r="AO55" s="345">
        <v>-25.4</v>
      </c>
      <c r="AP55" s="346">
        <v>50880</v>
      </c>
      <c r="AQ55" s="347">
        <v>-1.4</v>
      </c>
      <c r="AR55" s="348">
        <v>-24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560</v>
      </c>
      <c r="AM56" s="351">
        <v>5737195</v>
      </c>
      <c r="AN56" s="352">
        <v>16754</v>
      </c>
      <c r="AO56" s="353">
        <v>-18.899999999999999</v>
      </c>
      <c r="AP56" s="354">
        <v>27819</v>
      </c>
      <c r="AQ56" s="355">
        <v>7.5</v>
      </c>
      <c r="AR56" s="356">
        <v>-26.4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563</v>
      </c>
      <c r="AL57" s="335"/>
      <c r="AM57" s="343">
        <v>11498093</v>
      </c>
      <c r="AN57" s="344">
        <v>33568</v>
      </c>
      <c r="AO57" s="345">
        <v>-4</v>
      </c>
      <c r="AP57" s="346">
        <v>46395</v>
      </c>
      <c r="AQ57" s="347">
        <v>-8.8000000000000007</v>
      </c>
      <c r="AR57" s="348">
        <v>4.8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560</v>
      </c>
      <c r="AM58" s="351">
        <v>6770095</v>
      </c>
      <c r="AN58" s="352">
        <v>19765</v>
      </c>
      <c r="AO58" s="353">
        <v>18</v>
      </c>
      <c r="AP58" s="354">
        <v>26304</v>
      </c>
      <c r="AQ58" s="355">
        <v>-5.4</v>
      </c>
      <c r="AR58" s="356">
        <v>23.4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564</v>
      </c>
      <c r="AL59" s="335"/>
      <c r="AM59" s="343">
        <v>10714946</v>
      </c>
      <c r="AN59" s="344">
        <v>31288</v>
      </c>
      <c r="AO59" s="345">
        <v>-6.8</v>
      </c>
      <c r="AP59" s="346">
        <v>48088</v>
      </c>
      <c r="AQ59" s="347">
        <v>3.6</v>
      </c>
      <c r="AR59" s="348">
        <v>-10.4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560</v>
      </c>
      <c r="AM60" s="351">
        <v>5825548</v>
      </c>
      <c r="AN60" s="352">
        <v>17011</v>
      </c>
      <c r="AO60" s="353">
        <v>-13.9</v>
      </c>
      <c r="AP60" s="354">
        <v>25183</v>
      </c>
      <c r="AQ60" s="355">
        <v>-4.3</v>
      </c>
      <c r="AR60" s="356">
        <v>-9.6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565</v>
      </c>
      <c r="AL61" s="357"/>
      <c r="AM61" s="358">
        <v>12503909</v>
      </c>
      <c r="AN61" s="359">
        <v>36498</v>
      </c>
      <c r="AO61" s="360">
        <v>5.2</v>
      </c>
      <c r="AP61" s="361">
        <v>48931</v>
      </c>
      <c r="AQ61" s="362">
        <v>3.2</v>
      </c>
      <c r="AR61" s="348">
        <v>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560</v>
      </c>
      <c r="AM62" s="351">
        <v>5984775</v>
      </c>
      <c r="AN62" s="352">
        <v>17470</v>
      </c>
      <c r="AO62" s="353">
        <v>10.5</v>
      </c>
      <c r="AP62" s="354">
        <v>25708</v>
      </c>
      <c r="AQ62" s="355">
        <v>2.2999999999999998</v>
      </c>
      <c r="AR62" s="356">
        <v>8.1999999999999993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n7qLsc14h8n8IRS6LlDZSzksDvEu0QxFsS80iRGgWtm6NhBkXtq5eyjtZg0xmsh/miXwJEM9sFlFZD/mDHRQA==" saltValue="odQTqshojX/3jHli5fky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4"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0sRuk4xaFHRYOXHaX62pylzi+RifXmoM7k8lXCA/G/G0OH5YQdQf7Kx4IFgo82ffPJxYr4Dlgjpq21Hl0VSGw==" saltValue="+rVD4irCcljnBiaDQf+L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4"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MQmwkYPB2qbjhon2kmpVLZHQa83kNfDOZTjKkDa2BBmBfWmK0gazMr1ua1G3atv2gwuaGaoTlY95RWO1gIt5g==" saltValue="aJCfDOEJPYlHRzQxqYiv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5"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569</v>
      </c>
      <c r="G46" s="8" t="s">
        <v>570</v>
      </c>
      <c r="H46" s="8" t="s">
        <v>571</v>
      </c>
      <c r="I46" s="8" t="s">
        <v>572</v>
      </c>
      <c r="J46" s="9" t="s">
        <v>573</v>
      </c>
    </row>
    <row r="47" spans="2:10" ht="57.75" customHeight="1">
      <c r="B47" s="10"/>
      <c r="C47" s="1212" t="s">
        <v>3</v>
      </c>
      <c r="D47" s="1212"/>
      <c r="E47" s="1213"/>
      <c r="F47" s="11">
        <v>6.84</v>
      </c>
      <c r="G47" s="12">
        <v>7.83</v>
      </c>
      <c r="H47" s="12">
        <v>8.43</v>
      </c>
      <c r="I47" s="12">
        <v>4.96</v>
      </c>
      <c r="J47" s="13">
        <v>4.91</v>
      </c>
    </row>
    <row r="48" spans="2:10" ht="57.75" customHeight="1">
      <c r="B48" s="14"/>
      <c r="C48" s="1214" t="s">
        <v>4</v>
      </c>
      <c r="D48" s="1214"/>
      <c r="E48" s="1215"/>
      <c r="F48" s="15">
        <v>3.16</v>
      </c>
      <c r="G48" s="16">
        <v>2.2799999999999998</v>
      </c>
      <c r="H48" s="16">
        <v>2.0099999999999998</v>
      </c>
      <c r="I48" s="16">
        <v>1.29</v>
      </c>
      <c r="J48" s="17">
        <v>5.09</v>
      </c>
    </row>
    <row r="49" spans="2:10" ht="57.75" customHeight="1" thickBot="1">
      <c r="B49" s="18"/>
      <c r="C49" s="1216" t="s">
        <v>5</v>
      </c>
      <c r="D49" s="1216"/>
      <c r="E49" s="1217"/>
      <c r="F49" s="19">
        <v>1.83</v>
      </c>
      <c r="G49" s="20">
        <v>0.16</v>
      </c>
      <c r="H49" s="20">
        <v>0.34</v>
      </c>
      <c r="I49" s="20" t="s">
        <v>574</v>
      </c>
      <c r="J49" s="21">
        <v>3.95</v>
      </c>
    </row>
    <row r="50" spans="2:10" ht="13.5" customHeight="1"/>
    <row r="51" spans="2:10" ht="13.5" hidden="1" customHeight="1"/>
    <row r="52" spans="2:10" ht="13.5" hidden="1" customHeight="1"/>
    <row r="53" spans="2:10" ht="13.5" hidden="1" customHeight="1"/>
  </sheetData>
  <sheetProtection algorithmName="SHA-512" hashValue="m96dN5Nbp6iflr0Q+6jNrLDCDKW1wmiHzS46ps3EqyB5g07Wx2BOPb+pMLer23FGpauR4BMyklXFP4RmK94XOw==" saltValue="J+PDBkFkmwqg2yaKRaHJ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Sheet1</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大津市役所</cp:lastModifiedBy>
  <cp:lastPrinted>2019-10-24T08:06:27Z</cp:lastPrinted>
  <dcterms:created xsi:type="dcterms:W3CDTF">2019-02-14T03:30:45Z</dcterms:created>
  <dcterms:modified xsi:type="dcterms:W3CDTF">2019-11-06T01:51:51Z</dcterms:modified>
  <cp:category/>
</cp:coreProperties>
</file>