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96F4DE92-755A-482D-94C0-4454F244E38B}" xr6:coauthVersionLast="47" xr6:coauthVersionMax="47" xr10:uidLastSave="{00000000-0000-0000-0000-000000000000}"/>
  <bookViews>
    <workbookView xWindow="570" yWindow="1110" windowWidth="27360" windowHeight="15120" tabRatio="907"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r:id="rId6"/>
    <sheet name="作業シート（R4年度）【事業所名を記載ください】 " sheetId="8" state="hidden" r:id="rId7"/>
    <sheet name="記入例１ " sheetId="9" state="hidden" r:id="rId8"/>
  </sheets>
  <definedNames>
    <definedName name="_xlnm.Print_Area" localSheetId="0">A型用!$A$1:$I$82</definedName>
    <definedName name="_xlnm.Print_Area" localSheetId="2">A型用【記入例】!$A$1:$H$90</definedName>
    <definedName name="_xlnm.Print_Area" localSheetId="3">B型用【記入例】!$A$1:$H$88</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5" i="27" l="1"/>
  <c r="C82" i="27"/>
  <c r="E70" i="27"/>
  <c r="E59" i="27"/>
  <c r="E71" i="27" s="1"/>
  <c r="C87" i="27" s="1"/>
  <c r="C88" i="27" s="1"/>
  <c r="C54" i="27"/>
  <c r="C53" i="27"/>
  <c r="C52" i="27"/>
  <c r="G37" i="27"/>
  <c r="D43" i="27" s="1"/>
  <c r="C87" i="26"/>
  <c r="C86" i="26"/>
  <c r="C88" i="26" s="1"/>
  <c r="C85" i="26"/>
  <c r="C84" i="26"/>
  <c r="E69" i="26"/>
  <c r="F81" i="26"/>
  <c r="E58" i="26"/>
  <c r="E68" i="26" s="1"/>
  <c r="C53" i="26"/>
  <c r="C52" i="26"/>
  <c r="C51" i="26"/>
  <c r="G36" i="26"/>
  <c r="D42" i="26" s="1"/>
  <c r="E59" i="25"/>
  <c r="E71" i="25" s="1"/>
  <c r="C54" i="25"/>
  <c r="C53" i="25"/>
  <c r="C52" i="25"/>
  <c r="G37" i="25"/>
  <c r="D43" i="25" s="1"/>
  <c r="C50" i="21"/>
  <c r="G35" i="21"/>
  <c r="D41" i="21" s="1"/>
  <c r="E57" i="21"/>
  <c r="E67" i="21" s="1"/>
  <c r="C52" i="21"/>
  <c r="C51" i="21"/>
  <c r="C83" i="27" l="1"/>
  <c r="E69" i="27"/>
  <c r="C84" i="27" s="1"/>
  <c r="C86" i="27" s="1"/>
  <c r="E71" i="26"/>
  <c r="C89" i="26" s="1"/>
  <c r="C90" i="26" s="1"/>
  <c r="E69" i="25"/>
  <c r="E70" i="21"/>
  <c r="F80" i="21"/>
  <c r="D38" i="9" l="1"/>
  <c r="E27" i="8"/>
  <c r="D27" i="8"/>
  <c r="D38" i="8" s="1"/>
  <c r="D36" i="9" l="1"/>
  <c r="D36" i="8"/>
</calcChain>
</file>

<file path=xl/sharedStrings.xml><?xml version="1.0" encoding="utf-8"?>
<sst xmlns="http://schemas.openxmlformats.org/spreadsheetml/2006/main" count="750" uniqueCount="325">
  <si>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</si>
  <si>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</si>
  <si>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</si>
  <si>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</si>
  <si>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</si>
  <si>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</si>
  <si>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</si>
  <si>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</si>
  <si>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</si>
  <si>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</si>
  <si>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</si>
  <si>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</si>
  <si>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</si>
  <si>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</si>
  <si>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</si>
  <si>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</si>
  <si>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</si>
  <si>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</si>
  <si>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</si>
  <si>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</si>
  <si>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</si>
  <si>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</si>
  <si>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</si>
  <si>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</si>
  <si>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</si>
  <si>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</si>
  <si>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</si>
  <si>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</si>
  <si>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</si>
  <si>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</si>
  <si>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</si>
  <si>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</si>
  <si>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</si>
  <si>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</si>
  <si>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</si>
  <si>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</si>
  <si>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</si>
  <si>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</si>
  <si>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</si>
  <si>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</si>
  <si>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</si>
  <si>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</si>
  <si>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</si>
  <si>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</si>
  <si>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</si>
  <si>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</si>
  <si>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</si>
  <si>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</si>
  <si>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</si>
  <si>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</si>
  <si>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</si>
  <si>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</si>
  <si>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</si>
  <si>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</si>
  <si>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</si>
  <si>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</si>
  <si>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</si>
  <si>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</si>
  <si>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</si>
  <si>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</si>
  <si>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</si>
  <si>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</si>
  <si>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</si>
  <si>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</si>
  <si>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</si>
  <si>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</si>
  <si>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</si>
  <si>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</si>
  <si>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</si>
  <si>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</si>
  <si>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</si>
  <si>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</si>
  <si>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</si>
  <si>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</si>
  <si>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</si>
  <si>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</si>
  <si>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</si>
  <si>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</si>
  <si>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</si>
  <si>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</si>
  <si>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</si>
  <si>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</si>
  <si>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</si>
  <si>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</si>
  <si>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</si>
  <si>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</si>
  <si>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</si>
  <si>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</si>
  <si>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</si>
  <si>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</si>
  <si>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</si>
  <si>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</si>
  <si>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</si>
  <si>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</si>
  <si>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</si>
  <si>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</si>
  <si>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</si>
  <si>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</si>
  <si>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</si>
  <si>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</si>
  <si>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</si>
  <si>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</si>
  <si>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</si>
  <si>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</si>
  <si>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</si>
  <si>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</si>
  <si>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</si>
  <si>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</si>
  <si>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</si>
  <si>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</si>
  <si>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</si>
  <si>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</si>
  <si>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</si>
  <si>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</si>
  <si>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</si>
  <si>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</si>
  <si>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</si>
  <si>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</si>
  <si>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</si>
  <si>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</si>
  <si>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</si>
  <si>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</si>
  <si>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</si>
  <si>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</si>
  <si>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</si>
  <si>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</si>
  <si>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</si>
  <si>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</si>
  <si>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</si>
  <si>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</si>
  <si>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</si>
  <si>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</si>
  <si>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</si>
  <si>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</si>
  <si>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</si>
  <si>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</si>
  <si>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</si>
  <si>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</si>
  <si>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</si>
  <si>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</si>
  <si>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</si>
  <si>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</si>
  <si>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</si>
  <si>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</si>
  <si>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</si>
  <si>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</si>
  <si>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</si>
  <si>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</si>
  <si>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</si>
  <si>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</si>
  <si>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</si>
  <si>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</si>
  <si>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</si>
  <si>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</si>
  <si>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</si>
  <si>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</si>
  <si>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</si>
  <si>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</si>
  <si>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</si>
  <si>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</si>
  <si>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</si>
  <si>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</si>
  <si>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</si>
  <si>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</si>
  <si>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</si>
  <si>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</si>
  <si>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</si>
  <si>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</si>
  <si>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</si>
  <si>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</si>
  <si>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</si>
  <si>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</si>
  <si>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</si>
  <si>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</si>
  <si>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</si>
  <si>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</si>
  <si>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</si>
  <si>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</si>
  <si>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</si>
  <si>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</si>
  <si>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</si>
  <si>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</si>
  <si>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</si>
  <si>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</si>
  <si>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</si>
  <si>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</si>
  <si>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</si>
  <si>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</si>
  <si>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</si>
  <si>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</si>
  <si>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</si>
  <si>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</si>
  <si>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</si>
  <si>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</si>
  <si>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</si>
  <si>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</si>
  <si>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</si>
  <si>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</si>
  <si>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</si>
  <si>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</si>
  <si>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</si>
  <si>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</si>
  <si>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</si>
  <si>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</si>
  <si>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</si>
  <si>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</si>
  <si>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</si>
  <si>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</si>
  <si>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</si>
  <si>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</si>
  <si>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</si>
  <si>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</si>
  <si>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</si>
  <si>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</si>
  <si>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</si>
  <si>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</si>
  <si>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</si>
  <si>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</si>
  <si>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</si>
  <si>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</si>
  <si>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</si>
  <si>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</si>
  <si>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</si>
  <si>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</si>
  <si>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</si>
  <si>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</si>
  <si>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</si>
  <si>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</si>
  <si>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</si>
  <si>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</si>
  <si>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</si>
  <si>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</si>
  <si>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</si>
  <si>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</si>
  <si>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</si>
  <si>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</si>
  <si>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</si>
  <si>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</si>
  <si>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</si>
  <si>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</si>
  <si>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</si>
  <si>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</si>
  <si>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</si>
  <si>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</si>
  <si>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</si>
  <si>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</si>
  <si>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</si>
  <si>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</si>
  <si>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</si>
  <si>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</si>
  <si>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</si>
  <si>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</si>
  <si>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</si>
  <si>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</si>
  <si>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</si>
  <si>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</si>
  <si>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</si>
  <si>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</si>
  <si>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</si>
  <si>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</si>
  <si>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</si>
  <si>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</si>
  <si>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</si>
  <si>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</si>
  <si>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</si>
  <si>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</si>
  <si>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</si>
  <si>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</si>
  <si>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</si>
  <si>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</si>
  <si>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</si>
  <si>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</si>
  <si>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</si>
  <si>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</si>
  <si>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</si>
  <si>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</si>
  <si>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</si>
  <si>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</si>
  <si>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</si>
  <si>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</si>
  <si>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</si>
  <si>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</si>
  <si>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</si>
  <si>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</si>
  <si>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</si>
  <si>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</si>
  <si>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</si>
  <si>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</si>
  <si>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</si>
  <si>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</si>
  <si>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</si>
  <si>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</si>
  <si>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</si>
  <si>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</si>
  <si>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</si>
  <si>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</si>
  <si>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</si>
  <si>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</si>
  <si>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</si>
  <si>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</si>
  <si>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令和8年４月１日時点の登録者数</t>
    <phoneticPr fontId="1"/>
  </si>
  <si>
    <t>(R8改定対象）（二）</t>
    <rPh sb="9" eb="10">
      <t>ニ</t>
    </rPh>
    <phoneticPr fontId="1"/>
  </si>
  <si>
    <t>(R8改定対象）（三）</t>
    <rPh sb="9" eb="10">
      <t>サン</t>
    </rPh>
    <phoneticPr fontId="1"/>
  </si>
  <si>
    <t>(R8改定対象）（四）</t>
    <rPh sb="9" eb="10">
      <t>ヨン</t>
    </rPh>
    <phoneticPr fontId="1"/>
  </si>
  <si>
    <t>(R8改定対象）（五）</t>
    <rPh sb="9" eb="10">
      <t>ゴ</t>
    </rPh>
    <phoneticPr fontId="1"/>
  </si>
  <si>
    <t>(R8改定対象）（六）</t>
    <rPh sb="9" eb="10">
      <t>ロク</t>
    </rPh>
    <phoneticPr fontId="1"/>
  </si>
  <si>
    <t>(R8改定対象外）（一）</t>
    <rPh sb="3" eb="5">
      <t>カイテイ</t>
    </rPh>
    <rPh sb="5" eb="7">
      <t>タイショウ</t>
    </rPh>
    <rPh sb="7" eb="8">
      <t>ガイ</t>
    </rPh>
    <rPh sb="10" eb="11">
      <t>イチ</t>
    </rPh>
    <phoneticPr fontId="1"/>
  </si>
  <si>
    <t>(R8改定対象外）（二）</t>
    <rPh sb="10" eb="11">
      <t>ニ</t>
    </rPh>
    <phoneticPr fontId="1"/>
  </si>
  <si>
    <t>(R8改定対象外）（三）</t>
    <rPh sb="10" eb="11">
      <t>サン</t>
    </rPh>
    <phoneticPr fontId="1"/>
  </si>
  <si>
    <t>(R8改定対象外）（四）</t>
    <rPh sb="10" eb="11">
      <t>ヨン</t>
    </rPh>
    <phoneticPr fontId="1"/>
  </si>
  <si>
    <t>(R8改定対象外）（五）</t>
    <rPh sb="10" eb="11">
      <t>ゴ</t>
    </rPh>
    <phoneticPr fontId="1"/>
  </si>
  <si>
    <t>(R8改定対象外）（六）</t>
    <rPh sb="10" eb="11">
      <t>ロク</t>
    </rPh>
    <phoneticPr fontId="1"/>
  </si>
  <si>
    <t>(R8改定対象）（一）</t>
    <phoneticPr fontId="1"/>
  </si>
  <si>
    <t>(R8改定対象）（A）</t>
  </si>
  <si>
    <t>(R8改定対象）（A）</t>
    <phoneticPr fontId="1"/>
  </si>
  <si>
    <t>(R8改定対象）（B）</t>
    <phoneticPr fontId="1"/>
  </si>
  <si>
    <t>(R8改定対象）（C）</t>
    <phoneticPr fontId="1"/>
  </si>
  <si>
    <t>(R8改定対象）（D）</t>
    <phoneticPr fontId="1"/>
  </si>
  <si>
    <t>(R8改定対象）（E）</t>
    <phoneticPr fontId="1"/>
  </si>
  <si>
    <t>(R8改定対象）（F）</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</si>
  <si>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を運営指導当日にご用意ください</t>
    </r>
    <rPh sb="16" eb="18">
      <t>コンキョ</t>
    </rPh>
    <rPh sb="21" eb="23">
      <t>シリョウ</t>
    </rPh>
    <rPh sb="39" eb="41">
      <t>ウンエイ</t>
    </rPh>
    <rPh sb="41" eb="43">
      <t>シドウ</t>
    </rPh>
    <rPh sb="43" eb="45">
      <t>トウジツ</t>
    </rPh>
    <rPh sb="47" eb="49">
      <t>ヨウイ</t>
    </rPh>
    <phoneticPr fontId="1"/>
  </si>
  <si>
    <t>○ 生産活動内容に記入した金額の根拠となる資料（委託契約書や請負契約書も可）を運営指導当日にご用意ください</t>
    <rPh sb="16" eb="18">
      <t>コンキョ</t>
    </rPh>
    <rPh sb="21" eb="23">
      <t>シリョウ</t>
    </rPh>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</si>
  <si>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を運営指導当日にご用意ください</t>
    </r>
    <rPh sb="16" eb="18">
      <t>コンキョ</t>
    </rPh>
    <rPh sb="21" eb="23">
      <t>シリョウ</t>
    </rPh>
    <phoneticPr fontId="1"/>
  </si>
  <si>
    <r>
      <t>○「②貴事業所との関係」は、プルダウンから選択すること。</t>
    </r>
    <r>
      <rPr>
        <sz val="11"/>
        <color rgb="FFFF0000"/>
        <rFont val="游ゴシック"/>
        <family val="3"/>
        <charset val="128"/>
        <scheme val="minor"/>
      </rPr>
      <t>関連企業等の判断は「【参考】関連企業等の判断」を参照すること</t>
    </r>
    <rPh sb="28" eb="30">
      <t>カンレン</t>
    </rPh>
    <rPh sb="30" eb="32">
      <t>キギョウ</t>
    </rPh>
    <rPh sb="32" eb="33">
      <t>トウ</t>
    </rPh>
    <rPh sb="34" eb="36">
      <t>ハンダン</t>
    </rPh>
    <rPh sb="39" eb="41">
      <t>サンコウ</t>
    </rPh>
    <rPh sb="42" eb="44">
      <t>カンレン</t>
    </rPh>
    <rPh sb="44" eb="46">
      <t>キギョウ</t>
    </rPh>
    <rPh sb="46" eb="47">
      <t>ナド</t>
    </rPh>
    <rPh sb="48" eb="50">
      <t>ハンダン</t>
    </rPh>
    <rPh sb="52" eb="54">
      <t>サンショウ</t>
    </rPh>
    <phoneticPr fontId="1"/>
  </si>
  <si>
    <r>
      <t>○「②貴事業所との関係」は、プルダウンから選択すること。</t>
    </r>
    <r>
      <rPr>
        <sz val="11"/>
        <color rgb="FFFF0000"/>
        <rFont val="游ゴシック"/>
        <family val="3"/>
        <charset val="128"/>
        <scheme val="minor"/>
      </rPr>
      <t>関連企業等の判断は「【参考】関連企業等の判断」を参照すること</t>
    </r>
    <rPh sb="28" eb="30">
      <t>カンレン</t>
    </rPh>
    <rPh sb="30" eb="32">
      <t>キギョウ</t>
    </rPh>
    <rPh sb="32" eb="33">
      <t>トウ</t>
    </rPh>
    <rPh sb="34" eb="36">
      <t>ハンダン</t>
    </rPh>
    <rPh sb="52" eb="54">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</si>
</sst>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5">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Border="1" applyAlignment="1">
      <alignment horizontal="left" vertical="center" wrapText="1" indent="1" readingOrder="1"/>
    </xf>
    <xf numFmtId="0" fontId="26" fillId="0" borderId="78" xfId="0" applyFont="1" applyBorder="1" applyAlignment="1">
      <alignment horizontal="left" vertical="center" wrapText="1" readingOrder="1"/>
    </xf>
    <xf numFmtId="0" fontId="27" fillId="0" borderId="80" xfId="0" applyFont="1" applyBorder="1" applyAlignment="1">
      <alignment horizontal="left" vertical="center" wrapText="1" indent="1" readingOrder="1"/>
    </xf>
    <xf numFmtId="0" fontId="41" fillId="0" borderId="0" xfId="0" applyFont="1">
      <alignmen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32" fillId="6" borderId="0" xfId="0" applyFont="1" applyFill="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176" fontId="3" fillId="0" borderId="20" xfId="0" applyNumberFormat="1" applyFont="1" applyBorder="1" applyAlignment="1">
      <alignment horizontal="left" vertical="center" shrinkToFit="1"/>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7" fillId="7" borderId="11" xfId="0" applyFont="1" applyFill="1" applyBorder="1" applyAlignment="1">
      <alignment horizontal="center" vertical="center"/>
    </xf>
    <xf numFmtId="0" fontId="7" fillId="2" borderId="2" xfId="0" applyFont="1" applyFill="1" applyBorder="1" applyAlignment="1">
      <alignment horizontal="right"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7" fillId="2" borderId="7" xfId="0" applyFont="1" applyFill="1" applyBorder="1" applyAlignment="1">
      <alignment horizontal="right"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40" fillId="0" borderId="0" xfId="0" applyFont="1" applyAlignment="1">
      <alignment horizontal="left" vertical="center" wrapText="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shrinkToFit="1"/>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0" fillId="6" borderId="0" xfId="0" applyFont="1" applyFill="1" applyAlignment="1">
      <alignment horizontal="center" vertical="center"/>
    </xf>
    <xf numFmtId="0" fontId="0" fillId="0" borderId="1" xfId="0" applyBorder="1" applyAlignment="1">
      <alignment horizontal="center" vertical="center" shrinkToFit="1"/>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19</xdr:row>
          <xdr:rowOff>0</xdr:rowOff>
        </xdr:from>
        <xdr:to>
          <xdr:col>4</xdr:col>
          <xdr:colOff>257175</xdr:colOff>
          <xdr:row>20</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xdr:row>
          <xdr:rowOff>200025</xdr:rowOff>
        </xdr:from>
        <xdr:to>
          <xdr:col>4</xdr:col>
          <xdr:colOff>209550</xdr:colOff>
          <xdr:row>21</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21</xdr:row>
          <xdr:rowOff>0</xdr:rowOff>
        </xdr:from>
        <xdr:to>
          <xdr:col>4</xdr:col>
          <xdr:colOff>257175</xdr:colOff>
          <xdr:row>22</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18</xdr:row>
          <xdr:rowOff>238125</xdr:rowOff>
        </xdr:from>
        <xdr:to>
          <xdr:col>4</xdr:col>
          <xdr:colOff>1609725</xdr:colOff>
          <xdr:row>20</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1533525</xdr:colOff>
          <xdr:row>21</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21</xdr:row>
          <xdr:rowOff>9525</xdr:rowOff>
        </xdr:from>
        <xdr:to>
          <xdr:col>4</xdr:col>
          <xdr:colOff>1590675</xdr:colOff>
          <xdr:row>22</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twoCellAnchor>
    <xdr:from>
      <xdr:col>6</xdr:col>
      <xdr:colOff>1477711</xdr:colOff>
      <xdr:row>3</xdr:row>
      <xdr:rowOff>151331</xdr:rowOff>
    </xdr:from>
    <xdr:to>
      <xdr:col>7</xdr:col>
      <xdr:colOff>2928893</xdr:colOff>
      <xdr:row>9</xdr:row>
      <xdr:rowOff>134685</xdr:rowOff>
    </xdr:to>
    <xdr:sp macro="" textlink="">
      <xdr:nvSpPr>
        <xdr:cNvPr id="4" name="テキスト ボックス 3">
          <a:extLst>
            <a:ext uri="{FF2B5EF4-FFF2-40B4-BE49-F238E27FC236}">
              <a16:creationId xmlns:a16="http://schemas.microsoft.com/office/drawing/2014/main" id="{3EC0636B-6761-472C-8A54-9DC829EBB461}"/>
            </a:ext>
          </a:extLst>
        </xdr:cNvPr>
        <xdr:cNvSpPr txBox="1"/>
      </xdr:nvSpPr>
      <xdr:spPr>
        <a:xfrm>
          <a:off x="9142220" y="1335280"/>
          <a:ext cx="3676650" cy="151447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記入に当たっての留意事項</a:t>
          </a:r>
          <a:br>
            <a:rPr kumimoji="1" lang="en-US" altLang="ja-JP" sz="1100">
              <a:solidFill>
                <a:srgbClr val="FF0000"/>
              </a:solidFill>
            </a:rPr>
          </a:br>
          <a:r>
            <a:rPr kumimoji="1" lang="ja-JP" altLang="en-US" sz="1100">
              <a:solidFill>
                <a:srgbClr val="FF0000"/>
              </a:solidFill>
            </a:rPr>
            <a:t>●項目２以降については、令和７年度（令和７年４月～令和８年３月）の内容を記入してください。</a:t>
          </a:r>
          <a:br>
            <a:rPr kumimoji="1" lang="en-US" altLang="ja-JP" sz="1100">
              <a:solidFill>
                <a:srgbClr val="FF0000"/>
              </a:solidFill>
            </a:rPr>
          </a:br>
          <a:r>
            <a:rPr kumimoji="1" lang="ja-JP" altLang="en-US" sz="1100" u="sng">
              <a:solidFill>
                <a:srgbClr val="FF0000"/>
              </a:solidFill>
            </a:rPr>
            <a:t>●令和７年４月以降に新規指定を受けられた事業所については、当該シートを提出していただく必要はありません。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1438275</xdr:colOff>
      <xdr:row>3</xdr:row>
      <xdr:rowOff>171450</xdr:rowOff>
    </xdr:from>
    <xdr:to>
      <xdr:col>7</xdr:col>
      <xdr:colOff>2886075</xdr:colOff>
      <xdr:row>9</xdr:row>
      <xdr:rowOff>161925</xdr:rowOff>
    </xdr:to>
    <xdr:sp macro="" textlink="">
      <xdr:nvSpPr>
        <xdr:cNvPr id="3" name="テキスト ボックス 2">
          <a:extLst>
            <a:ext uri="{FF2B5EF4-FFF2-40B4-BE49-F238E27FC236}">
              <a16:creationId xmlns:a16="http://schemas.microsoft.com/office/drawing/2014/main" id="{A556DA1C-ABF3-41A7-B7BC-7E4BEA2A8086}"/>
            </a:ext>
          </a:extLst>
        </xdr:cNvPr>
        <xdr:cNvSpPr txBox="1"/>
      </xdr:nvSpPr>
      <xdr:spPr>
        <a:xfrm>
          <a:off x="9105900" y="1352550"/>
          <a:ext cx="3676650" cy="151447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記入に当たっての留意事項</a:t>
          </a:r>
          <a:br>
            <a:rPr kumimoji="1" lang="en-US" altLang="ja-JP" sz="1100">
              <a:solidFill>
                <a:srgbClr val="FF0000"/>
              </a:solidFill>
            </a:rPr>
          </a:br>
          <a:r>
            <a:rPr kumimoji="1" lang="ja-JP" altLang="en-US" sz="1100">
              <a:solidFill>
                <a:srgbClr val="FF0000"/>
              </a:solidFill>
            </a:rPr>
            <a:t>●項目２以降については、令和７年度（令和７年４月～令和８年３月）の内容を記入してください。</a:t>
          </a:r>
          <a:br>
            <a:rPr kumimoji="1" lang="en-US" altLang="ja-JP" sz="1100">
              <a:solidFill>
                <a:srgbClr val="FF0000"/>
              </a:solidFill>
            </a:rPr>
          </a:br>
          <a:r>
            <a:rPr kumimoji="1" lang="ja-JP" altLang="en-US" sz="1100" u="sng">
              <a:solidFill>
                <a:srgbClr val="FF0000"/>
              </a:solidFill>
            </a:rPr>
            <a:t>●令和７年４月以降に新規指定を受けられた事業所については、当該シートを提出していただく必要はありません。</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twoCellAnchor>
    <xdr:from>
      <xdr:col>6</xdr:col>
      <xdr:colOff>1381125</xdr:colOff>
      <xdr:row>4</xdr:row>
      <xdr:rowOff>19050</xdr:rowOff>
    </xdr:from>
    <xdr:to>
      <xdr:col>7</xdr:col>
      <xdr:colOff>2828925</xdr:colOff>
      <xdr:row>9</xdr:row>
      <xdr:rowOff>200025</xdr:rowOff>
    </xdr:to>
    <xdr:sp macro="" textlink="">
      <xdr:nvSpPr>
        <xdr:cNvPr id="3" name="テキスト ボックス 2">
          <a:extLst>
            <a:ext uri="{FF2B5EF4-FFF2-40B4-BE49-F238E27FC236}">
              <a16:creationId xmlns:a16="http://schemas.microsoft.com/office/drawing/2014/main" id="{0F77456A-D494-427F-A67D-9BBEA961A2C6}"/>
            </a:ext>
          </a:extLst>
        </xdr:cNvPr>
        <xdr:cNvSpPr txBox="1"/>
      </xdr:nvSpPr>
      <xdr:spPr>
        <a:xfrm>
          <a:off x="9048750" y="1390650"/>
          <a:ext cx="3676650" cy="151447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記入に当たっての留意事項</a:t>
          </a:r>
          <a:br>
            <a:rPr kumimoji="1" lang="en-US" altLang="ja-JP" sz="1100">
              <a:solidFill>
                <a:srgbClr val="FF0000"/>
              </a:solidFill>
            </a:rPr>
          </a:br>
          <a:r>
            <a:rPr kumimoji="1" lang="ja-JP" altLang="en-US" sz="1100">
              <a:solidFill>
                <a:srgbClr val="FF0000"/>
              </a:solidFill>
            </a:rPr>
            <a:t>●項目２以降については、令和７年度（令和７年４月～令和８年３月）の内容を記入してください。</a:t>
          </a:r>
          <a:br>
            <a:rPr kumimoji="1" lang="en-US" altLang="ja-JP" sz="1100">
              <a:solidFill>
                <a:srgbClr val="FF0000"/>
              </a:solidFill>
            </a:rPr>
          </a:br>
          <a:r>
            <a:rPr kumimoji="1" lang="ja-JP" altLang="en-US" sz="1100" u="sng">
              <a:solidFill>
                <a:srgbClr val="FF0000"/>
              </a:solidFill>
            </a:rPr>
            <a:t>●令和７年４月以降に新規指定を受けられた事業所については、当該シートを提出していただく必要はありません。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1352550</xdr:colOff>
      <xdr:row>3</xdr:row>
      <xdr:rowOff>171450</xdr:rowOff>
    </xdr:from>
    <xdr:to>
      <xdr:col>7</xdr:col>
      <xdr:colOff>2800350</xdr:colOff>
      <xdr:row>9</xdr:row>
      <xdr:rowOff>161925</xdr:rowOff>
    </xdr:to>
    <xdr:sp macro="" textlink="">
      <xdr:nvSpPr>
        <xdr:cNvPr id="3" name="テキスト ボックス 2">
          <a:extLst>
            <a:ext uri="{FF2B5EF4-FFF2-40B4-BE49-F238E27FC236}">
              <a16:creationId xmlns:a16="http://schemas.microsoft.com/office/drawing/2014/main" id="{CE5B876B-4E63-430B-A326-8BF097622C68}"/>
            </a:ext>
          </a:extLst>
        </xdr:cNvPr>
        <xdr:cNvSpPr txBox="1"/>
      </xdr:nvSpPr>
      <xdr:spPr>
        <a:xfrm>
          <a:off x="9020175" y="1352550"/>
          <a:ext cx="3676650" cy="151447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記入に当たっての留意事項</a:t>
          </a:r>
          <a:br>
            <a:rPr kumimoji="1" lang="en-US" altLang="ja-JP" sz="1100">
              <a:solidFill>
                <a:srgbClr val="FF0000"/>
              </a:solidFill>
            </a:rPr>
          </a:br>
          <a:r>
            <a:rPr kumimoji="1" lang="ja-JP" altLang="en-US" sz="1100">
              <a:solidFill>
                <a:srgbClr val="FF0000"/>
              </a:solidFill>
            </a:rPr>
            <a:t>●項目２以降については、令和７年度（令和７年４月～令和８年３月）の内容を記入してください。</a:t>
          </a:r>
          <a:br>
            <a:rPr kumimoji="1" lang="en-US" altLang="ja-JP" sz="1100">
              <a:solidFill>
                <a:srgbClr val="FF0000"/>
              </a:solidFill>
            </a:rPr>
          </a:br>
          <a:r>
            <a:rPr kumimoji="1" lang="ja-JP" altLang="en-US" sz="1100" u="sng">
              <a:solidFill>
                <a:srgbClr val="FF0000"/>
              </a:solidFill>
            </a:rPr>
            <a:t>●令和７年４月以降に新規指定を受けられた事業所については、当該シートを提出していただく必要はありません。</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4"/>
  <sheetViews>
    <sheetView showGridLines="0" tabSelected="1" topLeftCell="A19" zoomScale="107" zoomScaleNormal="50" workbookViewId="0">
      <selection activeCell="H42" sqref="H4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3" t="s">
        <v>0</v>
      </c>
      <c r="B1" s="234"/>
      <c r="C1" s="235"/>
      <c r="D1" s="131"/>
      <c r="G1" s="132" t="s">
        <v>1</v>
      </c>
      <c r="H1" s="115"/>
    </row>
    <row r="2" spans="1:13" ht="30.75" thickBot="1">
      <c r="A2" s="236"/>
      <c r="B2" s="237"/>
      <c r="C2" s="238"/>
      <c r="D2" s="131"/>
      <c r="G2" s="133" t="s">
        <v>2</v>
      </c>
      <c r="H2" s="116"/>
    </row>
    <row r="3" spans="1:13" ht="32.25" customHeight="1" thickBot="1">
      <c r="G3" s="133" t="s">
        <v>3</v>
      </c>
      <c r="H3" s="117"/>
    </row>
    <row r="4" spans="1:13" ht="15" customHeight="1"/>
    <row r="5" spans="1:13" ht="32.25" customHeight="1">
      <c r="A5" s="239" t="s">
        <v>4</v>
      </c>
      <c r="B5" s="239"/>
      <c r="C5" s="239"/>
      <c r="D5" s="239"/>
      <c r="E5" s="239"/>
      <c r="F5" s="239"/>
      <c r="G5" s="239"/>
      <c r="H5" s="239"/>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6" t="s">
        <v>9</v>
      </c>
      <c r="C12" s="207"/>
      <c r="D12" s="208"/>
      <c r="E12" s="209"/>
      <c r="F12" s="209"/>
      <c r="G12" s="210"/>
      <c r="M12" t="s">
        <v>10</v>
      </c>
    </row>
    <row r="13" spans="1:13" ht="19.5" customHeight="1">
      <c r="B13" s="206" t="s">
        <v>11</v>
      </c>
      <c r="C13" s="207"/>
      <c r="D13" s="211"/>
      <c r="E13" s="212"/>
      <c r="F13" s="212"/>
      <c r="G13" s="213"/>
    </row>
    <row r="14" spans="1:13">
      <c r="B14" s="206" t="s">
        <v>12</v>
      </c>
      <c r="C14" s="207"/>
      <c r="D14" s="211"/>
      <c r="E14" s="212"/>
      <c r="F14" s="212"/>
      <c r="G14" s="213"/>
      <c r="M14" t="s">
        <v>13</v>
      </c>
    </row>
    <row r="15" spans="1:13">
      <c r="B15" s="206" t="s">
        <v>14</v>
      </c>
      <c r="C15" s="207"/>
      <c r="D15" s="211"/>
      <c r="E15" s="212"/>
      <c r="F15" s="212"/>
      <c r="G15" s="213"/>
      <c r="M15" t="s">
        <v>15</v>
      </c>
    </row>
    <row r="16" spans="1:13">
      <c r="B16" s="206" t="s">
        <v>16</v>
      </c>
      <c r="C16" s="207"/>
      <c r="D16" s="211"/>
      <c r="E16" s="212"/>
      <c r="F16" s="212"/>
      <c r="G16" s="213"/>
      <c r="M16" t="s">
        <v>17</v>
      </c>
    </row>
    <row r="17" spans="1:13">
      <c r="B17" s="206" t="s">
        <v>18</v>
      </c>
      <c r="C17" s="207"/>
      <c r="D17" s="211"/>
      <c r="E17" s="212"/>
      <c r="F17" s="212"/>
      <c r="G17" s="213"/>
      <c r="H17" s="65"/>
      <c r="M17" t="s">
        <v>19</v>
      </c>
    </row>
    <row r="18" spans="1:13">
      <c r="B18" s="206" t="s">
        <v>300</v>
      </c>
      <c r="C18" s="207"/>
      <c r="D18" s="211"/>
      <c r="E18" s="212"/>
      <c r="F18" s="212"/>
      <c r="G18" s="213"/>
      <c r="H18" s="65"/>
    </row>
    <row r="19" spans="1:13">
      <c r="B19" s="204" t="s">
        <v>26</v>
      </c>
      <c r="C19" s="205"/>
      <c r="D19" s="214"/>
      <c r="E19" s="215"/>
      <c r="F19" s="215"/>
      <c r="G19" s="216"/>
      <c r="H19" s="64"/>
      <c r="M19" t="s">
        <v>27</v>
      </c>
    </row>
    <row r="20" spans="1:13">
      <c r="B20" s="240" t="s">
        <v>28</v>
      </c>
      <c r="C20" s="93" t="s">
        <v>29</v>
      </c>
      <c r="D20" s="214"/>
      <c r="E20" s="215"/>
      <c r="F20" s="215"/>
      <c r="G20" s="216"/>
      <c r="H20" s="16"/>
      <c r="M20" t="s">
        <v>30</v>
      </c>
    </row>
    <row r="21" spans="1:13">
      <c r="B21" s="241"/>
      <c r="C21" s="93" t="s">
        <v>31</v>
      </c>
      <c r="D21" s="217"/>
      <c r="E21" s="218"/>
      <c r="F21" s="218"/>
      <c r="G21" s="219"/>
      <c r="H21" s="16"/>
      <c r="M21" t="s">
        <v>32</v>
      </c>
    </row>
    <row r="22" spans="1:13" ht="19.5" thickBot="1">
      <c r="B22" s="242"/>
      <c r="C22" s="93" t="s">
        <v>33</v>
      </c>
      <c r="D22" s="220"/>
      <c r="E22" s="221"/>
      <c r="F22" s="221"/>
      <c r="G22" s="222"/>
      <c r="H22" s="16"/>
    </row>
    <row r="23" spans="1:13" ht="20.25" customHeight="1">
      <c r="B23" s="63"/>
      <c r="C23" s="63"/>
      <c r="D23" s="63"/>
      <c r="E23" s="64"/>
      <c r="F23" s="64"/>
      <c r="G23" s="64"/>
      <c r="M23" t="s">
        <v>34</v>
      </c>
    </row>
    <row r="24" spans="1:13" ht="19.5">
      <c r="A24" s="67" t="s">
        <v>35</v>
      </c>
      <c r="B24" s="64"/>
      <c r="C24" s="64"/>
      <c r="D24" s="64"/>
      <c r="E24" s="64"/>
      <c r="F24" s="64"/>
      <c r="G24" s="64"/>
      <c r="M24" t="s">
        <v>36</v>
      </c>
    </row>
    <row r="25" spans="1:13" ht="18.75" customHeight="1">
      <c r="A25" s="66"/>
      <c r="B25" s="72" t="s">
        <v>37</v>
      </c>
      <c r="C25" s="62"/>
      <c r="D25" s="62"/>
      <c r="E25" s="62"/>
      <c r="F25" s="95"/>
      <c r="G25" s="62"/>
      <c r="H25" s="62"/>
      <c r="I25" s="62"/>
    </row>
    <row r="26" spans="1:13" ht="18.75" customHeight="1">
      <c r="A26" s="66"/>
      <c r="B26" s="98" t="s">
        <v>38</v>
      </c>
      <c r="C26" s="62"/>
      <c r="D26" s="62"/>
      <c r="E26" s="62"/>
      <c r="F26" s="95"/>
      <c r="G26" s="62"/>
      <c r="H26" s="62"/>
      <c r="I26" s="62"/>
    </row>
    <row r="27" spans="1:13" ht="18.75" customHeight="1">
      <c r="A27" s="66"/>
      <c r="B27" t="s">
        <v>320</v>
      </c>
      <c r="C27" s="62"/>
      <c r="D27" s="62"/>
      <c r="E27" s="62"/>
      <c r="F27" s="95"/>
      <c r="G27" s="62"/>
      <c r="H27" s="62"/>
      <c r="I27" s="62"/>
    </row>
    <row r="28" spans="1:13" ht="19.5" thickBot="1">
      <c r="B28" s="69"/>
      <c r="C28" s="127" t="s">
        <v>39</v>
      </c>
      <c r="D28" s="127" t="s">
        <v>40</v>
      </c>
      <c r="E28" s="197" t="s">
        <v>41</v>
      </c>
      <c r="F28" s="199"/>
      <c r="G28" s="122" t="s">
        <v>42</v>
      </c>
      <c r="I28" s="76"/>
      <c r="J28" s="75"/>
      <c r="K28" s="75"/>
      <c r="M28" t="s">
        <v>43</v>
      </c>
    </row>
    <row r="29" spans="1:13">
      <c r="B29" s="70" t="s">
        <v>44</v>
      </c>
      <c r="C29" s="108"/>
      <c r="D29" s="124"/>
      <c r="E29" s="243"/>
      <c r="F29" s="244"/>
      <c r="G29" s="109">
        <v>0</v>
      </c>
      <c r="I29" s="76"/>
      <c r="J29" s="75"/>
      <c r="K29" s="75"/>
    </row>
    <row r="30" spans="1:13">
      <c r="B30" s="70" t="s">
        <v>45</v>
      </c>
      <c r="C30" s="110"/>
      <c r="D30" s="125"/>
      <c r="E30" s="200"/>
      <c r="F30" s="201"/>
      <c r="G30" s="111">
        <v>0</v>
      </c>
      <c r="I30" s="76"/>
      <c r="J30" s="75"/>
      <c r="K30" s="75"/>
    </row>
    <row r="31" spans="1:13">
      <c r="B31" s="70" t="s">
        <v>46</v>
      </c>
      <c r="C31" s="110"/>
      <c r="D31" s="125"/>
      <c r="E31" s="200"/>
      <c r="F31" s="201"/>
      <c r="G31" s="111">
        <v>0</v>
      </c>
      <c r="I31" s="76"/>
      <c r="J31" s="75"/>
      <c r="K31" s="75"/>
    </row>
    <row r="32" spans="1:13">
      <c r="B32" s="70" t="s">
        <v>47</v>
      </c>
      <c r="C32" s="110"/>
      <c r="D32" s="125"/>
      <c r="E32" s="200"/>
      <c r="F32" s="201"/>
      <c r="G32" s="111">
        <v>0</v>
      </c>
      <c r="I32" s="76"/>
      <c r="J32" s="75"/>
      <c r="K32" s="75"/>
    </row>
    <row r="33" spans="1:11">
      <c r="B33" s="70" t="s">
        <v>48</v>
      </c>
      <c r="C33" s="110"/>
      <c r="D33" s="125"/>
      <c r="E33" s="200"/>
      <c r="F33" s="201"/>
      <c r="G33" s="111">
        <v>0</v>
      </c>
      <c r="I33" s="76"/>
      <c r="J33" s="75"/>
      <c r="K33" s="75"/>
    </row>
    <row r="34" spans="1:11" ht="19.5" thickBot="1">
      <c r="B34" s="70" t="s">
        <v>49</v>
      </c>
      <c r="C34" s="112"/>
      <c r="D34" s="126"/>
      <c r="E34" s="202"/>
      <c r="F34" s="203"/>
      <c r="G34" s="113">
        <v>0</v>
      </c>
      <c r="I34" s="76"/>
      <c r="J34" s="75"/>
      <c r="K34" s="75"/>
    </row>
    <row r="35" spans="1:11">
      <c r="B35" s="96"/>
      <c r="F35" s="107" t="s">
        <v>50</v>
      </c>
      <c r="G35" s="114">
        <f>SUM(G29:G34)</f>
        <v>0</v>
      </c>
      <c r="H35" t="s">
        <v>51</v>
      </c>
      <c r="I35" s="76"/>
      <c r="J35" s="75"/>
      <c r="K35" s="75"/>
    </row>
    <row r="36" spans="1:11" ht="11.25" customHeight="1">
      <c r="B36" s="94"/>
      <c r="C36" s="94"/>
      <c r="D36" s="94"/>
      <c r="E36" s="94"/>
      <c r="F36" s="94"/>
      <c r="G36" s="94"/>
      <c r="H36" s="94"/>
    </row>
    <row r="37" spans="1:11" ht="19.5">
      <c r="A37" s="67" t="s">
        <v>52</v>
      </c>
    </row>
    <row r="38" spans="1:11" ht="18.75" customHeight="1">
      <c r="A38" s="66"/>
      <c r="B38" s="72" t="s">
        <v>53</v>
      </c>
      <c r="C38" s="62"/>
      <c r="D38" s="62"/>
      <c r="E38" s="62"/>
      <c r="F38" s="95"/>
      <c r="G38" s="62"/>
      <c r="H38" s="62"/>
      <c r="I38" s="62"/>
    </row>
    <row r="39" spans="1:11" ht="18.75" customHeight="1">
      <c r="A39" s="66"/>
      <c r="B39" s="98" t="s">
        <v>54</v>
      </c>
      <c r="C39" s="62"/>
      <c r="D39" s="62"/>
      <c r="E39" s="62"/>
      <c r="F39" s="95"/>
      <c r="G39" s="62"/>
      <c r="H39" s="62"/>
      <c r="I39" s="62"/>
    </row>
    <row r="40" spans="1:11" ht="18" customHeight="1" thickBot="1">
      <c r="A40" s="62"/>
      <c r="B40" s="140" t="s">
        <v>55</v>
      </c>
      <c r="C40" s="137" t="s">
        <v>56</v>
      </c>
      <c r="D40" s="197" t="s">
        <v>57</v>
      </c>
      <c r="E40" s="198"/>
      <c r="F40" s="199"/>
    </row>
    <row r="41" spans="1:11" ht="52.5" customHeight="1" thickBot="1">
      <c r="A41" s="62"/>
      <c r="B41" s="92" t="s">
        <v>58</v>
      </c>
      <c r="C41" s="89">
        <v>0</v>
      </c>
      <c r="D41" s="194" t="str">
        <f>IF(G35=C41,"２.生産活動内容の収入合計と一致しています
（問題なし）","２.生産活動内容の収入合計と不一致であるため、確認のうえ修正してください")</f>
        <v>２.生産活動内容の収入合計と一致しています
（問題なし）</v>
      </c>
      <c r="E41" s="195"/>
      <c r="F41" s="196"/>
    </row>
    <row r="42" spans="1:11" ht="19.5" customHeight="1">
      <c r="A42" s="62"/>
      <c r="B42" s="62"/>
      <c r="C42" s="62"/>
      <c r="D42" s="62"/>
      <c r="I42" s="62"/>
    </row>
    <row r="43" spans="1:11" ht="22.5" customHeight="1">
      <c r="A43" s="66" t="s">
        <v>59</v>
      </c>
      <c r="B43" s="62"/>
      <c r="C43" s="62"/>
      <c r="D43" s="62"/>
      <c r="E43" s="77"/>
      <c r="F43" s="77"/>
      <c r="G43" s="77"/>
      <c r="H43" s="77"/>
      <c r="I43" s="77"/>
      <c r="J43" s="77"/>
    </row>
    <row r="44" spans="1:11" ht="20.25" customHeight="1">
      <c r="A44" s="66"/>
      <c r="B44" s="72" t="s">
        <v>60</v>
      </c>
      <c r="C44" s="62"/>
      <c r="D44" s="62"/>
      <c r="E44" s="62"/>
      <c r="F44" s="95"/>
      <c r="G44" s="62"/>
      <c r="H44" s="62"/>
      <c r="I44" s="62"/>
    </row>
    <row r="45" spans="1:11" ht="20.25" customHeight="1">
      <c r="A45" s="66"/>
      <c r="B45" s="98" t="s">
        <v>61</v>
      </c>
      <c r="C45" s="62"/>
      <c r="D45" s="62"/>
      <c r="E45" s="62"/>
      <c r="F45" s="95"/>
      <c r="G45" s="62"/>
      <c r="H45" s="62"/>
      <c r="I45" s="62"/>
    </row>
    <row r="46" spans="1:11" ht="21" customHeight="1">
      <c r="A46" s="66"/>
      <c r="B46" s="136" t="s">
        <v>62</v>
      </c>
      <c r="C46" s="62"/>
      <c r="D46" s="62"/>
      <c r="E46" s="62"/>
      <c r="F46" s="95"/>
      <c r="G46" s="62"/>
      <c r="H46" s="62"/>
      <c r="I46" s="62"/>
    </row>
    <row r="47" spans="1:11" ht="21" customHeight="1">
      <c r="A47" s="66"/>
      <c r="B47" s="64" t="s">
        <v>63</v>
      </c>
      <c r="C47" s="62"/>
      <c r="D47" s="62"/>
      <c r="E47" s="62"/>
      <c r="F47" s="95"/>
      <c r="G47" s="62"/>
      <c r="H47" s="62"/>
      <c r="I47" s="62"/>
    </row>
    <row r="48" spans="1:11" ht="20.25" customHeight="1">
      <c r="A48" s="66"/>
      <c r="B48" t="s">
        <v>324</v>
      </c>
      <c r="C48" s="62"/>
      <c r="D48" s="62"/>
      <c r="E48" s="62"/>
      <c r="F48" s="95"/>
      <c r="G48" s="62"/>
      <c r="H48" s="62"/>
      <c r="I48" s="62"/>
    </row>
    <row r="49" spans="1:8" ht="19.5" thickBot="1">
      <c r="B49" s="138" t="s">
        <v>64</v>
      </c>
      <c r="C49" s="139" t="s">
        <v>65</v>
      </c>
      <c r="D49" s="223" t="s">
        <v>66</v>
      </c>
      <c r="E49" s="224"/>
      <c r="F49" s="138" t="s">
        <v>67</v>
      </c>
      <c r="G49" s="138" t="s">
        <v>68</v>
      </c>
      <c r="H49" s="138" t="s">
        <v>69</v>
      </c>
    </row>
    <row r="50" spans="1:8" ht="23.25" customHeight="1">
      <c r="B50" s="83">
        <v>0</v>
      </c>
      <c r="C50" s="91" t="e">
        <f>B50/C41</f>
        <v>#DIV/0!</v>
      </c>
      <c r="D50" s="192"/>
      <c r="E50" s="193"/>
      <c r="F50" s="135" t="s">
        <v>70</v>
      </c>
      <c r="G50" s="86"/>
      <c r="H50" s="80"/>
    </row>
    <row r="51" spans="1:8" ht="23.25" customHeight="1">
      <c r="B51" s="84">
        <v>0</v>
      </c>
      <c r="C51" s="91" t="e">
        <f>B51/C41</f>
        <v>#DIV/0!</v>
      </c>
      <c r="D51" s="181"/>
      <c r="E51" s="182"/>
      <c r="F51" s="87"/>
      <c r="G51" s="87"/>
      <c r="H51" s="81"/>
    </row>
    <row r="52" spans="1:8" ht="23.25" customHeight="1" thickBot="1">
      <c r="B52" s="85">
        <v>0</v>
      </c>
      <c r="C52" s="91" t="e">
        <f>B52/C41</f>
        <v>#DIV/0!</v>
      </c>
      <c r="D52" s="183"/>
      <c r="E52" s="184"/>
      <c r="F52" s="88"/>
      <c r="G52" s="88"/>
      <c r="H52" s="82"/>
    </row>
    <row r="53" spans="1:8" ht="19.5">
      <c r="B53" s="71"/>
      <c r="C53" t="s">
        <v>71</v>
      </c>
    </row>
    <row r="54" spans="1:8" ht="17.25" customHeight="1">
      <c r="B54" s="71"/>
    </row>
    <row r="55" spans="1:8" ht="19.5">
      <c r="A55" s="67" t="s">
        <v>72</v>
      </c>
    </row>
    <row r="56" spans="1:8" ht="21.75" customHeight="1">
      <c r="A56" s="62"/>
      <c r="B56" s="176" t="s">
        <v>55</v>
      </c>
      <c r="C56" s="177"/>
      <c r="D56" s="178"/>
      <c r="E56" s="137" t="s">
        <v>56</v>
      </c>
      <c r="F56" s="176" t="s">
        <v>73</v>
      </c>
      <c r="G56" s="177"/>
      <c r="H56" s="178"/>
    </row>
    <row r="57" spans="1:8" ht="22.5" customHeight="1">
      <c r="A57" s="62"/>
      <c r="B57" s="188" t="s">
        <v>74</v>
      </c>
      <c r="C57" s="189"/>
      <c r="D57" s="190"/>
      <c r="E57" s="79">
        <f>SUM(E59:E66)</f>
        <v>0</v>
      </c>
      <c r="F57" s="179" t="s">
        <v>75</v>
      </c>
      <c r="G57" s="179"/>
      <c r="H57" s="180"/>
    </row>
    <row r="58" spans="1:8" ht="24.75" customHeight="1" thickBot="1">
      <c r="A58" s="62"/>
      <c r="B58" s="185" t="s">
        <v>76</v>
      </c>
      <c r="C58" s="186"/>
      <c r="D58" s="191"/>
      <c r="E58" s="78"/>
      <c r="F58" s="174"/>
      <c r="G58" s="174"/>
      <c r="H58" s="175"/>
    </row>
    <row r="59" spans="1:8" ht="27" customHeight="1">
      <c r="A59" s="62"/>
      <c r="B59" s="185" t="s">
        <v>77</v>
      </c>
      <c r="C59" s="186"/>
      <c r="D59" s="187"/>
      <c r="E59" s="83">
        <v>0</v>
      </c>
      <c r="F59" s="225" t="s">
        <v>78</v>
      </c>
      <c r="G59" s="225"/>
      <c r="H59" s="226"/>
    </row>
    <row r="60" spans="1:8" ht="27" customHeight="1">
      <c r="A60" s="62"/>
      <c r="B60" s="120" t="s">
        <v>79</v>
      </c>
      <c r="C60" s="121"/>
      <c r="D60" s="121"/>
      <c r="E60" s="90">
        <v>0</v>
      </c>
      <c r="F60" s="225" t="s">
        <v>80</v>
      </c>
      <c r="G60" s="225"/>
      <c r="H60" s="226"/>
    </row>
    <row r="61" spans="1:8" ht="27" customHeight="1">
      <c r="A61" s="62"/>
      <c r="B61" s="171" t="s">
        <v>81</v>
      </c>
      <c r="C61" s="172"/>
      <c r="D61" s="173"/>
      <c r="E61" s="90">
        <v>0</v>
      </c>
      <c r="F61" s="225" t="s">
        <v>82</v>
      </c>
      <c r="G61" s="225"/>
      <c r="H61" s="226"/>
    </row>
    <row r="62" spans="1:8" ht="27" customHeight="1">
      <c r="A62" s="62"/>
      <c r="B62" s="171" t="s">
        <v>83</v>
      </c>
      <c r="C62" s="172"/>
      <c r="D62" s="173"/>
      <c r="E62" s="90">
        <v>0</v>
      </c>
      <c r="F62" s="245" t="s">
        <v>84</v>
      </c>
      <c r="G62" s="225"/>
      <c r="H62" s="226"/>
    </row>
    <row r="63" spans="1:8" ht="27" customHeight="1">
      <c r="A63" s="62"/>
      <c r="B63" s="185" t="s">
        <v>85</v>
      </c>
      <c r="C63" s="186"/>
      <c r="D63" s="187"/>
      <c r="E63" s="90">
        <v>0</v>
      </c>
      <c r="F63" s="225" t="s">
        <v>86</v>
      </c>
      <c r="G63" s="225"/>
      <c r="H63" s="226"/>
    </row>
    <row r="64" spans="1:8" ht="27" customHeight="1">
      <c r="A64" s="62"/>
      <c r="B64" s="185" t="s">
        <v>87</v>
      </c>
      <c r="C64" s="186"/>
      <c r="D64" s="187"/>
      <c r="E64" s="90">
        <v>0</v>
      </c>
      <c r="F64" s="225" t="s">
        <v>88</v>
      </c>
      <c r="G64" s="225"/>
      <c r="H64" s="226"/>
    </row>
    <row r="65" spans="1:9" ht="27" customHeight="1">
      <c r="A65" s="62"/>
      <c r="B65" s="185" t="s">
        <v>89</v>
      </c>
      <c r="C65" s="186"/>
      <c r="D65" s="187"/>
      <c r="E65" s="90">
        <v>0</v>
      </c>
      <c r="F65" s="225" t="s">
        <v>90</v>
      </c>
      <c r="G65" s="225"/>
      <c r="H65" s="226"/>
    </row>
    <row r="66" spans="1:9" ht="27" customHeight="1" thickBot="1">
      <c r="A66" s="62"/>
      <c r="B66" s="246" t="s">
        <v>91</v>
      </c>
      <c r="C66" s="247"/>
      <c r="D66" s="248"/>
      <c r="E66" s="128">
        <v>0</v>
      </c>
      <c r="F66" s="227" t="s">
        <v>92</v>
      </c>
      <c r="G66" s="228"/>
      <c r="H66" s="229"/>
    </row>
    <row r="67" spans="1:9" ht="39" customHeight="1" thickTop="1" thickBot="1">
      <c r="A67" s="62"/>
      <c r="B67" s="253" t="s">
        <v>93</v>
      </c>
      <c r="C67" s="254"/>
      <c r="D67" s="255"/>
      <c r="E67" s="129">
        <f>C41-E57</f>
        <v>0</v>
      </c>
      <c r="F67" s="179" t="s">
        <v>75</v>
      </c>
      <c r="G67" s="179"/>
      <c r="H67" s="180"/>
    </row>
    <row r="68" spans="1:9" ht="42.75" customHeight="1">
      <c r="A68" s="62"/>
      <c r="B68" s="256" t="s">
        <v>94</v>
      </c>
      <c r="C68" s="257"/>
      <c r="D68" s="258"/>
      <c r="E68" s="83">
        <v>0</v>
      </c>
      <c r="F68" s="231" t="s">
        <v>95</v>
      </c>
      <c r="G68" s="231"/>
      <c r="H68" s="232"/>
    </row>
    <row r="69" spans="1:9" ht="42.75" customHeight="1" thickBot="1">
      <c r="A69" s="62"/>
      <c r="B69" s="259" t="s">
        <v>96</v>
      </c>
      <c r="C69" s="260"/>
      <c r="D69" s="261"/>
      <c r="E69" s="119">
        <v>0</v>
      </c>
      <c r="F69" s="230"/>
      <c r="G69" s="231"/>
      <c r="H69" s="232"/>
    </row>
    <row r="70" spans="1:9" ht="28.5" customHeight="1" thickBot="1">
      <c r="A70" s="62"/>
      <c r="B70" s="262" t="s">
        <v>97</v>
      </c>
      <c r="C70" s="263"/>
      <c r="D70" s="264"/>
      <c r="E70" s="130">
        <f>C41-(E57+E68)</f>
        <v>0</v>
      </c>
      <c r="F70" s="270" t="s">
        <v>75</v>
      </c>
      <c r="G70" s="270"/>
      <c r="H70" s="271"/>
    </row>
    <row r="71" spans="1:9" ht="27.75" customHeight="1" thickTop="1">
      <c r="A71" s="62"/>
      <c r="B71" s="265" t="s">
        <v>98</v>
      </c>
      <c r="C71" s="266"/>
      <c r="D71" s="266"/>
      <c r="E71" s="83">
        <v>0</v>
      </c>
      <c r="F71" s="272" t="s">
        <v>99</v>
      </c>
      <c r="G71" s="273"/>
      <c r="H71" s="274"/>
    </row>
    <row r="72" spans="1:9" ht="27.75" customHeight="1" thickBot="1">
      <c r="A72" s="62"/>
      <c r="B72" s="249" t="s">
        <v>100</v>
      </c>
      <c r="C72" s="250"/>
      <c r="D72" s="250"/>
      <c r="E72" s="85">
        <v>0</v>
      </c>
      <c r="F72" s="275"/>
      <c r="G72" s="276"/>
      <c r="H72" s="277"/>
    </row>
    <row r="73" spans="1:9" ht="27" customHeight="1">
      <c r="A73" s="62"/>
      <c r="B73" s="62"/>
      <c r="C73" s="62"/>
      <c r="D73" s="62"/>
      <c r="E73" s="62"/>
      <c r="F73" s="62"/>
      <c r="G73" s="62"/>
      <c r="H73" s="62"/>
      <c r="I73" s="62"/>
    </row>
    <row r="74" spans="1:9" ht="20.25" thickBot="1">
      <c r="A74" s="67" t="s">
        <v>101</v>
      </c>
    </row>
    <row r="75" spans="1:9" ht="83.25" customHeight="1" thickBot="1">
      <c r="B75" s="267"/>
      <c r="C75" s="268"/>
      <c r="D75" s="268"/>
      <c r="E75" s="268"/>
      <c r="F75" s="268"/>
      <c r="G75" s="268"/>
      <c r="H75" s="269"/>
    </row>
    <row r="76" spans="1:9" ht="25.5" customHeight="1"/>
    <row r="77" spans="1:9" s="64" customFormat="1" ht="20.25" thickBot="1">
      <c r="A77" s="66" t="s">
        <v>102</v>
      </c>
      <c r="C77"/>
      <c r="D77"/>
      <c r="E77" s="66" t="s">
        <v>103</v>
      </c>
      <c r="F77"/>
      <c r="G77"/>
    </row>
    <row r="78" spans="1:9" ht="26.25" customHeight="1" thickBot="1">
      <c r="B78" s="251">
        <v>0</v>
      </c>
      <c r="C78" s="252"/>
      <c r="E78" s="104" t="s">
        <v>104</v>
      </c>
      <c r="F78" s="134">
        <v>0</v>
      </c>
    </row>
    <row r="79" spans="1:9" ht="26.25" customHeight="1" thickBot="1">
      <c r="B79" s="68"/>
      <c r="E79" s="104" t="s">
        <v>105</v>
      </c>
      <c r="F79" s="106">
        <v>0</v>
      </c>
    </row>
    <row r="80" spans="1:9" ht="26.25" customHeight="1">
      <c r="A80" s="66"/>
      <c r="E80" s="97" t="s">
        <v>50</v>
      </c>
      <c r="F80" s="105">
        <f>SUM(F78:F79)</f>
        <v>0</v>
      </c>
      <c r="G80" t="s">
        <v>106</v>
      </c>
    </row>
    <row r="81" spans="1:7" ht="19.5" customHeight="1">
      <c r="A81" s="66"/>
    </row>
    <row r="82" spans="1:7" ht="19.5" customHeight="1"/>
    <row r="83" spans="1:7" ht="19.5" customHeight="1"/>
    <row r="84" spans="1:7" ht="24" customHeight="1">
      <c r="E84" s="73"/>
      <c r="F84" s="73"/>
      <c r="G84" s="74"/>
    </row>
  </sheetData>
  <mergeCells count="69">
    <mergeCell ref="B78:C78"/>
    <mergeCell ref="B67:D67"/>
    <mergeCell ref="B68:D68"/>
    <mergeCell ref="B69:D69"/>
    <mergeCell ref="B70:D70"/>
    <mergeCell ref="B71:D71"/>
    <mergeCell ref="B75:H75"/>
    <mergeCell ref="F68:H68"/>
    <mergeCell ref="F70:H70"/>
    <mergeCell ref="F71:H72"/>
    <mergeCell ref="B63:D63"/>
    <mergeCell ref="B64:D64"/>
    <mergeCell ref="B65:D65"/>
    <mergeCell ref="B66:D66"/>
    <mergeCell ref="B72:D72"/>
    <mergeCell ref="F63:H63"/>
    <mergeCell ref="F64:H64"/>
    <mergeCell ref="F59:H59"/>
    <mergeCell ref="F60:H60"/>
    <mergeCell ref="F61:H61"/>
    <mergeCell ref="F62:H62"/>
    <mergeCell ref="F65:H65"/>
    <mergeCell ref="F66:H66"/>
    <mergeCell ref="F69:H69"/>
    <mergeCell ref="A1:C2"/>
    <mergeCell ref="E32:F32"/>
    <mergeCell ref="A5:H5"/>
    <mergeCell ref="B16:C16"/>
    <mergeCell ref="B17:C17"/>
    <mergeCell ref="B20:B22"/>
    <mergeCell ref="B12:C12"/>
    <mergeCell ref="B14:C14"/>
    <mergeCell ref="B15:C15"/>
    <mergeCell ref="B13:C13"/>
    <mergeCell ref="E29:F29"/>
    <mergeCell ref="E30:F30"/>
    <mergeCell ref="E31:F31"/>
    <mergeCell ref="B19:C19"/>
    <mergeCell ref="B18:C18"/>
    <mergeCell ref="F67:H67"/>
    <mergeCell ref="D12:G12"/>
    <mergeCell ref="D13:G13"/>
    <mergeCell ref="D14:G14"/>
    <mergeCell ref="D15:G15"/>
    <mergeCell ref="D16:G16"/>
    <mergeCell ref="D17:G17"/>
    <mergeCell ref="D18:G18"/>
    <mergeCell ref="D19:G19"/>
    <mergeCell ref="D20:G20"/>
    <mergeCell ref="D21:G21"/>
    <mergeCell ref="D22:G22"/>
    <mergeCell ref="E28:F28"/>
    <mergeCell ref="D49:E49"/>
    <mergeCell ref="D50:E50"/>
    <mergeCell ref="D41:F41"/>
    <mergeCell ref="D40:F40"/>
    <mergeCell ref="E33:F33"/>
    <mergeCell ref="E34:F34"/>
    <mergeCell ref="D51:E51"/>
    <mergeCell ref="D52:E52"/>
    <mergeCell ref="B56:D56"/>
    <mergeCell ref="B59:D59"/>
    <mergeCell ref="B57:D57"/>
    <mergeCell ref="B58:D58"/>
    <mergeCell ref="B62:D62"/>
    <mergeCell ref="F58:H58"/>
    <mergeCell ref="B61:D61"/>
    <mergeCell ref="F56:H56"/>
    <mergeCell ref="F57:H57"/>
  </mergeCells>
  <phoneticPr fontId="1"/>
  <dataValidations count="1">
    <dataValidation type="list" allowBlank="1" showInputMessage="1" showErrorMessage="1" sqref="D29:D34" xr:uid="{C99E5BDF-C907-4A23-B34E-D758E05A33A4}">
      <formula1>"〇"</formula1>
    </dataValidation>
  </dataValidation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314325</xdr:colOff>
                    <xdr:row>19</xdr:row>
                    <xdr:rowOff>0</xdr:rowOff>
                  </from>
                  <to>
                    <xdr:col>4</xdr:col>
                    <xdr:colOff>257175</xdr:colOff>
                    <xdr:row>20</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314325</xdr:colOff>
                    <xdr:row>19</xdr:row>
                    <xdr:rowOff>200025</xdr:rowOff>
                  </from>
                  <to>
                    <xdr:col>4</xdr:col>
                    <xdr:colOff>209550</xdr:colOff>
                    <xdr:row>21</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21</xdr:row>
                    <xdr:rowOff>0</xdr:rowOff>
                  </from>
                  <to>
                    <xdr:col>4</xdr:col>
                    <xdr:colOff>257175</xdr:colOff>
                    <xdr:row>22</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790575</xdr:colOff>
                    <xdr:row>18</xdr:row>
                    <xdr:rowOff>238125</xdr:rowOff>
                  </from>
                  <to>
                    <xdr:col>4</xdr:col>
                    <xdr:colOff>1609725</xdr:colOff>
                    <xdr:row>20</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790575</xdr:colOff>
                    <xdr:row>19</xdr:row>
                    <xdr:rowOff>238125</xdr:rowOff>
                  </from>
                  <to>
                    <xdr:col>4</xdr:col>
                    <xdr:colOff>1533525</xdr:colOff>
                    <xdr:row>21</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790575</xdr:colOff>
                    <xdr:row>21</xdr:row>
                    <xdr:rowOff>9525</xdr:rowOff>
                  </from>
                  <to>
                    <xdr:col>4</xdr:col>
                    <xdr:colOff>1590675</xdr:colOff>
                    <xdr:row>22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30867B5-DF0A-4D24-968A-E5520C7E39B3}">
          <x14:formula1>
            <xm:f>選択肢プルダウン!$C$2:$C$3</xm:f>
          </x14:formula1>
          <xm:sqref>F50:F52</xm:sqref>
        </x14:dataValidation>
        <x14:dataValidation type="list" allowBlank="1" showInputMessage="1" showErrorMessage="1" xr:uid="{319D76FD-FC3A-4995-846F-701A772C7CD1}">
          <x14:formula1>
            <xm:f>選択肢プルダウン!$A$3:$A$36</xm:f>
          </x14:formula1>
          <xm:sqref>C29:C34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5"/>
  <sheetViews>
    <sheetView showGridLines="0" topLeftCell="A16" zoomScaleNormal="100" zoomScalePageLayoutView="90" workbookViewId="0">
      <selection activeCell="I32" sqref="I31:I3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78" t="s">
        <v>107</v>
      </c>
      <c r="B1" s="279"/>
      <c r="C1" s="280"/>
      <c r="D1" s="131"/>
      <c r="G1" s="132" t="s">
        <v>1</v>
      </c>
      <c r="H1" s="115"/>
    </row>
    <row r="2" spans="1:13" ht="30.75" thickBot="1">
      <c r="A2" s="281"/>
      <c r="B2" s="282"/>
      <c r="C2" s="283"/>
      <c r="D2" s="131"/>
      <c r="G2" s="133" t="s">
        <v>2</v>
      </c>
      <c r="H2" s="116"/>
    </row>
    <row r="3" spans="1:13" ht="32.25" customHeight="1" thickBot="1">
      <c r="G3" s="133" t="s">
        <v>3</v>
      </c>
      <c r="H3" s="117"/>
    </row>
    <row r="4" spans="1:13" ht="15" customHeight="1"/>
    <row r="5" spans="1:13" ht="32.25" customHeight="1">
      <c r="A5" s="284" t="s">
        <v>4</v>
      </c>
      <c r="B5" s="284"/>
      <c r="C5" s="284"/>
      <c r="D5" s="284"/>
      <c r="E5" s="284"/>
      <c r="F5" s="284"/>
      <c r="G5" s="284"/>
      <c r="H5" s="284"/>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6" t="s">
        <v>9</v>
      </c>
      <c r="C12" s="207"/>
      <c r="D12" s="285"/>
      <c r="E12" s="286"/>
      <c r="F12" s="286"/>
      <c r="G12" s="287"/>
      <c r="M12" t="s">
        <v>10</v>
      </c>
    </row>
    <row r="13" spans="1:13" ht="19.5" customHeight="1">
      <c r="B13" s="206" t="s">
        <v>11</v>
      </c>
      <c r="C13" s="207"/>
      <c r="D13" s="288"/>
      <c r="E13" s="289"/>
      <c r="F13" s="289"/>
      <c r="G13" s="290"/>
    </row>
    <row r="14" spans="1:13">
      <c r="B14" s="206" t="s">
        <v>12</v>
      </c>
      <c r="C14" s="207"/>
      <c r="D14" s="288"/>
      <c r="E14" s="289"/>
      <c r="F14" s="289"/>
      <c r="G14" s="290"/>
      <c r="M14" t="s">
        <v>13</v>
      </c>
    </row>
    <row r="15" spans="1:13">
      <c r="B15" s="206" t="s">
        <v>14</v>
      </c>
      <c r="C15" s="207"/>
      <c r="D15" s="288"/>
      <c r="E15" s="289"/>
      <c r="F15" s="289"/>
      <c r="G15" s="290"/>
      <c r="M15" t="s">
        <v>15</v>
      </c>
    </row>
    <row r="16" spans="1:13">
      <c r="B16" s="206" t="s">
        <v>16</v>
      </c>
      <c r="C16" s="207"/>
      <c r="D16" s="288"/>
      <c r="E16" s="289"/>
      <c r="F16" s="289"/>
      <c r="G16" s="290"/>
      <c r="M16" t="s">
        <v>17</v>
      </c>
    </row>
    <row r="17" spans="1:13">
      <c r="B17" s="206" t="s">
        <v>18</v>
      </c>
      <c r="C17" s="207"/>
      <c r="D17" s="288"/>
      <c r="E17" s="289"/>
      <c r="F17" s="289"/>
      <c r="G17" s="290"/>
      <c r="H17" s="65"/>
      <c r="M17" t="s">
        <v>19</v>
      </c>
    </row>
    <row r="18" spans="1:13">
      <c r="B18" s="206" t="s">
        <v>300</v>
      </c>
      <c r="C18" s="207"/>
      <c r="D18" s="288"/>
      <c r="E18" s="289"/>
      <c r="F18" s="289"/>
      <c r="G18" s="290"/>
      <c r="H18" s="65"/>
    </row>
    <row r="19" spans="1:13">
      <c r="B19" s="204" t="s">
        <v>20</v>
      </c>
      <c r="C19" s="291"/>
      <c r="D19" s="214"/>
      <c r="E19" s="295"/>
      <c r="F19" s="151"/>
      <c r="G19" s="149" t="s">
        <v>23</v>
      </c>
      <c r="H19" s="64" t="s">
        <v>24</v>
      </c>
      <c r="M19" t="s">
        <v>25</v>
      </c>
    </row>
    <row r="20" spans="1:13">
      <c r="B20" s="204" t="s">
        <v>108</v>
      </c>
      <c r="C20" s="291"/>
      <c r="D20" s="292"/>
      <c r="E20" s="293"/>
      <c r="F20" s="293"/>
      <c r="G20" s="294"/>
    </row>
    <row r="21" spans="1:13">
      <c r="B21" s="204" t="s">
        <v>109</v>
      </c>
      <c r="C21" s="291"/>
      <c r="D21" s="292"/>
      <c r="E21" s="293"/>
      <c r="F21" s="293"/>
      <c r="G21" s="294"/>
      <c r="I21" s="64"/>
    </row>
    <row r="22" spans="1:13">
      <c r="B22" s="204" t="s">
        <v>110</v>
      </c>
      <c r="C22" s="291"/>
      <c r="D22" s="292"/>
      <c r="E22" s="293"/>
      <c r="F22" s="293"/>
      <c r="G22" s="294"/>
      <c r="H22" s="64" t="s">
        <v>24</v>
      </c>
      <c r="J22" s="75"/>
    </row>
    <row r="23" spans="1:13">
      <c r="B23" s="296" t="s">
        <v>111</v>
      </c>
      <c r="C23" s="297"/>
      <c r="D23" s="292"/>
      <c r="E23" s="293"/>
      <c r="F23" s="293"/>
      <c r="G23" s="294"/>
      <c r="H23" s="64" t="s">
        <v>24</v>
      </c>
      <c r="J23" s="75"/>
    </row>
    <row r="24" spans="1:13" ht="19.5" thickBot="1">
      <c r="B24" s="298" t="s">
        <v>112</v>
      </c>
      <c r="C24" s="299"/>
      <c r="D24" s="300"/>
      <c r="E24" s="300"/>
      <c r="F24" s="300"/>
      <c r="G24" s="301"/>
      <c r="H24" s="64" t="s">
        <v>24</v>
      </c>
    </row>
    <row r="25" spans="1:13" ht="20.25" customHeight="1">
      <c r="B25" s="63"/>
      <c r="C25" s="63"/>
      <c r="D25" s="63"/>
      <c r="E25" s="64"/>
      <c r="F25" s="64"/>
      <c r="G25" s="64"/>
      <c r="M25" t="s">
        <v>34</v>
      </c>
    </row>
    <row r="26" spans="1:13" ht="19.5">
      <c r="A26" s="67" t="s">
        <v>35</v>
      </c>
      <c r="B26" s="64"/>
      <c r="C26" s="64"/>
      <c r="D26" s="64"/>
      <c r="E26" s="64"/>
      <c r="F26" s="64"/>
      <c r="G26" s="64"/>
      <c r="M26" t="s">
        <v>36</v>
      </c>
    </row>
    <row r="27" spans="1:13" ht="18.75" customHeight="1">
      <c r="A27" s="66"/>
      <c r="B27" s="72" t="s">
        <v>37</v>
      </c>
      <c r="C27" s="62"/>
      <c r="D27" s="62"/>
      <c r="E27" s="62"/>
      <c r="F27" s="95"/>
      <c r="G27" s="62"/>
      <c r="H27" s="62"/>
      <c r="I27" s="62"/>
    </row>
    <row r="28" spans="1:13" ht="18.75" customHeight="1">
      <c r="A28" s="66"/>
      <c r="B28" s="98" t="s">
        <v>38</v>
      </c>
      <c r="C28" s="62"/>
      <c r="D28" s="62"/>
      <c r="E28" s="62"/>
      <c r="F28" s="95"/>
      <c r="G28" s="62"/>
      <c r="H28" s="62"/>
      <c r="I28" s="62"/>
    </row>
    <row r="29" spans="1:13" ht="18.75" customHeight="1">
      <c r="A29" s="66"/>
      <c r="B29" s="64" t="s">
        <v>321</v>
      </c>
      <c r="C29" s="62"/>
      <c r="D29" s="62"/>
      <c r="E29" s="62"/>
      <c r="F29" s="95"/>
      <c r="G29" s="62"/>
      <c r="H29" s="62"/>
      <c r="I29" s="62"/>
    </row>
    <row r="30" spans="1:13" ht="19.5" thickBot="1">
      <c r="B30" s="69"/>
      <c r="C30" s="127" t="s">
        <v>39</v>
      </c>
      <c r="D30" s="127" t="s">
        <v>40</v>
      </c>
      <c r="E30" s="197" t="s">
        <v>41</v>
      </c>
      <c r="F30" s="199"/>
      <c r="G30" s="122" t="s">
        <v>42</v>
      </c>
      <c r="I30" s="76"/>
      <c r="J30" s="75"/>
      <c r="K30" s="75"/>
      <c r="M30" t="s">
        <v>43</v>
      </c>
    </row>
    <row r="31" spans="1:13">
      <c r="B31" s="70" t="s">
        <v>44</v>
      </c>
      <c r="C31" s="108"/>
      <c r="D31" s="124"/>
      <c r="E31" s="243"/>
      <c r="F31" s="244"/>
      <c r="G31" s="109">
        <v>0</v>
      </c>
      <c r="I31" s="76"/>
      <c r="J31" s="75"/>
      <c r="K31" s="75"/>
    </row>
    <row r="32" spans="1:13">
      <c r="B32" s="70" t="s">
        <v>45</v>
      </c>
      <c r="C32" s="110"/>
      <c r="D32" s="125"/>
      <c r="E32" s="200"/>
      <c r="F32" s="201"/>
      <c r="G32" s="111">
        <v>0</v>
      </c>
      <c r="I32" s="76"/>
      <c r="J32" s="75"/>
      <c r="K32" s="75"/>
    </row>
    <row r="33" spans="1:11">
      <c r="B33" s="70" t="s">
        <v>46</v>
      </c>
      <c r="C33" s="110"/>
      <c r="D33" s="125"/>
      <c r="E33" s="200"/>
      <c r="F33" s="201"/>
      <c r="G33" s="111">
        <v>0</v>
      </c>
      <c r="I33" s="76"/>
      <c r="J33" s="75"/>
      <c r="K33" s="75"/>
    </row>
    <row r="34" spans="1:11">
      <c r="B34" s="70" t="s">
        <v>47</v>
      </c>
      <c r="C34" s="110"/>
      <c r="D34" s="125"/>
      <c r="E34" s="200"/>
      <c r="F34" s="201"/>
      <c r="G34" s="111">
        <v>0</v>
      </c>
      <c r="I34" s="76"/>
      <c r="J34" s="75"/>
      <c r="K34" s="75"/>
    </row>
    <row r="35" spans="1:11">
      <c r="B35" s="70" t="s">
        <v>48</v>
      </c>
      <c r="C35" s="110"/>
      <c r="D35" s="125"/>
      <c r="E35" s="200"/>
      <c r="F35" s="201"/>
      <c r="G35" s="111">
        <v>0</v>
      </c>
      <c r="I35" s="76"/>
      <c r="J35" s="75"/>
      <c r="K35" s="75"/>
    </row>
    <row r="36" spans="1:11" ht="19.5" thickBot="1">
      <c r="B36" s="70" t="s">
        <v>49</v>
      </c>
      <c r="C36" s="112"/>
      <c r="D36" s="126"/>
      <c r="E36" s="202"/>
      <c r="F36" s="203"/>
      <c r="G36" s="113">
        <v>0</v>
      </c>
      <c r="I36" s="76"/>
      <c r="J36" s="75"/>
      <c r="K36" s="75"/>
    </row>
    <row r="37" spans="1:11">
      <c r="B37" s="96"/>
      <c r="F37" s="107" t="s">
        <v>50</v>
      </c>
      <c r="G37" s="114">
        <f>SUM(G31:G36)</f>
        <v>0</v>
      </c>
      <c r="H37" t="s">
        <v>51</v>
      </c>
      <c r="I37" s="76"/>
      <c r="J37" s="75"/>
      <c r="K37" s="75"/>
    </row>
    <row r="38" spans="1:11" ht="11.25" customHeight="1">
      <c r="B38" s="94"/>
      <c r="C38" s="94"/>
      <c r="D38" s="94"/>
      <c r="E38" s="94"/>
      <c r="F38" s="94"/>
      <c r="G38" s="94"/>
      <c r="H38" s="94"/>
    </row>
    <row r="39" spans="1:11" ht="19.5">
      <c r="A39" s="67" t="s">
        <v>52</v>
      </c>
    </row>
    <row r="40" spans="1:11" ht="18.75" customHeight="1">
      <c r="A40" s="66"/>
      <c r="B40" s="72" t="s">
        <v>53</v>
      </c>
      <c r="C40" s="62"/>
      <c r="D40" s="62"/>
      <c r="E40" s="62"/>
      <c r="F40" s="95"/>
      <c r="G40" s="62"/>
      <c r="H40" s="62"/>
      <c r="I40" s="62"/>
    </row>
    <row r="41" spans="1:11" ht="18.75" customHeight="1">
      <c r="A41" s="66"/>
      <c r="B41" s="98" t="s">
        <v>54</v>
      </c>
      <c r="C41" s="62"/>
      <c r="D41" s="62"/>
      <c r="E41" s="62"/>
      <c r="F41" s="95"/>
      <c r="G41" s="62"/>
      <c r="H41" s="62"/>
      <c r="I41" s="62"/>
    </row>
    <row r="42" spans="1:11" ht="18" customHeight="1" thickBot="1">
      <c r="A42" s="62"/>
      <c r="B42" s="140" t="s">
        <v>55</v>
      </c>
      <c r="C42" s="137" t="s">
        <v>56</v>
      </c>
      <c r="D42" s="197" t="s">
        <v>57</v>
      </c>
      <c r="E42" s="198"/>
      <c r="F42" s="199"/>
    </row>
    <row r="43" spans="1:11" ht="52.5" customHeight="1" thickBot="1">
      <c r="A43" s="62"/>
      <c r="B43" s="92" t="s">
        <v>58</v>
      </c>
      <c r="C43" s="89">
        <v>0</v>
      </c>
      <c r="D43" s="194" t="str">
        <f>IF(G37=C43,"２.生産活動内容の収入合計と一致しています
（問題なし）","２.生産活動内容の収入合計と不一致であるため、確認のうえ修正してください")</f>
        <v>２.生産活動内容の収入合計と一致しています
（問題なし）</v>
      </c>
      <c r="E43" s="195"/>
      <c r="F43" s="196"/>
    </row>
    <row r="44" spans="1:11" ht="19.5" customHeight="1">
      <c r="A44" s="62"/>
      <c r="B44" s="62"/>
      <c r="C44" s="62"/>
      <c r="D44" s="62"/>
      <c r="I44" s="62"/>
    </row>
    <row r="45" spans="1:11" ht="22.5" customHeight="1">
      <c r="A45" s="66" t="s">
        <v>59</v>
      </c>
      <c r="B45" s="62"/>
      <c r="C45" s="62"/>
      <c r="D45" s="62"/>
      <c r="E45" s="77"/>
      <c r="F45" s="77"/>
      <c r="G45" s="77"/>
      <c r="H45" s="77"/>
      <c r="I45" s="77"/>
      <c r="J45" s="77"/>
    </row>
    <row r="46" spans="1:11" ht="20.25" customHeight="1">
      <c r="A46" s="66"/>
      <c r="B46" s="72" t="s">
        <v>60</v>
      </c>
      <c r="C46" s="62"/>
      <c r="D46" s="62"/>
      <c r="E46" s="62"/>
      <c r="F46" s="95"/>
      <c r="G46" s="62"/>
      <c r="H46" s="62"/>
      <c r="I46" s="62"/>
    </row>
    <row r="47" spans="1:11" ht="20.25" customHeight="1">
      <c r="A47" s="66"/>
      <c r="B47" s="98" t="s">
        <v>61</v>
      </c>
      <c r="C47" s="62"/>
      <c r="D47" s="62"/>
      <c r="E47" s="62"/>
      <c r="F47" s="95"/>
      <c r="G47" s="62"/>
      <c r="H47" s="62"/>
      <c r="I47" s="62"/>
    </row>
    <row r="48" spans="1:11" ht="21" customHeight="1">
      <c r="A48" s="66"/>
      <c r="B48" s="136" t="s">
        <v>62</v>
      </c>
      <c r="C48" s="62"/>
      <c r="D48" s="62"/>
      <c r="E48" s="62"/>
      <c r="F48" s="95"/>
      <c r="G48" s="62"/>
      <c r="H48" s="62"/>
      <c r="I48" s="62"/>
    </row>
    <row r="49" spans="1:9" ht="21" customHeight="1">
      <c r="A49" s="66"/>
      <c r="B49" s="64" t="s">
        <v>63</v>
      </c>
      <c r="C49" s="62"/>
      <c r="D49" s="62"/>
      <c r="E49" s="62"/>
      <c r="F49" s="95"/>
      <c r="G49" s="62"/>
      <c r="H49" s="62"/>
      <c r="I49" s="62"/>
    </row>
    <row r="50" spans="1:9" ht="20.25" customHeight="1">
      <c r="A50" s="66"/>
      <c r="B50" t="s">
        <v>324</v>
      </c>
      <c r="C50" s="62"/>
      <c r="D50" s="62"/>
      <c r="E50" s="62"/>
      <c r="F50" s="95"/>
      <c r="G50" s="62"/>
      <c r="H50" s="62"/>
      <c r="I50" s="62"/>
    </row>
    <row r="51" spans="1:9" ht="19.5" thickBot="1">
      <c r="B51" s="138" t="s">
        <v>64</v>
      </c>
      <c r="C51" s="139" t="s">
        <v>65</v>
      </c>
      <c r="D51" s="223" t="s">
        <v>66</v>
      </c>
      <c r="E51" s="224"/>
      <c r="F51" s="138" t="s">
        <v>67</v>
      </c>
      <c r="G51" s="138" t="s">
        <v>68</v>
      </c>
      <c r="H51" s="138" t="s">
        <v>69</v>
      </c>
    </row>
    <row r="52" spans="1:9" ht="23.25" customHeight="1">
      <c r="B52" s="83">
        <v>0</v>
      </c>
      <c r="C52" s="91" t="e">
        <f>B52/C43</f>
        <v>#DIV/0!</v>
      </c>
      <c r="D52" s="192"/>
      <c r="E52" s="193"/>
      <c r="F52" s="135"/>
      <c r="G52" s="86"/>
      <c r="H52" s="80"/>
    </row>
    <row r="53" spans="1:9" ht="23.25" customHeight="1">
      <c r="B53" s="84">
        <v>0</v>
      </c>
      <c r="C53" s="91" t="e">
        <f>B53/C43</f>
        <v>#DIV/0!</v>
      </c>
      <c r="D53" s="181"/>
      <c r="E53" s="182"/>
      <c r="F53" s="87"/>
      <c r="G53" s="87"/>
      <c r="H53" s="81"/>
    </row>
    <row r="54" spans="1:9" ht="23.25" customHeight="1" thickBot="1">
      <c r="B54" s="85">
        <v>0</v>
      </c>
      <c r="C54" s="91" t="e">
        <f>B54/C43</f>
        <v>#DIV/0!</v>
      </c>
      <c r="D54" s="183"/>
      <c r="E54" s="184"/>
      <c r="F54" s="88"/>
      <c r="G54" s="88"/>
      <c r="H54" s="82"/>
    </row>
    <row r="55" spans="1:9" ht="19.5">
      <c r="B55" s="71"/>
      <c r="C55" t="s">
        <v>71</v>
      </c>
    </row>
    <row r="56" spans="1:9" ht="17.25" customHeight="1">
      <c r="B56" s="71"/>
    </row>
    <row r="57" spans="1:9" ht="19.5">
      <c r="A57" s="67" t="s">
        <v>72</v>
      </c>
    </row>
    <row r="58" spans="1:9" ht="21.75" customHeight="1">
      <c r="A58" s="62"/>
      <c r="B58" s="176" t="s">
        <v>55</v>
      </c>
      <c r="C58" s="177"/>
      <c r="D58" s="178"/>
      <c r="E58" s="137" t="s">
        <v>56</v>
      </c>
      <c r="F58" s="176" t="s">
        <v>73</v>
      </c>
      <c r="G58" s="177"/>
      <c r="H58" s="178"/>
    </row>
    <row r="59" spans="1:9" ht="22.5" customHeight="1">
      <c r="A59" s="62"/>
      <c r="B59" s="188" t="s">
        <v>74</v>
      </c>
      <c r="C59" s="189"/>
      <c r="D59" s="190"/>
      <c r="E59" s="79">
        <f>SUM(E61:E68)</f>
        <v>0</v>
      </c>
      <c r="F59" s="179" t="s">
        <v>75</v>
      </c>
      <c r="G59" s="179"/>
      <c r="H59" s="180"/>
    </row>
    <row r="60" spans="1:9" ht="24.75" customHeight="1" thickBot="1">
      <c r="A60" s="62"/>
      <c r="B60" s="185" t="s">
        <v>76</v>
      </c>
      <c r="C60" s="186"/>
      <c r="D60" s="191"/>
      <c r="E60" s="78"/>
      <c r="F60" s="174"/>
      <c r="G60" s="174"/>
      <c r="H60" s="175"/>
    </row>
    <row r="61" spans="1:9" ht="27" customHeight="1">
      <c r="A61" s="62"/>
      <c r="B61" s="185" t="s">
        <v>77</v>
      </c>
      <c r="C61" s="186"/>
      <c r="D61" s="187"/>
      <c r="E61" s="83">
        <v>0</v>
      </c>
      <c r="F61" s="225" t="s">
        <v>78</v>
      </c>
      <c r="G61" s="225"/>
      <c r="H61" s="226"/>
    </row>
    <row r="62" spans="1:9" ht="27" customHeight="1">
      <c r="A62" s="62"/>
      <c r="B62" s="120" t="s">
        <v>79</v>
      </c>
      <c r="C62" s="121"/>
      <c r="D62" s="121"/>
      <c r="E62" s="90">
        <v>0</v>
      </c>
      <c r="F62" s="225" t="s">
        <v>80</v>
      </c>
      <c r="G62" s="225"/>
      <c r="H62" s="226"/>
    </row>
    <row r="63" spans="1:9" ht="27" customHeight="1">
      <c r="A63" s="62"/>
      <c r="B63" s="171" t="s">
        <v>81</v>
      </c>
      <c r="C63" s="172"/>
      <c r="D63" s="173"/>
      <c r="E63" s="90">
        <v>0</v>
      </c>
      <c r="F63" s="225" t="s">
        <v>82</v>
      </c>
      <c r="G63" s="225"/>
      <c r="H63" s="226"/>
    </row>
    <row r="64" spans="1:9" ht="27" customHeight="1">
      <c r="A64" s="62"/>
      <c r="B64" s="171" t="s">
        <v>83</v>
      </c>
      <c r="C64" s="172"/>
      <c r="D64" s="173"/>
      <c r="E64" s="90">
        <v>0</v>
      </c>
      <c r="F64" s="245" t="s">
        <v>84</v>
      </c>
      <c r="G64" s="225"/>
      <c r="H64" s="226"/>
    </row>
    <row r="65" spans="1:9" ht="27" customHeight="1">
      <c r="A65" s="62"/>
      <c r="B65" s="185" t="s">
        <v>85</v>
      </c>
      <c r="C65" s="186"/>
      <c r="D65" s="187"/>
      <c r="E65" s="90">
        <v>0</v>
      </c>
      <c r="F65" s="225" t="s">
        <v>86</v>
      </c>
      <c r="G65" s="225"/>
      <c r="H65" s="226"/>
    </row>
    <row r="66" spans="1:9" ht="27" customHeight="1">
      <c r="A66" s="62"/>
      <c r="B66" s="185" t="s">
        <v>87</v>
      </c>
      <c r="C66" s="186"/>
      <c r="D66" s="187"/>
      <c r="E66" s="90">
        <v>0</v>
      </c>
      <c r="F66" s="225" t="s">
        <v>88</v>
      </c>
      <c r="G66" s="225"/>
      <c r="H66" s="226"/>
    </row>
    <row r="67" spans="1:9" ht="27" customHeight="1">
      <c r="A67" s="62"/>
      <c r="B67" s="185" t="s">
        <v>89</v>
      </c>
      <c r="C67" s="186"/>
      <c r="D67" s="187"/>
      <c r="E67" s="90">
        <v>0</v>
      </c>
      <c r="F67" s="225" t="s">
        <v>90</v>
      </c>
      <c r="G67" s="225"/>
      <c r="H67" s="226"/>
    </row>
    <row r="68" spans="1:9" ht="27" customHeight="1" thickBot="1">
      <c r="A68" s="62"/>
      <c r="B68" s="246" t="s">
        <v>91</v>
      </c>
      <c r="C68" s="247"/>
      <c r="D68" s="248"/>
      <c r="E68" s="128">
        <v>0</v>
      </c>
      <c r="F68" s="227" t="s">
        <v>92</v>
      </c>
      <c r="G68" s="228"/>
      <c r="H68" s="229"/>
    </row>
    <row r="69" spans="1:9" ht="39" customHeight="1" thickTop="1" thickBot="1">
      <c r="A69" s="62"/>
      <c r="B69" s="253" t="s">
        <v>93</v>
      </c>
      <c r="C69" s="254"/>
      <c r="D69" s="255"/>
      <c r="E69" s="141">
        <f>C43-E59</f>
        <v>0</v>
      </c>
      <c r="F69" s="179" t="s">
        <v>75</v>
      </c>
      <c r="G69" s="179"/>
      <c r="H69" s="180"/>
    </row>
    <row r="70" spans="1:9" ht="42.75" customHeight="1" thickBot="1">
      <c r="A70" s="62"/>
      <c r="B70" s="256" t="s">
        <v>113</v>
      </c>
      <c r="C70" s="257"/>
      <c r="D70" s="257"/>
      <c r="E70" s="89">
        <v>0</v>
      </c>
      <c r="F70" s="231" t="s">
        <v>95</v>
      </c>
      <c r="G70" s="231"/>
      <c r="H70" s="232"/>
    </row>
    <row r="71" spans="1:9" ht="28.5" customHeight="1" thickBot="1">
      <c r="A71" s="62"/>
      <c r="B71" s="262" t="s">
        <v>114</v>
      </c>
      <c r="C71" s="263"/>
      <c r="D71" s="264"/>
      <c r="E71" s="130">
        <f>C43-(E59+E70)</f>
        <v>0</v>
      </c>
      <c r="F71" s="270" t="s">
        <v>75</v>
      </c>
      <c r="G71" s="270"/>
      <c r="H71" s="271"/>
    </row>
    <row r="72" spans="1:9" ht="27.75" customHeight="1" thickTop="1">
      <c r="A72" s="62"/>
      <c r="B72" s="265" t="s">
        <v>98</v>
      </c>
      <c r="C72" s="266"/>
      <c r="D72" s="266"/>
      <c r="E72" s="83">
        <v>0</v>
      </c>
      <c r="F72" s="272" t="s">
        <v>99</v>
      </c>
      <c r="G72" s="273"/>
      <c r="H72" s="274"/>
    </row>
    <row r="73" spans="1:9" ht="27.75" customHeight="1" thickBot="1">
      <c r="A73" s="62"/>
      <c r="B73" s="249" t="s">
        <v>100</v>
      </c>
      <c r="C73" s="250"/>
      <c r="D73" s="250"/>
      <c r="E73" s="85">
        <v>0</v>
      </c>
      <c r="F73" s="275"/>
      <c r="G73" s="276"/>
      <c r="H73" s="277"/>
    </row>
    <row r="74" spans="1:9" ht="27" customHeight="1">
      <c r="A74" s="62"/>
      <c r="B74" s="62"/>
      <c r="C74" s="62"/>
      <c r="D74" s="62"/>
      <c r="E74" s="62"/>
      <c r="F74" s="62"/>
      <c r="G74" s="62"/>
      <c r="H74" s="62"/>
      <c r="I74" s="62"/>
    </row>
    <row r="75" spans="1:9" ht="20.25" thickBot="1">
      <c r="A75" s="67" t="s">
        <v>101</v>
      </c>
    </row>
    <row r="76" spans="1:9" ht="83.25" customHeight="1" thickBot="1">
      <c r="B76" s="267"/>
      <c r="C76" s="268"/>
      <c r="D76" s="268"/>
      <c r="E76" s="268"/>
      <c r="F76" s="268"/>
      <c r="G76" s="268"/>
      <c r="H76" s="269"/>
    </row>
    <row r="77" spans="1:9" ht="25.5" customHeight="1"/>
    <row r="78" spans="1:9" s="64" customFormat="1" ht="20.25" thickBot="1">
      <c r="A78" s="66" t="s">
        <v>102</v>
      </c>
      <c r="C78"/>
      <c r="D78"/>
      <c r="E78"/>
      <c r="F78"/>
      <c r="G78"/>
    </row>
    <row r="79" spans="1:9" ht="26.25" customHeight="1" thickBot="1">
      <c r="B79" s="251">
        <v>0</v>
      </c>
      <c r="C79" s="252"/>
    </row>
    <row r="80" spans="1:9" ht="26.25" customHeight="1">
      <c r="B80" s="68"/>
    </row>
    <row r="81" spans="1:7" ht="26.25" customHeight="1">
      <c r="A81" s="66"/>
    </row>
    <row r="82" spans="1:7" ht="19.5" customHeight="1">
      <c r="A82" s="66"/>
    </row>
    <row r="83" spans="1:7" ht="19.5" customHeight="1"/>
    <row r="84" spans="1:7" ht="19.5" customHeight="1"/>
    <row r="85" spans="1:7" ht="24" customHeight="1">
      <c r="E85" s="73"/>
      <c r="F85" s="73"/>
      <c r="G85" s="74"/>
    </row>
  </sheetData>
  <mergeCells count="73">
    <mergeCell ref="B21:C21"/>
    <mergeCell ref="B22:C22"/>
    <mergeCell ref="B23:C23"/>
    <mergeCell ref="B24:C24"/>
    <mergeCell ref="D21:G21"/>
    <mergeCell ref="D22:G22"/>
    <mergeCell ref="D23:G23"/>
    <mergeCell ref="D24:G24"/>
    <mergeCell ref="B76:H76"/>
    <mergeCell ref="B79:C79"/>
    <mergeCell ref="B71:D71"/>
    <mergeCell ref="F71:H71"/>
    <mergeCell ref="B72:D72"/>
    <mergeCell ref="F72:H73"/>
    <mergeCell ref="B73:D73"/>
    <mergeCell ref="B68:D68"/>
    <mergeCell ref="F68:H68"/>
    <mergeCell ref="B69:D69"/>
    <mergeCell ref="F69:H69"/>
    <mergeCell ref="B70:D70"/>
    <mergeCell ref="F70:H70"/>
    <mergeCell ref="B65:D65"/>
    <mergeCell ref="F65:H65"/>
    <mergeCell ref="B66:D66"/>
    <mergeCell ref="F66:H66"/>
    <mergeCell ref="B67:D67"/>
    <mergeCell ref="F67:H67"/>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D53:E53"/>
    <mergeCell ref="E30:F30"/>
    <mergeCell ref="E31:F31"/>
    <mergeCell ref="E32:F32"/>
    <mergeCell ref="E33:F33"/>
    <mergeCell ref="E34:F34"/>
    <mergeCell ref="E35:F35"/>
    <mergeCell ref="E36:F36"/>
    <mergeCell ref="D42:F42"/>
    <mergeCell ref="D43:F43"/>
    <mergeCell ref="D51:E51"/>
    <mergeCell ref="D52:E52"/>
    <mergeCell ref="B20:C20"/>
    <mergeCell ref="D20:G2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1"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F52:F54</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選択肢プルダウン!$F$6:$F$25</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0"/>
  <sheetViews>
    <sheetView showGridLines="0" view="pageBreakPreview" topLeftCell="A22" zoomScaleNormal="70" zoomScaleSheetLayoutView="100" workbookViewId="0">
      <selection activeCell="C36" sqref="C36"/>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3" t="s">
        <v>0</v>
      </c>
      <c r="B1" s="234"/>
      <c r="C1" s="235"/>
      <c r="D1" s="131"/>
      <c r="G1" s="132" t="s">
        <v>1</v>
      </c>
      <c r="H1" s="115"/>
    </row>
    <row r="2" spans="1:13" ht="30.75" thickBot="1">
      <c r="A2" s="236"/>
      <c r="B2" s="237"/>
      <c r="C2" s="238"/>
      <c r="D2" s="131"/>
      <c r="G2" s="133" t="s">
        <v>2</v>
      </c>
      <c r="H2" s="116"/>
    </row>
    <row r="3" spans="1:13" ht="32.25" customHeight="1" thickBot="1">
      <c r="G3" s="133" t="s">
        <v>3</v>
      </c>
      <c r="H3" s="117"/>
    </row>
    <row r="4" spans="1:13" ht="15" customHeight="1"/>
    <row r="5" spans="1:13" ht="32.25" customHeight="1">
      <c r="A5" s="239" t="s">
        <v>4</v>
      </c>
      <c r="B5" s="239"/>
      <c r="C5" s="239"/>
      <c r="D5" s="239"/>
      <c r="E5" s="239"/>
      <c r="F5" s="239"/>
      <c r="G5" s="239"/>
      <c r="H5" s="239"/>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6" t="s">
        <v>9</v>
      </c>
      <c r="C12" s="207"/>
      <c r="D12" s="208" t="s">
        <v>115</v>
      </c>
      <c r="E12" s="209"/>
      <c r="F12" s="209"/>
      <c r="G12" s="210"/>
      <c r="M12" t="s">
        <v>10</v>
      </c>
    </row>
    <row r="13" spans="1:13" ht="19.5" customHeight="1">
      <c r="B13" s="206" t="s">
        <v>11</v>
      </c>
      <c r="C13" s="207"/>
      <c r="D13" s="211">
        <v>1234567890</v>
      </c>
      <c r="E13" s="212"/>
      <c r="F13" s="212"/>
      <c r="G13" s="213"/>
    </row>
    <row r="14" spans="1:13">
      <c r="B14" s="206" t="s">
        <v>12</v>
      </c>
      <c r="C14" s="207"/>
      <c r="D14" s="211" t="s">
        <v>116</v>
      </c>
      <c r="E14" s="212"/>
      <c r="F14" s="212"/>
      <c r="G14" s="213"/>
      <c r="M14" t="s">
        <v>13</v>
      </c>
    </row>
    <row r="15" spans="1:13">
      <c r="B15" s="206" t="s">
        <v>14</v>
      </c>
      <c r="C15" s="207"/>
      <c r="D15" s="211" t="s">
        <v>117</v>
      </c>
      <c r="E15" s="212"/>
      <c r="F15" s="212"/>
      <c r="G15" s="213"/>
      <c r="M15" t="s">
        <v>15</v>
      </c>
    </row>
    <row r="16" spans="1:13">
      <c r="B16" s="206" t="s">
        <v>16</v>
      </c>
      <c r="C16" s="207"/>
      <c r="D16" s="302">
        <v>43922</v>
      </c>
      <c r="E16" s="212"/>
      <c r="F16" s="212"/>
      <c r="G16" s="213"/>
      <c r="M16" t="s">
        <v>17</v>
      </c>
    </row>
    <row r="17" spans="1:13">
      <c r="B17" s="206" t="s">
        <v>18</v>
      </c>
      <c r="C17" s="207"/>
      <c r="D17" s="211">
        <v>20</v>
      </c>
      <c r="E17" s="212"/>
      <c r="F17" s="212"/>
      <c r="G17" s="213"/>
      <c r="H17" s="65"/>
      <c r="M17" t="s">
        <v>19</v>
      </c>
    </row>
    <row r="18" spans="1:13">
      <c r="B18" s="206" t="s">
        <v>300</v>
      </c>
      <c r="C18" s="207"/>
      <c r="D18" s="211">
        <v>18</v>
      </c>
      <c r="E18" s="212"/>
      <c r="F18" s="212"/>
      <c r="G18" s="213"/>
      <c r="H18" s="65"/>
    </row>
    <row r="19" spans="1:13">
      <c r="B19" s="204" t="s">
        <v>20</v>
      </c>
      <c r="C19" s="205"/>
      <c r="D19" s="214" t="s">
        <v>21</v>
      </c>
      <c r="E19" s="215"/>
      <c r="F19" s="148" t="s">
        <v>22</v>
      </c>
      <c r="G19" s="149" t="s">
        <v>23</v>
      </c>
      <c r="H19" s="64" t="s">
        <v>24</v>
      </c>
      <c r="M19" t="s">
        <v>25</v>
      </c>
    </row>
    <row r="20" spans="1:13">
      <c r="B20" s="204" t="s">
        <v>26</v>
      </c>
      <c r="C20" s="205"/>
      <c r="D20" s="214" t="s">
        <v>118</v>
      </c>
      <c r="E20" s="215"/>
      <c r="F20" s="215"/>
      <c r="G20" s="216"/>
      <c r="H20" s="64"/>
      <c r="M20" t="s">
        <v>27</v>
      </c>
    </row>
    <row r="21" spans="1:13">
      <c r="B21" s="240" t="s">
        <v>28</v>
      </c>
      <c r="C21" s="93" t="s">
        <v>29</v>
      </c>
      <c r="D21" s="214"/>
      <c r="E21" s="215"/>
      <c r="F21" s="215"/>
      <c r="G21" s="216"/>
      <c r="H21" s="16"/>
      <c r="M21" t="s">
        <v>30</v>
      </c>
    </row>
    <row r="22" spans="1:13">
      <c r="B22" s="241"/>
      <c r="C22" s="93" t="s">
        <v>31</v>
      </c>
      <c r="D22" s="214"/>
      <c r="E22" s="215"/>
      <c r="F22" s="215"/>
      <c r="G22" s="216"/>
      <c r="H22" s="16"/>
      <c r="M22" t="s">
        <v>32</v>
      </c>
    </row>
    <row r="23" spans="1:13" ht="19.5" thickBot="1">
      <c r="B23" s="242"/>
      <c r="C23" s="93" t="s">
        <v>33</v>
      </c>
      <c r="D23" s="220"/>
      <c r="E23" s="221"/>
      <c r="F23" s="221"/>
      <c r="G23" s="222"/>
      <c r="H23" s="16"/>
    </row>
    <row r="24" spans="1:13" ht="20.25" customHeight="1">
      <c r="B24" s="63"/>
      <c r="C24" s="63"/>
      <c r="D24" s="63"/>
      <c r="E24" s="64"/>
      <c r="F24" s="64"/>
      <c r="G24" s="64"/>
      <c r="M24" t="s">
        <v>34</v>
      </c>
    </row>
    <row r="25" spans="1:13" ht="19.5">
      <c r="A25" s="67" t="s">
        <v>35</v>
      </c>
      <c r="B25" s="64"/>
      <c r="C25" s="64"/>
      <c r="D25" s="64"/>
      <c r="E25" s="64"/>
      <c r="F25" s="64"/>
      <c r="G25" s="64"/>
      <c r="M25" t="s">
        <v>36</v>
      </c>
    </row>
    <row r="26" spans="1:13" ht="18.75" customHeight="1">
      <c r="A26" s="66"/>
      <c r="B26" s="72" t="s">
        <v>37</v>
      </c>
      <c r="C26" s="62"/>
      <c r="D26" s="62"/>
      <c r="E26" s="62"/>
      <c r="F26" s="95"/>
      <c r="G26" s="62"/>
      <c r="H26" s="62"/>
      <c r="I26" s="62"/>
    </row>
    <row r="27" spans="1:13" ht="18.75" customHeight="1">
      <c r="A27" s="66"/>
      <c r="B27" s="98" t="s">
        <v>38</v>
      </c>
      <c r="C27" s="62"/>
      <c r="D27" s="62"/>
      <c r="E27" s="62"/>
      <c r="F27" s="95"/>
      <c r="G27" s="62"/>
      <c r="H27" s="62"/>
      <c r="I27" s="62"/>
    </row>
    <row r="28" spans="1:13" ht="18.75" customHeight="1">
      <c r="A28" s="66"/>
      <c r="B28" t="s">
        <v>322</v>
      </c>
      <c r="C28" s="62"/>
      <c r="D28" s="62"/>
      <c r="E28" s="62"/>
      <c r="F28" s="95"/>
      <c r="G28" s="62"/>
      <c r="H28" s="62"/>
      <c r="I28" s="62"/>
    </row>
    <row r="29" spans="1:13" ht="19.5" thickBot="1">
      <c r="B29" s="69"/>
      <c r="C29" s="127" t="s">
        <v>39</v>
      </c>
      <c r="D29" s="127" t="s">
        <v>40</v>
      </c>
      <c r="E29" s="197" t="s">
        <v>41</v>
      </c>
      <c r="F29" s="199"/>
      <c r="G29" s="122" t="s">
        <v>42</v>
      </c>
      <c r="I29" s="76"/>
      <c r="J29" s="75"/>
      <c r="K29" s="75"/>
      <c r="M29" t="s">
        <v>43</v>
      </c>
    </row>
    <row r="30" spans="1:13">
      <c r="B30" s="70" t="s">
        <v>44</v>
      </c>
      <c r="C30" s="108" t="s">
        <v>119</v>
      </c>
      <c r="D30" s="124" t="s">
        <v>120</v>
      </c>
      <c r="E30" s="243" t="s">
        <v>121</v>
      </c>
      <c r="F30" s="244"/>
      <c r="G30" s="109">
        <v>9000000</v>
      </c>
      <c r="I30" s="76"/>
      <c r="J30" s="75"/>
      <c r="K30" s="75"/>
    </row>
    <row r="31" spans="1:13">
      <c r="B31" s="70" t="s">
        <v>45</v>
      </c>
      <c r="C31" s="110" t="s">
        <v>122</v>
      </c>
      <c r="D31" s="125"/>
      <c r="E31" s="200"/>
      <c r="F31" s="201"/>
      <c r="G31" s="111">
        <v>9000000</v>
      </c>
      <c r="I31" s="76"/>
      <c r="J31" s="75"/>
      <c r="K31" s="75"/>
    </row>
    <row r="32" spans="1:13">
      <c r="B32" s="70" t="s">
        <v>46</v>
      </c>
      <c r="C32" s="110" t="s">
        <v>123</v>
      </c>
      <c r="D32" s="125"/>
      <c r="E32" s="200"/>
      <c r="F32" s="201"/>
      <c r="G32" s="111">
        <v>3000000</v>
      </c>
      <c r="I32" s="76"/>
      <c r="J32" s="75"/>
      <c r="K32" s="75"/>
    </row>
    <row r="33" spans="1:11">
      <c r="B33" s="70" t="s">
        <v>47</v>
      </c>
      <c r="C33" s="110"/>
      <c r="D33" s="125"/>
      <c r="E33" s="200"/>
      <c r="F33" s="201"/>
      <c r="G33" s="111">
        <v>0</v>
      </c>
      <c r="I33" s="76"/>
      <c r="J33" s="75"/>
      <c r="K33" s="75"/>
    </row>
    <row r="34" spans="1:11">
      <c r="B34" s="70" t="s">
        <v>48</v>
      </c>
      <c r="C34" s="110"/>
      <c r="D34" s="125"/>
      <c r="E34" s="200"/>
      <c r="F34" s="201"/>
      <c r="G34" s="111">
        <v>0</v>
      </c>
      <c r="I34" s="76"/>
      <c r="J34" s="75"/>
      <c r="K34" s="75"/>
    </row>
    <row r="35" spans="1:11" ht="19.5" thickBot="1">
      <c r="B35" s="70" t="s">
        <v>49</v>
      </c>
      <c r="C35" s="112"/>
      <c r="D35" s="126"/>
      <c r="E35" s="202"/>
      <c r="F35" s="203"/>
      <c r="G35" s="113">
        <v>0</v>
      </c>
      <c r="I35" s="76"/>
      <c r="J35" s="75"/>
      <c r="K35" s="75"/>
    </row>
    <row r="36" spans="1:11">
      <c r="B36" s="96"/>
      <c r="F36" s="107" t="s">
        <v>50</v>
      </c>
      <c r="G36" s="114">
        <f>SUM(G30:G35)</f>
        <v>21000000</v>
      </c>
      <c r="H36" t="s">
        <v>51</v>
      </c>
      <c r="I36" s="76"/>
      <c r="J36" s="75"/>
      <c r="K36" s="75"/>
    </row>
    <row r="37" spans="1:11" ht="11.25" customHeight="1">
      <c r="B37" s="94"/>
      <c r="C37" s="94"/>
      <c r="D37" s="94"/>
      <c r="E37" s="94"/>
      <c r="F37" s="94"/>
      <c r="G37" s="94"/>
      <c r="H37" s="94"/>
    </row>
    <row r="38" spans="1:11" ht="19.5">
      <c r="A38" s="67" t="s">
        <v>52</v>
      </c>
    </row>
    <row r="39" spans="1:11" ht="18.75" customHeight="1">
      <c r="A39" s="66"/>
      <c r="B39" s="72" t="s">
        <v>53</v>
      </c>
      <c r="C39" s="62"/>
      <c r="D39" s="62"/>
      <c r="E39" s="62"/>
      <c r="F39" s="95"/>
      <c r="G39" s="62"/>
      <c r="H39" s="62"/>
      <c r="I39" s="62"/>
    </row>
    <row r="40" spans="1:11" ht="18.75" customHeight="1">
      <c r="A40" s="66"/>
      <c r="B40" s="98" t="s">
        <v>54</v>
      </c>
      <c r="C40" s="62"/>
      <c r="D40" s="62"/>
      <c r="E40" s="62"/>
      <c r="F40" s="95"/>
      <c r="G40" s="62"/>
      <c r="H40" s="62"/>
      <c r="I40" s="62"/>
    </row>
    <row r="41" spans="1:11" ht="18" customHeight="1" thickBot="1">
      <c r="A41" s="62"/>
      <c r="B41" s="140" t="s">
        <v>55</v>
      </c>
      <c r="C41" s="137" t="s">
        <v>56</v>
      </c>
      <c r="D41" s="197" t="s">
        <v>57</v>
      </c>
      <c r="E41" s="198"/>
      <c r="F41" s="199"/>
    </row>
    <row r="42" spans="1:11" ht="52.5" customHeight="1" thickBot="1">
      <c r="A42" s="62"/>
      <c r="B42" s="92" t="s">
        <v>58</v>
      </c>
      <c r="C42" s="89">
        <v>21000000</v>
      </c>
      <c r="D42" s="194" t="str">
        <f>IF(G36=C42,"２.生産活動内容の収入合計と一致しています
（問題なし）","２.生産活動内容の収入合計と不一致であるため、確認のうえ修正してください")</f>
        <v>２.生産活動内容の収入合計と一致しています
（問題なし）</v>
      </c>
      <c r="E42" s="195"/>
      <c r="F42" s="196"/>
    </row>
    <row r="43" spans="1:11" ht="19.5" customHeight="1">
      <c r="A43" s="62"/>
      <c r="B43" s="62"/>
      <c r="C43" s="62"/>
      <c r="D43" s="62"/>
      <c r="I43" s="62"/>
    </row>
    <row r="44" spans="1:11" ht="22.5" customHeight="1">
      <c r="A44" s="66" t="s">
        <v>124</v>
      </c>
      <c r="B44" s="62"/>
      <c r="C44" s="62"/>
      <c r="D44" s="62"/>
      <c r="E44" s="77"/>
      <c r="F44" s="77"/>
      <c r="G44" s="77"/>
      <c r="H44" s="77"/>
      <c r="I44" s="77"/>
      <c r="J44" s="77"/>
    </row>
    <row r="45" spans="1:11" ht="20.25" customHeight="1">
      <c r="A45" s="66"/>
      <c r="B45" s="72" t="s">
        <v>60</v>
      </c>
      <c r="C45" s="62"/>
      <c r="D45" s="62"/>
      <c r="E45" s="62"/>
      <c r="F45" s="95"/>
      <c r="G45" s="62"/>
      <c r="H45" s="62"/>
      <c r="I45" s="62"/>
    </row>
    <row r="46" spans="1:11" ht="20.25" customHeight="1">
      <c r="A46" s="66"/>
      <c r="B46" s="98" t="s">
        <v>61</v>
      </c>
      <c r="C46" s="62"/>
      <c r="D46" s="62"/>
      <c r="E46" s="62"/>
      <c r="F46" s="95"/>
      <c r="G46" s="62"/>
      <c r="H46" s="62"/>
      <c r="I46" s="62"/>
    </row>
    <row r="47" spans="1:11" ht="21" customHeight="1">
      <c r="A47" s="66"/>
      <c r="B47" s="136" t="s">
        <v>62</v>
      </c>
      <c r="C47" s="62"/>
      <c r="D47" s="62"/>
      <c r="E47" s="62"/>
      <c r="F47" s="95"/>
      <c r="G47" s="62"/>
      <c r="H47" s="62"/>
      <c r="I47" s="62"/>
    </row>
    <row r="48" spans="1:11" ht="21" customHeight="1">
      <c r="A48" s="66"/>
      <c r="B48" s="64" t="s">
        <v>63</v>
      </c>
      <c r="C48" s="62"/>
      <c r="D48" s="62"/>
      <c r="E48" s="62"/>
      <c r="F48" s="95"/>
      <c r="G48" s="62"/>
      <c r="H48" s="62"/>
      <c r="I48" s="62"/>
    </row>
    <row r="49" spans="1:9" ht="20.25" customHeight="1">
      <c r="A49" s="66"/>
      <c r="B49" t="s">
        <v>323</v>
      </c>
      <c r="C49" s="62"/>
      <c r="D49" s="62"/>
      <c r="E49" s="62"/>
      <c r="F49" s="95"/>
      <c r="G49" s="62"/>
      <c r="H49" s="62"/>
      <c r="I49" s="62"/>
    </row>
    <row r="50" spans="1:9" ht="19.5" thickBot="1">
      <c r="B50" s="138" t="s">
        <v>64</v>
      </c>
      <c r="C50" s="139" t="s">
        <v>65</v>
      </c>
      <c r="D50" s="223" t="s">
        <v>66</v>
      </c>
      <c r="E50" s="224"/>
      <c r="F50" s="138" t="s">
        <v>125</v>
      </c>
      <c r="G50" s="138" t="s">
        <v>68</v>
      </c>
      <c r="H50" s="138" t="s">
        <v>69</v>
      </c>
    </row>
    <row r="51" spans="1:9" ht="23.25" customHeight="1">
      <c r="B51" s="83">
        <v>12000000</v>
      </c>
      <c r="C51" s="91">
        <f>B51/C42</f>
        <v>0.5714285714285714</v>
      </c>
      <c r="D51" s="192" t="s">
        <v>126</v>
      </c>
      <c r="E51" s="193"/>
      <c r="F51" s="135" t="s">
        <v>70</v>
      </c>
      <c r="G51" s="86" t="s">
        <v>127</v>
      </c>
      <c r="H51" s="80" t="s">
        <v>128</v>
      </c>
    </row>
    <row r="52" spans="1:9" ht="23.25" customHeight="1">
      <c r="B52" s="84">
        <v>6000000</v>
      </c>
      <c r="C52" s="91">
        <f>B52/C42</f>
        <v>0.2857142857142857</v>
      </c>
      <c r="D52" s="181" t="s">
        <v>129</v>
      </c>
      <c r="E52" s="182"/>
      <c r="F52" s="142" t="s">
        <v>70</v>
      </c>
      <c r="G52" s="87" t="s">
        <v>127</v>
      </c>
      <c r="H52" s="81" t="s">
        <v>127</v>
      </c>
    </row>
    <row r="53" spans="1:9" ht="23.25" customHeight="1">
      <c r="B53" s="85">
        <v>3000000</v>
      </c>
      <c r="C53" s="91">
        <f>B53/C42</f>
        <v>0.14285714285714285</v>
      </c>
      <c r="D53" s="183" t="s">
        <v>130</v>
      </c>
      <c r="E53" s="184"/>
      <c r="F53" s="143" t="s">
        <v>131</v>
      </c>
      <c r="G53" s="88" t="s">
        <v>127</v>
      </c>
      <c r="H53" s="82" t="s">
        <v>132</v>
      </c>
    </row>
    <row r="54" spans="1:9" ht="19.5">
      <c r="B54" s="71"/>
      <c r="C54" t="s">
        <v>71</v>
      </c>
    </row>
    <row r="55" spans="1:9" ht="17.25" customHeight="1">
      <c r="B55" s="71"/>
    </row>
    <row r="56" spans="1:9" ht="19.5">
      <c r="A56" s="67" t="s">
        <v>72</v>
      </c>
    </row>
    <row r="57" spans="1:9" ht="21.75" customHeight="1">
      <c r="A57" s="62"/>
      <c r="B57" s="176" t="s">
        <v>55</v>
      </c>
      <c r="C57" s="177"/>
      <c r="D57" s="178"/>
      <c r="E57" s="137" t="s">
        <v>56</v>
      </c>
      <c r="F57" s="176" t="s">
        <v>73</v>
      </c>
      <c r="G57" s="177"/>
      <c r="H57" s="178"/>
    </row>
    <row r="58" spans="1:9" ht="22.5" customHeight="1">
      <c r="A58" s="62"/>
      <c r="B58" s="188" t="s">
        <v>74</v>
      </c>
      <c r="C58" s="189"/>
      <c r="D58" s="190"/>
      <c r="E58" s="79">
        <f>SUM(E60:E67)</f>
        <v>3000000</v>
      </c>
      <c r="F58" s="179" t="s">
        <v>75</v>
      </c>
      <c r="G58" s="179"/>
      <c r="H58" s="180"/>
    </row>
    <row r="59" spans="1:9" ht="24.75" customHeight="1" thickBot="1">
      <c r="A59" s="62"/>
      <c r="B59" s="185" t="s">
        <v>76</v>
      </c>
      <c r="C59" s="186"/>
      <c r="D59" s="191"/>
      <c r="E59" s="78"/>
      <c r="F59" s="174"/>
      <c r="G59" s="174"/>
      <c r="H59" s="175"/>
    </row>
    <row r="60" spans="1:9" ht="27" customHeight="1">
      <c r="A60" s="62"/>
      <c r="B60" s="185" t="s">
        <v>77</v>
      </c>
      <c r="C60" s="186"/>
      <c r="D60" s="187"/>
      <c r="E60" s="83">
        <v>0</v>
      </c>
      <c r="F60" s="225" t="s">
        <v>78</v>
      </c>
      <c r="G60" s="225"/>
      <c r="H60" s="226"/>
    </row>
    <row r="61" spans="1:9" ht="27" customHeight="1">
      <c r="A61" s="62"/>
      <c r="B61" s="120" t="s">
        <v>79</v>
      </c>
      <c r="C61" s="121"/>
      <c r="D61" s="121"/>
      <c r="E61" s="90">
        <v>0</v>
      </c>
      <c r="F61" s="225" t="s">
        <v>80</v>
      </c>
      <c r="G61" s="225"/>
      <c r="H61" s="226"/>
    </row>
    <row r="62" spans="1:9" ht="27" customHeight="1">
      <c r="A62" s="62"/>
      <c r="B62" s="171" t="s">
        <v>81</v>
      </c>
      <c r="C62" s="172"/>
      <c r="D62" s="173"/>
      <c r="E62" s="90">
        <v>0</v>
      </c>
      <c r="F62" s="225" t="s">
        <v>82</v>
      </c>
      <c r="G62" s="225"/>
      <c r="H62" s="226"/>
    </row>
    <row r="63" spans="1:9" ht="27" customHeight="1">
      <c r="A63" s="62"/>
      <c r="B63" s="171" t="s">
        <v>83</v>
      </c>
      <c r="C63" s="172"/>
      <c r="D63" s="173"/>
      <c r="E63" s="90">
        <v>0</v>
      </c>
      <c r="F63" s="245" t="s">
        <v>84</v>
      </c>
      <c r="G63" s="225"/>
      <c r="H63" s="226"/>
    </row>
    <row r="64" spans="1:9" ht="27" customHeight="1">
      <c r="A64" s="62"/>
      <c r="B64" s="185" t="s">
        <v>85</v>
      </c>
      <c r="C64" s="186"/>
      <c r="D64" s="187"/>
      <c r="E64" s="90">
        <v>0</v>
      </c>
      <c r="F64" s="225" t="s">
        <v>86</v>
      </c>
      <c r="G64" s="225"/>
      <c r="H64" s="226"/>
    </row>
    <row r="65" spans="1:9" ht="27" customHeight="1">
      <c r="A65" s="62"/>
      <c r="B65" s="185" t="s">
        <v>87</v>
      </c>
      <c r="C65" s="186"/>
      <c r="D65" s="187"/>
      <c r="E65" s="90">
        <v>3000000</v>
      </c>
      <c r="F65" s="225" t="s">
        <v>88</v>
      </c>
      <c r="G65" s="225"/>
      <c r="H65" s="226"/>
    </row>
    <row r="66" spans="1:9" ht="27" customHeight="1">
      <c r="A66" s="62"/>
      <c r="B66" s="185" t="s">
        <v>89</v>
      </c>
      <c r="C66" s="186"/>
      <c r="D66" s="187"/>
      <c r="E66" s="90">
        <v>0</v>
      </c>
      <c r="F66" s="225" t="s">
        <v>90</v>
      </c>
      <c r="G66" s="225"/>
      <c r="H66" s="226"/>
    </row>
    <row r="67" spans="1:9" ht="27" customHeight="1" thickBot="1">
      <c r="A67" s="62"/>
      <c r="B67" s="246" t="s">
        <v>91</v>
      </c>
      <c r="C67" s="247"/>
      <c r="D67" s="248"/>
      <c r="E67" s="128">
        <v>0</v>
      </c>
      <c r="F67" s="227" t="s">
        <v>92</v>
      </c>
      <c r="G67" s="228"/>
      <c r="H67" s="229"/>
    </row>
    <row r="68" spans="1:9" ht="39" customHeight="1" thickTop="1" thickBot="1">
      <c r="A68" s="62"/>
      <c r="B68" s="253" t="s">
        <v>93</v>
      </c>
      <c r="C68" s="254"/>
      <c r="D68" s="255"/>
      <c r="E68" s="129">
        <f>C42-E58</f>
        <v>18000000</v>
      </c>
      <c r="F68" s="179" t="s">
        <v>75</v>
      </c>
      <c r="G68" s="179"/>
      <c r="H68" s="180"/>
    </row>
    <row r="69" spans="1:9" ht="42.75" customHeight="1">
      <c r="A69" s="62"/>
      <c r="B69" s="256" t="s">
        <v>94</v>
      </c>
      <c r="C69" s="257"/>
      <c r="D69" s="258"/>
      <c r="E69" s="83">
        <f>90000*18*12</f>
        <v>19440000</v>
      </c>
      <c r="F69" s="231" t="s">
        <v>95</v>
      </c>
      <c r="G69" s="231"/>
      <c r="H69" s="232"/>
    </row>
    <row r="70" spans="1:9" ht="42.75" customHeight="1" thickBot="1">
      <c r="A70" s="62"/>
      <c r="B70" s="259" t="s">
        <v>96</v>
      </c>
      <c r="C70" s="260"/>
      <c r="D70" s="261"/>
      <c r="E70" s="119">
        <v>0</v>
      </c>
      <c r="F70" s="230"/>
      <c r="G70" s="231"/>
      <c r="H70" s="232"/>
    </row>
    <row r="71" spans="1:9" ht="28.5" customHeight="1" thickBot="1">
      <c r="A71" s="62"/>
      <c r="B71" s="262" t="s">
        <v>97</v>
      </c>
      <c r="C71" s="263"/>
      <c r="D71" s="264"/>
      <c r="E71" s="130">
        <f>C42-(E58+E69)</f>
        <v>-1440000</v>
      </c>
      <c r="F71" s="270" t="s">
        <v>75</v>
      </c>
      <c r="G71" s="270"/>
      <c r="H71" s="271"/>
    </row>
    <row r="72" spans="1:9" ht="27.75" customHeight="1" thickTop="1">
      <c r="A72" s="62"/>
      <c r="B72" s="265" t="s">
        <v>98</v>
      </c>
      <c r="C72" s="266"/>
      <c r="D72" s="266"/>
      <c r="E72" s="83">
        <v>0</v>
      </c>
      <c r="F72" s="272" t="s">
        <v>99</v>
      </c>
      <c r="G72" s="273"/>
      <c r="H72" s="274"/>
    </row>
    <row r="73" spans="1:9" ht="27.75" customHeight="1" thickBot="1">
      <c r="A73" s="62"/>
      <c r="B73" s="249" t="s">
        <v>100</v>
      </c>
      <c r="C73" s="250"/>
      <c r="D73" s="250"/>
      <c r="E73" s="85">
        <v>0</v>
      </c>
      <c r="F73" s="275"/>
      <c r="G73" s="276"/>
      <c r="H73" s="277"/>
    </row>
    <row r="74" spans="1:9" ht="27" customHeight="1">
      <c r="A74" s="62"/>
      <c r="B74" s="62"/>
      <c r="C74" s="62"/>
      <c r="D74" s="62"/>
      <c r="E74" s="62"/>
      <c r="F74" s="62"/>
      <c r="G74" s="62"/>
      <c r="H74" s="62"/>
      <c r="I74" s="62"/>
    </row>
    <row r="75" spans="1:9" ht="20.25" thickBot="1">
      <c r="A75" s="67" t="s">
        <v>101</v>
      </c>
    </row>
    <row r="76" spans="1:9" ht="83.25" customHeight="1" thickBot="1">
      <c r="B76" s="267"/>
      <c r="C76" s="268"/>
      <c r="D76" s="268"/>
      <c r="E76" s="268"/>
      <c r="F76" s="268"/>
      <c r="G76" s="268"/>
      <c r="H76" s="269"/>
    </row>
    <row r="77" spans="1:9" ht="25.5" customHeight="1"/>
    <row r="78" spans="1:9" s="64" customFormat="1" ht="20.25" thickBot="1">
      <c r="A78" s="66" t="s">
        <v>102</v>
      </c>
      <c r="C78"/>
      <c r="D78"/>
      <c r="E78" s="66" t="s">
        <v>103</v>
      </c>
      <c r="F78"/>
      <c r="G78"/>
    </row>
    <row r="79" spans="1:9" ht="26.25" customHeight="1" thickBot="1">
      <c r="B79" s="251">
        <v>0</v>
      </c>
      <c r="C79" s="252"/>
      <c r="E79" s="104" t="s">
        <v>104</v>
      </c>
      <c r="F79" s="134">
        <v>0</v>
      </c>
    </row>
    <row r="80" spans="1:9" ht="26.25" customHeight="1" thickBot="1">
      <c r="B80" s="68"/>
      <c r="E80" s="104" t="s">
        <v>105</v>
      </c>
      <c r="F80" s="106">
        <v>0</v>
      </c>
    </row>
    <row r="81" spans="1:7" ht="26.25" customHeight="1">
      <c r="A81" s="66"/>
      <c r="E81" s="97" t="s">
        <v>50</v>
      </c>
      <c r="F81" s="105">
        <f>SUM(F79:F80)</f>
        <v>0</v>
      </c>
      <c r="G81" t="s">
        <v>106</v>
      </c>
    </row>
    <row r="82" spans="1:7" ht="19.5" customHeight="1">
      <c r="A82" s="66"/>
    </row>
    <row r="83" spans="1:7" s="1" customFormat="1" ht="19.5" customHeight="1">
      <c r="A83" s="1" t="s">
        <v>133</v>
      </c>
    </row>
    <row r="84" spans="1:7" s="1" customFormat="1" ht="19.5" customHeight="1">
      <c r="A84" s="1" t="s">
        <v>134</v>
      </c>
      <c r="C84" s="144">
        <f>C42/12</f>
        <v>1750000</v>
      </c>
    </row>
    <row r="85" spans="1:7" s="1" customFormat="1" ht="24" customHeight="1">
      <c r="A85" s="1" t="s">
        <v>135</v>
      </c>
      <c r="C85" s="144">
        <f>E58/12</f>
        <v>250000</v>
      </c>
      <c r="E85" s="145"/>
      <c r="F85" s="145"/>
      <c r="G85" s="146"/>
    </row>
    <row r="86" spans="1:7" s="1" customFormat="1" ht="18">
      <c r="A86" s="1" t="s">
        <v>136</v>
      </c>
      <c r="C86" s="144">
        <f>E68/12</f>
        <v>1500000</v>
      </c>
    </row>
    <row r="87" spans="1:7" s="1" customFormat="1" ht="18">
      <c r="A87" s="1" t="s">
        <v>137</v>
      </c>
      <c r="C87" s="144">
        <f>SUM(E69:E70)/12</f>
        <v>1620000</v>
      </c>
    </row>
    <row r="88" spans="1:7" s="1" customFormat="1" ht="18">
      <c r="A88" s="1" t="s">
        <v>138</v>
      </c>
      <c r="C88" s="147">
        <f>C86/C87</f>
        <v>0.92592592592592593</v>
      </c>
    </row>
    <row r="89" spans="1:7" s="1" customFormat="1" ht="18">
      <c r="A89" s="1" t="s">
        <v>139</v>
      </c>
      <c r="C89" s="144">
        <f>E71/12</f>
        <v>-120000</v>
      </c>
    </row>
    <row r="90" spans="1:7" s="1" customFormat="1" ht="18">
      <c r="A90" s="1" t="s">
        <v>140</v>
      </c>
      <c r="C90" s="144">
        <f>C89/D18</f>
        <v>-6666.666666666667</v>
      </c>
    </row>
  </sheetData>
  <mergeCells count="71">
    <mergeCell ref="B76:H76"/>
    <mergeCell ref="B79:C79"/>
    <mergeCell ref="B70:D70"/>
    <mergeCell ref="F70:H70"/>
    <mergeCell ref="B71:D71"/>
    <mergeCell ref="F71:H71"/>
    <mergeCell ref="B72:D72"/>
    <mergeCell ref="F72:H73"/>
    <mergeCell ref="B73:D73"/>
    <mergeCell ref="B67:D67"/>
    <mergeCell ref="F67:H67"/>
    <mergeCell ref="B68:D68"/>
    <mergeCell ref="F68:H68"/>
    <mergeCell ref="B69:D69"/>
    <mergeCell ref="F69:H69"/>
    <mergeCell ref="B64:D64"/>
    <mergeCell ref="F64:H64"/>
    <mergeCell ref="B65:D65"/>
    <mergeCell ref="F65:H65"/>
    <mergeCell ref="B66:D66"/>
    <mergeCell ref="F66:H66"/>
    <mergeCell ref="B63:D63"/>
    <mergeCell ref="F63:H63"/>
    <mergeCell ref="D53:E53"/>
    <mergeCell ref="B57:D57"/>
    <mergeCell ref="F57:H57"/>
    <mergeCell ref="B58:D58"/>
    <mergeCell ref="F58:H58"/>
    <mergeCell ref="B59:D59"/>
    <mergeCell ref="F59:H59"/>
    <mergeCell ref="B60:D60"/>
    <mergeCell ref="F60:H60"/>
    <mergeCell ref="F61:H61"/>
    <mergeCell ref="B62:D62"/>
    <mergeCell ref="F62:H62"/>
    <mergeCell ref="D52:E52"/>
    <mergeCell ref="E29:F29"/>
    <mergeCell ref="E30:F30"/>
    <mergeCell ref="E31:F31"/>
    <mergeCell ref="E32:F32"/>
    <mergeCell ref="E33:F33"/>
    <mergeCell ref="E34:F34"/>
    <mergeCell ref="E35:F35"/>
    <mergeCell ref="D41:F41"/>
    <mergeCell ref="D42:F42"/>
    <mergeCell ref="D50:E50"/>
    <mergeCell ref="D51:E51"/>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F51:F53</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8"/>
  <sheetViews>
    <sheetView showGridLines="0" view="pageBreakPreview" topLeftCell="A16" zoomScaleNormal="70" zoomScaleSheetLayoutView="100" workbookViewId="0">
      <selection activeCell="H45" sqref="H45"/>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78" t="s">
        <v>107</v>
      </c>
      <c r="B1" s="279"/>
      <c r="C1" s="280"/>
      <c r="D1" s="131"/>
      <c r="G1" s="132" t="s">
        <v>1</v>
      </c>
      <c r="H1" s="115"/>
    </row>
    <row r="2" spans="1:13" ht="30.75" thickBot="1">
      <c r="A2" s="281"/>
      <c r="B2" s="282"/>
      <c r="C2" s="283"/>
      <c r="D2" s="131"/>
      <c r="G2" s="133" t="s">
        <v>2</v>
      </c>
      <c r="H2" s="116"/>
    </row>
    <row r="3" spans="1:13" ht="32.25" customHeight="1" thickBot="1">
      <c r="G3" s="133" t="s">
        <v>3</v>
      </c>
      <c r="H3" s="117"/>
    </row>
    <row r="4" spans="1:13" ht="15" customHeight="1"/>
    <row r="5" spans="1:13" ht="32.25" customHeight="1">
      <c r="A5" s="284" t="s">
        <v>141</v>
      </c>
      <c r="B5" s="284"/>
      <c r="C5" s="284"/>
      <c r="D5" s="284"/>
      <c r="E5" s="284"/>
      <c r="F5" s="284"/>
      <c r="G5" s="284"/>
      <c r="H5" s="284"/>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6" t="s">
        <v>9</v>
      </c>
      <c r="C12" s="207"/>
      <c r="D12" s="208" t="s">
        <v>115</v>
      </c>
      <c r="E12" s="209"/>
      <c r="F12" s="209"/>
      <c r="G12" s="210"/>
      <c r="M12" t="s">
        <v>10</v>
      </c>
    </row>
    <row r="13" spans="1:13" ht="19.5" customHeight="1">
      <c r="B13" s="206" t="s">
        <v>11</v>
      </c>
      <c r="C13" s="207"/>
      <c r="D13" s="211">
        <v>1234567890</v>
      </c>
      <c r="E13" s="212"/>
      <c r="F13" s="212"/>
      <c r="G13" s="213"/>
    </row>
    <row r="14" spans="1:13">
      <c r="B14" s="206" t="s">
        <v>12</v>
      </c>
      <c r="C14" s="207"/>
      <c r="D14" s="211" t="s">
        <v>116</v>
      </c>
      <c r="E14" s="212"/>
      <c r="F14" s="212"/>
      <c r="G14" s="213"/>
      <c r="M14" t="s">
        <v>13</v>
      </c>
    </row>
    <row r="15" spans="1:13">
      <c r="B15" s="206" t="s">
        <v>14</v>
      </c>
      <c r="C15" s="207"/>
      <c r="D15" s="211" t="s">
        <v>117</v>
      </c>
      <c r="E15" s="212"/>
      <c r="F15" s="212"/>
      <c r="G15" s="213"/>
      <c r="M15" t="s">
        <v>15</v>
      </c>
    </row>
    <row r="16" spans="1:13">
      <c r="B16" s="206" t="s">
        <v>16</v>
      </c>
      <c r="C16" s="207"/>
      <c r="D16" s="302">
        <v>43922</v>
      </c>
      <c r="E16" s="212"/>
      <c r="F16" s="212"/>
      <c r="G16" s="213"/>
      <c r="M16" t="s">
        <v>17</v>
      </c>
    </row>
    <row r="17" spans="1:13">
      <c r="B17" s="206" t="s">
        <v>18</v>
      </c>
      <c r="C17" s="207"/>
      <c r="D17" s="211">
        <v>20</v>
      </c>
      <c r="E17" s="212"/>
      <c r="F17" s="212"/>
      <c r="G17" s="213"/>
      <c r="H17" s="65"/>
      <c r="M17" t="s">
        <v>19</v>
      </c>
    </row>
    <row r="18" spans="1:13">
      <c r="B18" s="206" t="s">
        <v>300</v>
      </c>
      <c r="C18" s="207"/>
      <c r="D18" s="211">
        <v>18</v>
      </c>
      <c r="E18" s="212"/>
      <c r="F18" s="212"/>
      <c r="G18" s="213"/>
      <c r="H18" s="65"/>
    </row>
    <row r="19" spans="1:13">
      <c r="B19" s="296" t="s">
        <v>20</v>
      </c>
      <c r="C19" s="303"/>
      <c r="D19" s="214" t="s">
        <v>21</v>
      </c>
      <c r="E19" s="295"/>
      <c r="F19" s="151" t="s">
        <v>22</v>
      </c>
      <c r="G19" s="149" t="s">
        <v>313</v>
      </c>
      <c r="H19" s="64" t="s">
        <v>24</v>
      </c>
      <c r="M19" t="s">
        <v>25</v>
      </c>
    </row>
    <row r="20" spans="1:13">
      <c r="B20" s="204" t="s">
        <v>108</v>
      </c>
      <c r="C20" s="291"/>
      <c r="D20" s="304"/>
      <c r="E20" s="305"/>
      <c r="F20" s="305"/>
      <c r="G20" s="306"/>
    </row>
    <row r="21" spans="1:13">
      <c r="B21" s="204" t="s">
        <v>109</v>
      </c>
      <c r="C21" s="291"/>
      <c r="D21" s="292"/>
      <c r="E21" s="293"/>
      <c r="F21" s="293"/>
      <c r="G21" s="294"/>
      <c r="I21" s="64"/>
    </row>
    <row r="22" spans="1:13">
      <c r="B22" s="204" t="s">
        <v>110</v>
      </c>
      <c r="C22" s="291"/>
      <c r="D22" s="292"/>
      <c r="E22" s="293"/>
      <c r="F22" s="293"/>
      <c r="G22" s="294"/>
      <c r="H22" s="64" t="s">
        <v>24</v>
      </c>
      <c r="J22" s="75"/>
    </row>
    <row r="23" spans="1:13">
      <c r="B23" s="296" t="s">
        <v>111</v>
      </c>
      <c r="C23" s="297"/>
      <c r="D23" s="292"/>
      <c r="E23" s="293"/>
      <c r="F23" s="293"/>
      <c r="G23" s="294"/>
      <c r="H23" s="64" t="s">
        <v>24</v>
      </c>
      <c r="J23" s="75"/>
    </row>
    <row r="24" spans="1:13" ht="19.5" thickBot="1">
      <c r="B24" s="298" t="s">
        <v>112</v>
      </c>
      <c r="C24" s="299"/>
      <c r="D24" s="300"/>
      <c r="E24" s="300"/>
      <c r="F24" s="300"/>
      <c r="G24" s="301"/>
      <c r="H24" s="64" t="s">
        <v>24</v>
      </c>
    </row>
    <row r="25" spans="1:13" ht="20.25" customHeight="1">
      <c r="B25" s="63"/>
      <c r="C25" s="63"/>
      <c r="D25" s="63"/>
      <c r="E25" s="64"/>
      <c r="F25" s="64"/>
      <c r="G25" s="64"/>
      <c r="M25" t="s">
        <v>34</v>
      </c>
    </row>
    <row r="26" spans="1:13" ht="19.5">
      <c r="A26" s="67" t="s">
        <v>35</v>
      </c>
      <c r="B26" s="64"/>
      <c r="C26" s="64"/>
      <c r="D26" s="64"/>
      <c r="E26" s="64"/>
      <c r="F26" s="64"/>
      <c r="G26" s="64"/>
      <c r="M26" t="s">
        <v>36</v>
      </c>
    </row>
    <row r="27" spans="1:13" ht="18.75" customHeight="1">
      <c r="A27" s="66"/>
      <c r="B27" s="72" t="s">
        <v>37</v>
      </c>
      <c r="C27" s="62"/>
      <c r="D27" s="62"/>
      <c r="E27" s="62"/>
      <c r="F27" s="95"/>
      <c r="G27" s="62"/>
      <c r="H27" s="62"/>
      <c r="I27" s="62"/>
    </row>
    <row r="28" spans="1:13" ht="18.75" customHeight="1">
      <c r="A28" s="66"/>
      <c r="B28" s="98" t="s">
        <v>38</v>
      </c>
      <c r="C28" s="62"/>
      <c r="D28" s="62"/>
      <c r="E28" s="62"/>
      <c r="F28" s="95"/>
      <c r="G28" s="62"/>
      <c r="H28" s="62"/>
      <c r="I28" s="62"/>
    </row>
    <row r="29" spans="1:13" ht="18.75" customHeight="1">
      <c r="A29" s="66"/>
      <c r="B29" s="64" t="s">
        <v>321</v>
      </c>
      <c r="C29" s="62"/>
      <c r="D29" s="62"/>
      <c r="E29" s="62"/>
      <c r="F29" s="95"/>
      <c r="G29" s="62"/>
      <c r="H29" s="62"/>
      <c r="I29" s="62"/>
    </row>
    <row r="30" spans="1:13" ht="19.5" thickBot="1">
      <c r="B30" s="69"/>
      <c r="C30" s="127" t="s">
        <v>39</v>
      </c>
      <c r="D30" s="127" t="s">
        <v>40</v>
      </c>
      <c r="E30" s="197" t="s">
        <v>41</v>
      </c>
      <c r="F30" s="199"/>
      <c r="G30" s="122" t="s">
        <v>42</v>
      </c>
      <c r="I30" s="76"/>
      <c r="J30" s="75"/>
      <c r="K30" s="75"/>
      <c r="M30" t="s">
        <v>43</v>
      </c>
    </row>
    <row r="31" spans="1:13">
      <c r="B31" s="70" t="s">
        <v>44</v>
      </c>
      <c r="C31" s="108" t="s">
        <v>119</v>
      </c>
      <c r="D31" s="124" t="s">
        <v>120</v>
      </c>
      <c r="E31" s="243" t="s">
        <v>121</v>
      </c>
      <c r="F31" s="244"/>
      <c r="G31" s="109">
        <v>4500000</v>
      </c>
      <c r="I31" s="76"/>
      <c r="J31" s="75"/>
      <c r="K31" s="75"/>
    </row>
    <row r="32" spans="1:13">
      <c r="B32" s="70" t="s">
        <v>45</v>
      </c>
      <c r="C32" s="110" t="s">
        <v>122</v>
      </c>
      <c r="D32" s="125"/>
      <c r="E32" s="200"/>
      <c r="F32" s="201"/>
      <c r="G32" s="111">
        <v>1500000</v>
      </c>
      <c r="I32" s="76"/>
      <c r="J32" s="75"/>
      <c r="K32" s="75"/>
    </row>
    <row r="33" spans="1:11">
      <c r="B33" s="70" t="s">
        <v>46</v>
      </c>
      <c r="C33" s="110" t="s">
        <v>123</v>
      </c>
      <c r="D33" s="125"/>
      <c r="E33" s="200"/>
      <c r="F33" s="201"/>
      <c r="G33" s="111">
        <v>1500000</v>
      </c>
      <c r="I33" s="76"/>
      <c r="J33" s="75"/>
      <c r="K33" s="75"/>
    </row>
    <row r="34" spans="1:11">
      <c r="B34" s="70" t="s">
        <v>47</v>
      </c>
      <c r="C34" s="110"/>
      <c r="D34" s="125"/>
      <c r="E34" s="200"/>
      <c r="F34" s="201"/>
      <c r="G34" s="111">
        <v>0</v>
      </c>
      <c r="I34" s="76"/>
      <c r="J34" s="75"/>
      <c r="K34" s="75"/>
    </row>
    <row r="35" spans="1:11">
      <c r="B35" s="70" t="s">
        <v>48</v>
      </c>
      <c r="C35" s="110"/>
      <c r="D35" s="125"/>
      <c r="E35" s="200"/>
      <c r="F35" s="201"/>
      <c r="G35" s="111">
        <v>0</v>
      </c>
      <c r="I35" s="76"/>
      <c r="J35" s="75"/>
      <c r="K35" s="75"/>
    </row>
    <row r="36" spans="1:11" ht="19.5" thickBot="1">
      <c r="B36" s="70" t="s">
        <v>49</v>
      </c>
      <c r="C36" s="112"/>
      <c r="D36" s="126"/>
      <c r="E36" s="202"/>
      <c r="F36" s="203"/>
      <c r="G36" s="113">
        <v>0</v>
      </c>
      <c r="I36" s="76"/>
      <c r="J36" s="75"/>
      <c r="K36" s="75"/>
    </row>
    <row r="37" spans="1:11">
      <c r="B37" s="96"/>
      <c r="F37" s="107" t="s">
        <v>50</v>
      </c>
      <c r="G37" s="114">
        <f>SUM(G31:G36)</f>
        <v>7500000</v>
      </c>
      <c r="H37" t="s">
        <v>51</v>
      </c>
      <c r="I37" s="76"/>
      <c r="J37" s="75"/>
      <c r="K37" s="75"/>
    </row>
    <row r="38" spans="1:11" ht="11.25" customHeight="1">
      <c r="B38" s="94"/>
      <c r="C38" s="94"/>
      <c r="D38" s="94"/>
      <c r="E38" s="94"/>
      <c r="F38" s="94"/>
      <c r="G38" s="94"/>
      <c r="H38" s="94"/>
    </row>
    <row r="39" spans="1:11" ht="19.5">
      <c r="A39" s="67" t="s">
        <v>52</v>
      </c>
    </row>
    <row r="40" spans="1:11" ht="18.75" customHeight="1">
      <c r="A40" s="66"/>
      <c r="B40" s="72" t="s">
        <v>53</v>
      </c>
      <c r="C40" s="62"/>
      <c r="D40" s="62"/>
      <c r="E40" s="62"/>
      <c r="F40" s="95"/>
      <c r="G40" s="62"/>
      <c r="H40" s="62"/>
      <c r="I40" s="62"/>
    </row>
    <row r="41" spans="1:11" ht="18.75" customHeight="1">
      <c r="A41" s="66"/>
      <c r="B41" s="98" t="s">
        <v>54</v>
      </c>
      <c r="C41" s="62"/>
      <c r="D41" s="62"/>
      <c r="E41" s="62"/>
      <c r="F41" s="95"/>
      <c r="G41" s="62"/>
      <c r="H41" s="62"/>
      <c r="I41" s="62"/>
    </row>
    <row r="42" spans="1:11" ht="18" customHeight="1" thickBot="1">
      <c r="A42" s="62"/>
      <c r="B42" s="140" t="s">
        <v>55</v>
      </c>
      <c r="C42" s="137" t="s">
        <v>56</v>
      </c>
      <c r="D42" s="197" t="s">
        <v>57</v>
      </c>
      <c r="E42" s="198"/>
      <c r="F42" s="199"/>
    </row>
    <row r="43" spans="1:11" ht="52.5" customHeight="1" thickBot="1">
      <c r="A43" s="62"/>
      <c r="B43" s="92" t="s">
        <v>58</v>
      </c>
      <c r="C43" s="89">
        <v>7500000</v>
      </c>
      <c r="D43" s="194" t="str">
        <f>IF(G37=C43,"２.生産活動内容の収入合計と一致しています
（問題なし）","２.生産活動内容の収入合計と不一致であるため、確認のうえ修正してください")</f>
        <v>２.生産活動内容の収入合計と一致しています
（問題なし）</v>
      </c>
      <c r="E43" s="195"/>
      <c r="F43" s="196"/>
    </row>
    <row r="44" spans="1:11" ht="19.5" customHeight="1">
      <c r="A44" s="62"/>
      <c r="B44" s="62"/>
      <c r="C44" s="62"/>
      <c r="D44" s="62"/>
      <c r="I44" s="62"/>
    </row>
    <row r="45" spans="1:11" ht="22.5" customHeight="1">
      <c r="A45" s="66" t="s">
        <v>59</v>
      </c>
      <c r="B45" s="62"/>
      <c r="C45" s="62"/>
      <c r="D45" s="62"/>
      <c r="E45" s="77"/>
      <c r="F45" s="77"/>
      <c r="G45" s="77"/>
      <c r="H45" s="77"/>
      <c r="I45" s="77"/>
      <c r="J45" s="77"/>
    </row>
    <row r="46" spans="1:11" ht="20.25" customHeight="1">
      <c r="A46" s="66"/>
      <c r="B46" s="72" t="s">
        <v>60</v>
      </c>
      <c r="C46" s="62"/>
      <c r="D46" s="62"/>
      <c r="E46" s="62"/>
      <c r="F46" s="95"/>
      <c r="G46" s="62"/>
      <c r="H46" s="62"/>
      <c r="I46" s="62"/>
    </row>
    <row r="47" spans="1:11" ht="20.25" customHeight="1">
      <c r="A47" s="66"/>
      <c r="B47" s="98" t="s">
        <v>61</v>
      </c>
      <c r="C47" s="62"/>
      <c r="D47" s="62"/>
      <c r="E47" s="62"/>
      <c r="F47" s="95"/>
      <c r="G47" s="62"/>
      <c r="H47" s="62"/>
      <c r="I47" s="62"/>
    </row>
    <row r="48" spans="1:11" ht="21" customHeight="1">
      <c r="A48" s="66"/>
      <c r="B48" s="136" t="s">
        <v>62</v>
      </c>
      <c r="C48" s="62"/>
      <c r="D48" s="62"/>
      <c r="E48" s="62"/>
      <c r="F48" s="95"/>
      <c r="G48" s="62"/>
      <c r="H48" s="62"/>
      <c r="I48" s="62"/>
    </row>
    <row r="49" spans="1:9" ht="21" customHeight="1">
      <c r="A49" s="66"/>
      <c r="B49" s="64" t="s">
        <v>63</v>
      </c>
      <c r="C49" s="62"/>
      <c r="D49" s="62"/>
      <c r="E49" s="62"/>
      <c r="F49" s="95"/>
      <c r="G49" s="62"/>
      <c r="H49" s="62"/>
      <c r="I49" s="62"/>
    </row>
    <row r="50" spans="1:9" ht="20.25" customHeight="1">
      <c r="A50" s="66"/>
      <c r="B50" t="s">
        <v>324</v>
      </c>
      <c r="C50" s="62"/>
      <c r="D50" s="62"/>
      <c r="E50" s="62"/>
      <c r="F50" s="95"/>
      <c r="G50" s="62"/>
      <c r="H50" s="62"/>
      <c r="I50" s="62"/>
    </row>
    <row r="51" spans="1:9" ht="19.5" thickBot="1">
      <c r="B51" s="138" t="s">
        <v>64</v>
      </c>
      <c r="C51" s="139" t="s">
        <v>65</v>
      </c>
      <c r="D51" s="223" t="s">
        <v>66</v>
      </c>
      <c r="E51" s="224"/>
      <c r="F51" s="138" t="s">
        <v>67</v>
      </c>
      <c r="G51" s="138" t="s">
        <v>68</v>
      </c>
      <c r="H51" s="138" t="s">
        <v>69</v>
      </c>
    </row>
    <row r="52" spans="1:9" ht="23.25" customHeight="1">
      <c r="B52" s="83">
        <v>6000000</v>
      </c>
      <c r="C52" s="91">
        <f>B52/C43</f>
        <v>0.8</v>
      </c>
      <c r="D52" s="192" t="s">
        <v>126</v>
      </c>
      <c r="E52" s="193"/>
      <c r="F52" s="135" t="s">
        <v>70</v>
      </c>
      <c r="G52" s="86" t="s">
        <v>127</v>
      </c>
      <c r="H52" s="80" t="s">
        <v>128</v>
      </c>
    </row>
    <row r="53" spans="1:9" ht="23.25" customHeight="1">
      <c r="B53" s="84">
        <v>3000000</v>
      </c>
      <c r="C53" s="91">
        <f>B53/C43</f>
        <v>0.4</v>
      </c>
      <c r="D53" s="181" t="s">
        <v>129</v>
      </c>
      <c r="E53" s="182"/>
      <c r="F53" s="142" t="s">
        <v>70</v>
      </c>
      <c r="G53" s="87" t="s">
        <v>127</v>
      </c>
      <c r="H53" s="81" t="s">
        <v>127</v>
      </c>
    </row>
    <row r="54" spans="1:9" ht="23.25" customHeight="1" thickBot="1">
      <c r="B54" s="85">
        <v>1500000</v>
      </c>
      <c r="C54" s="91">
        <f>B54/C43</f>
        <v>0.2</v>
      </c>
      <c r="D54" s="183" t="s">
        <v>130</v>
      </c>
      <c r="E54" s="184"/>
      <c r="F54" s="143" t="s">
        <v>131</v>
      </c>
      <c r="G54" s="88" t="s">
        <v>127</v>
      </c>
      <c r="H54" s="82" t="s">
        <v>132</v>
      </c>
    </row>
    <row r="55" spans="1:9" ht="19.5">
      <c r="B55" s="71"/>
      <c r="C55" t="s">
        <v>71</v>
      </c>
    </row>
    <row r="56" spans="1:9" ht="17.25" customHeight="1">
      <c r="B56" s="71"/>
    </row>
    <row r="57" spans="1:9" ht="19.5">
      <c r="A57" s="67" t="s">
        <v>72</v>
      </c>
    </row>
    <row r="58" spans="1:9" ht="21.75" customHeight="1">
      <c r="A58" s="62"/>
      <c r="B58" s="176" t="s">
        <v>55</v>
      </c>
      <c r="C58" s="177"/>
      <c r="D58" s="178"/>
      <c r="E58" s="137" t="s">
        <v>56</v>
      </c>
      <c r="F58" s="176" t="s">
        <v>73</v>
      </c>
      <c r="G58" s="177"/>
      <c r="H58" s="178"/>
    </row>
    <row r="59" spans="1:9" ht="22.5" customHeight="1">
      <c r="A59" s="62"/>
      <c r="B59" s="188" t="s">
        <v>74</v>
      </c>
      <c r="C59" s="189"/>
      <c r="D59" s="190"/>
      <c r="E59" s="79">
        <f>SUM(E61:E68)</f>
        <v>4500000</v>
      </c>
      <c r="F59" s="179" t="s">
        <v>75</v>
      </c>
      <c r="G59" s="179"/>
      <c r="H59" s="180"/>
    </row>
    <row r="60" spans="1:9" ht="24.75" customHeight="1" thickBot="1">
      <c r="A60" s="62"/>
      <c r="B60" s="185" t="s">
        <v>76</v>
      </c>
      <c r="C60" s="186"/>
      <c r="D60" s="191"/>
      <c r="E60" s="78"/>
      <c r="F60" s="174"/>
      <c r="G60" s="174"/>
      <c r="H60" s="175"/>
    </row>
    <row r="61" spans="1:9" ht="27" customHeight="1">
      <c r="A61" s="62"/>
      <c r="B61" s="185" t="s">
        <v>77</v>
      </c>
      <c r="C61" s="186"/>
      <c r="D61" s="187"/>
      <c r="E61" s="83">
        <v>0</v>
      </c>
      <c r="F61" s="225" t="s">
        <v>78</v>
      </c>
      <c r="G61" s="225"/>
      <c r="H61" s="226"/>
    </row>
    <row r="62" spans="1:9" ht="27" customHeight="1">
      <c r="A62" s="62"/>
      <c r="B62" s="120" t="s">
        <v>79</v>
      </c>
      <c r="C62" s="121"/>
      <c r="D62" s="121"/>
      <c r="E62" s="90">
        <v>0</v>
      </c>
      <c r="F62" s="225" t="s">
        <v>80</v>
      </c>
      <c r="G62" s="225"/>
      <c r="H62" s="226"/>
    </row>
    <row r="63" spans="1:9" ht="27" customHeight="1">
      <c r="A63" s="62"/>
      <c r="B63" s="171" t="s">
        <v>81</v>
      </c>
      <c r="C63" s="172"/>
      <c r="D63" s="173"/>
      <c r="E63" s="90">
        <v>1500000</v>
      </c>
      <c r="F63" s="225" t="s">
        <v>82</v>
      </c>
      <c r="G63" s="225"/>
      <c r="H63" s="226"/>
    </row>
    <row r="64" spans="1:9" ht="27" customHeight="1">
      <c r="A64" s="62"/>
      <c r="B64" s="171" t="s">
        <v>83</v>
      </c>
      <c r="C64" s="172"/>
      <c r="D64" s="173"/>
      <c r="E64" s="90">
        <v>0</v>
      </c>
      <c r="F64" s="245" t="s">
        <v>84</v>
      </c>
      <c r="G64" s="225"/>
      <c r="H64" s="226"/>
    </row>
    <row r="65" spans="1:9" ht="27" customHeight="1">
      <c r="A65" s="62"/>
      <c r="B65" s="185" t="s">
        <v>85</v>
      </c>
      <c r="C65" s="186"/>
      <c r="D65" s="187"/>
      <c r="E65" s="90">
        <v>0</v>
      </c>
      <c r="F65" s="225" t="s">
        <v>86</v>
      </c>
      <c r="G65" s="225"/>
      <c r="H65" s="226"/>
    </row>
    <row r="66" spans="1:9" ht="27" customHeight="1">
      <c r="A66" s="62"/>
      <c r="B66" s="185" t="s">
        <v>87</v>
      </c>
      <c r="C66" s="186"/>
      <c r="D66" s="187"/>
      <c r="E66" s="90">
        <v>3000000</v>
      </c>
      <c r="F66" s="225" t="s">
        <v>88</v>
      </c>
      <c r="G66" s="225"/>
      <c r="H66" s="226"/>
    </row>
    <row r="67" spans="1:9" ht="27" customHeight="1">
      <c r="A67" s="62"/>
      <c r="B67" s="185" t="s">
        <v>89</v>
      </c>
      <c r="C67" s="186"/>
      <c r="D67" s="187"/>
      <c r="E67" s="90">
        <v>0</v>
      </c>
      <c r="F67" s="225" t="s">
        <v>90</v>
      </c>
      <c r="G67" s="225"/>
      <c r="H67" s="226"/>
    </row>
    <row r="68" spans="1:9" ht="27" customHeight="1" thickBot="1">
      <c r="A68" s="62"/>
      <c r="B68" s="246" t="s">
        <v>91</v>
      </c>
      <c r="C68" s="247"/>
      <c r="D68" s="248"/>
      <c r="E68" s="128">
        <v>0</v>
      </c>
      <c r="F68" s="227" t="s">
        <v>92</v>
      </c>
      <c r="G68" s="228"/>
      <c r="H68" s="229"/>
    </row>
    <row r="69" spans="1:9" ht="39" customHeight="1" thickTop="1" thickBot="1">
      <c r="A69" s="62"/>
      <c r="B69" s="253" t="s">
        <v>93</v>
      </c>
      <c r="C69" s="254"/>
      <c r="D69" s="255"/>
      <c r="E69" s="141">
        <f>C43-E59</f>
        <v>3000000</v>
      </c>
      <c r="F69" s="179" t="s">
        <v>75</v>
      </c>
      <c r="G69" s="179"/>
      <c r="H69" s="180"/>
    </row>
    <row r="70" spans="1:9" ht="42.75" customHeight="1" thickBot="1">
      <c r="A70" s="62"/>
      <c r="B70" s="256" t="s">
        <v>113</v>
      </c>
      <c r="C70" s="257"/>
      <c r="D70" s="257"/>
      <c r="E70" s="89">
        <f>25000*18*12</f>
        <v>5400000</v>
      </c>
      <c r="F70" s="231" t="s">
        <v>95</v>
      </c>
      <c r="G70" s="231"/>
      <c r="H70" s="232"/>
    </row>
    <row r="71" spans="1:9" ht="28.5" customHeight="1" thickBot="1">
      <c r="A71" s="62"/>
      <c r="B71" s="262" t="s">
        <v>114</v>
      </c>
      <c r="C71" s="263"/>
      <c r="D71" s="264"/>
      <c r="E71" s="130">
        <f>C43-(E59+E70)</f>
        <v>-2400000</v>
      </c>
      <c r="F71" s="270" t="s">
        <v>75</v>
      </c>
      <c r="G71" s="270"/>
      <c r="H71" s="271"/>
    </row>
    <row r="72" spans="1:9" ht="27.75" customHeight="1" thickTop="1">
      <c r="A72" s="62"/>
      <c r="B72" s="265" t="s">
        <v>98</v>
      </c>
      <c r="C72" s="266"/>
      <c r="D72" s="266"/>
      <c r="E72" s="83">
        <v>0</v>
      </c>
      <c r="F72" s="272" t="s">
        <v>99</v>
      </c>
      <c r="G72" s="273"/>
      <c r="H72" s="274"/>
    </row>
    <row r="73" spans="1:9" ht="27.75" customHeight="1" thickBot="1">
      <c r="A73" s="62"/>
      <c r="B73" s="249" t="s">
        <v>100</v>
      </c>
      <c r="C73" s="250"/>
      <c r="D73" s="250"/>
      <c r="E73" s="85">
        <v>0</v>
      </c>
      <c r="F73" s="275"/>
      <c r="G73" s="276"/>
      <c r="H73" s="277"/>
    </row>
    <row r="74" spans="1:9" ht="27" customHeight="1">
      <c r="A74" s="62"/>
      <c r="B74" s="62"/>
      <c r="C74" s="62"/>
      <c r="D74" s="62"/>
      <c r="E74" s="62"/>
      <c r="F74" s="62"/>
      <c r="G74" s="62"/>
      <c r="H74" s="62"/>
      <c r="I74" s="62"/>
    </row>
    <row r="75" spans="1:9" ht="20.25" thickBot="1">
      <c r="A75" s="67" t="s">
        <v>101</v>
      </c>
    </row>
    <row r="76" spans="1:9" ht="83.25" customHeight="1" thickBot="1">
      <c r="B76" s="267"/>
      <c r="C76" s="268"/>
      <c r="D76" s="268"/>
      <c r="E76" s="268"/>
      <c r="F76" s="268"/>
      <c r="G76" s="268"/>
      <c r="H76" s="269"/>
    </row>
    <row r="77" spans="1:9" ht="25.5" customHeight="1"/>
    <row r="78" spans="1:9" s="64" customFormat="1" ht="20.25" thickBot="1">
      <c r="A78" s="66" t="s">
        <v>102</v>
      </c>
      <c r="C78"/>
      <c r="D78"/>
      <c r="E78"/>
      <c r="F78"/>
      <c r="G78"/>
    </row>
    <row r="79" spans="1:9" ht="26.25" customHeight="1" thickBot="1">
      <c r="B79" s="251">
        <v>0</v>
      </c>
      <c r="C79" s="252"/>
    </row>
    <row r="80" spans="1:9" ht="26.25" customHeight="1">
      <c r="B80" s="68"/>
    </row>
    <row r="81" spans="1:7" s="1" customFormat="1" ht="19.5" customHeight="1">
      <c r="A81" s="1" t="s">
        <v>133</v>
      </c>
    </row>
    <row r="82" spans="1:7" s="1" customFormat="1" ht="19.5" customHeight="1">
      <c r="A82" s="1" t="s">
        <v>134</v>
      </c>
      <c r="C82" s="144">
        <f>C43/12</f>
        <v>625000</v>
      </c>
    </row>
    <row r="83" spans="1:7" s="1" customFormat="1" ht="24" customHeight="1">
      <c r="A83" s="1" t="s">
        <v>135</v>
      </c>
      <c r="C83" s="144">
        <f>E59/12</f>
        <v>375000</v>
      </c>
      <c r="E83" s="145"/>
      <c r="F83" s="145"/>
      <c r="G83" s="146"/>
    </row>
    <row r="84" spans="1:7" s="1" customFormat="1" ht="18">
      <c r="A84" s="1" t="s">
        <v>136</v>
      </c>
      <c r="C84" s="144">
        <f>E69/12</f>
        <v>250000</v>
      </c>
    </row>
    <row r="85" spans="1:7" s="1" customFormat="1" ht="18">
      <c r="A85" s="1" t="s">
        <v>137</v>
      </c>
      <c r="C85" s="144">
        <f>SUM(E70)/12</f>
        <v>450000</v>
      </c>
    </row>
    <row r="86" spans="1:7" s="1" customFormat="1" ht="18">
      <c r="A86" s="1" t="s">
        <v>138</v>
      </c>
      <c r="C86" s="147">
        <f>C84/C85</f>
        <v>0.55555555555555558</v>
      </c>
    </row>
    <row r="87" spans="1:7" s="1" customFormat="1" ht="18">
      <c r="A87" s="1" t="s">
        <v>139</v>
      </c>
      <c r="C87" s="144">
        <f>E71/12</f>
        <v>-200000</v>
      </c>
    </row>
    <row r="88" spans="1:7" s="1" customFormat="1" ht="18">
      <c r="A88" s="1" t="s">
        <v>140</v>
      </c>
      <c r="C88" s="144">
        <f>C87/D18</f>
        <v>-11111.111111111111</v>
      </c>
    </row>
  </sheetData>
  <mergeCells count="73">
    <mergeCell ref="B72:D72"/>
    <mergeCell ref="F72:H73"/>
    <mergeCell ref="B73:D73"/>
    <mergeCell ref="B76:H76"/>
    <mergeCell ref="B79:C79"/>
    <mergeCell ref="B69:D69"/>
    <mergeCell ref="F69:H69"/>
    <mergeCell ref="B70:D70"/>
    <mergeCell ref="F70:H70"/>
    <mergeCell ref="B71:D71"/>
    <mergeCell ref="F71:H71"/>
    <mergeCell ref="B66:D66"/>
    <mergeCell ref="F66:H66"/>
    <mergeCell ref="B67:D67"/>
    <mergeCell ref="F67:H67"/>
    <mergeCell ref="B68:D68"/>
    <mergeCell ref="F68:H68"/>
    <mergeCell ref="B65:D65"/>
    <mergeCell ref="F65:H65"/>
    <mergeCell ref="B59:D59"/>
    <mergeCell ref="F59:H59"/>
    <mergeCell ref="B60:D60"/>
    <mergeCell ref="F60:H60"/>
    <mergeCell ref="B61:D61"/>
    <mergeCell ref="F61:H61"/>
    <mergeCell ref="F62:H62"/>
    <mergeCell ref="B63:D63"/>
    <mergeCell ref="F63:H63"/>
    <mergeCell ref="B64:D64"/>
    <mergeCell ref="F64:H64"/>
    <mergeCell ref="B58:D58"/>
    <mergeCell ref="F58:H58"/>
    <mergeCell ref="E32:F32"/>
    <mergeCell ref="E33:F33"/>
    <mergeCell ref="E34:F34"/>
    <mergeCell ref="E35:F35"/>
    <mergeCell ref="E36:F36"/>
    <mergeCell ref="D42:F42"/>
    <mergeCell ref="D43:F43"/>
    <mergeCell ref="D51:E51"/>
    <mergeCell ref="D52:E52"/>
    <mergeCell ref="D53:E53"/>
    <mergeCell ref="D54:E54"/>
    <mergeCell ref="E31:F31"/>
    <mergeCell ref="B20:C20"/>
    <mergeCell ref="D20:G20"/>
    <mergeCell ref="B21:C21"/>
    <mergeCell ref="D21:G21"/>
    <mergeCell ref="B22:C22"/>
    <mergeCell ref="D22:G22"/>
    <mergeCell ref="B23:C23"/>
    <mergeCell ref="D23:G23"/>
    <mergeCell ref="B24:C24"/>
    <mergeCell ref="D24:G24"/>
    <mergeCell ref="E30:F3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7"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F52:F54</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選択肢プルダウン!$F$6:$F$25</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115" zoomScaleNormal="100" zoomScaleSheetLayoutView="115" workbookViewId="0">
      <selection activeCell="C15" sqref="C15"/>
    </sheetView>
  </sheetViews>
  <sheetFormatPr defaultRowHeight="18.75"/>
  <cols>
    <col min="1" max="1" width="4" customWidth="1"/>
    <col min="2" max="2" width="27.75" customWidth="1"/>
    <col min="3" max="5" width="43" customWidth="1"/>
  </cols>
  <sheetData>
    <row r="1" spans="1:7" ht="31.5" customHeight="1">
      <c r="A1" s="318" t="s">
        <v>142</v>
      </c>
      <c r="B1" s="318"/>
      <c r="C1" s="318"/>
      <c r="D1" s="318"/>
      <c r="E1" s="318"/>
    </row>
    <row r="2" spans="1:7" ht="21" customHeight="1">
      <c r="A2" s="166"/>
      <c r="B2" s="159" t="s">
        <v>143</v>
      </c>
    </row>
    <row r="3" spans="1:7" ht="21" customHeight="1">
      <c r="A3" s="166"/>
      <c r="B3" s="159" t="s">
        <v>144</v>
      </c>
    </row>
    <row r="4" spans="1:7" ht="21" customHeight="1">
      <c r="A4" s="166"/>
      <c r="B4" s="159"/>
    </row>
    <row r="5" spans="1:7">
      <c r="B5" s="159" t="s">
        <v>145</v>
      </c>
      <c r="C5" s="102"/>
    </row>
    <row r="6" spans="1:7">
      <c r="B6" s="101" t="s">
        <v>146</v>
      </c>
      <c r="C6" s="103" t="s">
        <v>147</v>
      </c>
    </row>
    <row r="7" spans="1:7">
      <c r="B7" s="99"/>
      <c r="C7" s="100" t="s">
        <v>148</v>
      </c>
    </row>
    <row r="8" spans="1:7">
      <c r="B8" s="100" t="s">
        <v>149</v>
      </c>
    </row>
    <row r="9" spans="1:7">
      <c r="B9" s="100" t="s">
        <v>150</v>
      </c>
    </row>
    <row r="10" spans="1:7" ht="19.5" thickBot="1"/>
    <row r="11" spans="1:7" ht="38.25" customHeight="1" thickBot="1">
      <c r="B11" s="152" t="s">
        <v>151</v>
      </c>
      <c r="C11" s="153" t="s">
        <v>152</v>
      </c>
      <c r="D11" s="153" t="s">
        <v>153</v>
      </c>
      <c r="E11" s="154" t="s">
        <v>154</v>
      </c>
    </row>
    <row r="12" spans="1:7" ht="73.5" customHeight="1" thickBot="1">
      <c r="B12" s="155" t="s">
        <v>155</v>
      </c>
      <c r="C12" s="156" t="s">
        <v>156</v>
      </c>
      <c r="D12" s="160" t="s">
        <v>157</v>
      </c>
      <c r="E12" s="167" t="s">
        <v>158</v>
      </c>
    </row>
    <row r="13" spans="1:7" ht="73.5" customHeight="1" thickBot="1">
      <c r="B13" s="155" t="s">
        <v>159</v>
      </c>
      <c r="C13" s="156" t="s">
        <v>160</v>
      </c>
      <c r="D13" s="160" t="s">
        <v>161</v>
      </c>
      <c r="E13" s="168" t="s">
        <v>162</v>
      </c>
    </row>
    <row r="14" spans="1:7" ht="73.5" customHeight="1">
      <c r="B14" s="157" t="s">
        <v>163</v>
      </c>
      <c r="C14" s="158" t="s">
        <v>164</v>
      </c>
      <c r="D14" s="161" t="s">
        <v>165</v>
      </c>
      <c r="E14" s="169" t="s">
        <v>166</v>
      </c>
    </row>
    <row r="15" spans="1:7" ht="73.5" customHeight="1">
      <c r="B15" s="157" t="s">
        <v>167</v>
      </c>
      <c r="C15" s="158" t="s">
        <v>168</v>
      </c>
      <c r="D15" s="161" t="s">
        <v>169</v>
      </c>
      <c r="E15" s="168" t="s">
        <v>170</v>
      </c>
      <c r="G15" s="170"/>
    </row>
    <row r="17" spans="1:5" ht="19.5">
      <c r="B17" s="66" t="s">
        <v>171</v>
      </c>
      <c r="C17" s="64"/>
      <c r="D17" s="64"/>
      <c r="E17" s="64"/>
    </row>
    <row r="18" spans="1:5" ht="21.75" customHeight="1" thickBot="1">
      <c r="A18" s="67"/>
      <c r="B18" s="319" t="s">
        <v>172</v>
      </c>
      <c r="C18" s="319"/>
      <c r="D18" s="319"/>
      <c r="E18" s="319"/>
    </row>
    <row r="19" spans="1:5" ht="29.25" customHeight="1" thickBot="1">
      <c r="B19" s="152"/>
      <c r="C19" s="153" t="s">
        <v>173</v>
      </c>
      <c r="D19" s="320" t="s">
        <v>174</v>
      </c>
      <c r="E19" s="321"/>
    </row>
    <row r="20" spans="1:5" ht="46.5" customHeight="1" thickBot="1">
      <c r="B20" s="307" t="s">
        <v>175</v>
      </c>
      <c r="C20" s="162" t="s">
        <v>176</v>
      </c>
      <c r="D20" s="310" t="s">
        <v>177</v>
      </c>
      <c r="E20" s="311"/>
    </row>
    <row r="21" spans="1:5" ht="46.5" customHeight="1" thickTop="1">
      <c r="B21" s="308"/>
      <c r="C21" s="163" t="s">
        <v>178</v>
      </c>
      <c r="D21" s="312" t="s">
        <v>179</v>
      </c>
      <c r="E21" s="313"/>
    </row>
    <row r="22" spans="1:5" ht="46.5" customHeight="1">
      <c r="B22" s="308"/>
      <c r="C22" s="164" t="s">
        <v>180</v>
      </c>
      <c r="D22" s="314" t="s">
        <v>181</v>
      </c>
      <c r="E22" s="315"/>
    </row>
    <row r="23" spans="1:5" ht="46.5" customHeight="1">
      <c r="B23" s="308"/>
      <c r="C23" s="164" t="s">
        <v>182</v>
      </c>
      <c r="D23" s="314" t="s">
        <v>183</v>
      </c>
      <c r="E23" s="315"/>
    </row>
    <row r="24" spans="1:5" ht="46.5" customHeight="1" thickBot="1">
      <c r="B24" s="309"/>
      <c r="C24" s="165" t="s">
        <v>184</v>
      </c>
      <c r="D24" s="316" t="s">
        <v>185</v>
      </c>
      <c r="E24" s="317"/>
    </row>
    <row r="25" spans="1:5" ht="46.5" customHeight="1" thickBot="1">
      <c r="B25" s="307" t="s">
        <v>186</v>
      </c>
      <c r="C25" s="162" t="s">
        <v>187</v>
      </c>
      <c r="D25" s="310" t="s">
        <v>188</v>
      </c>
      <c r="E25" s="311"/>
    </row>
    <row r="26" spans="1:5" ht="46.5" customHeight="1" thickTop="1">
      <c r="B26" s="308"/>
      <c r="C26" s="163" t="s">
        <v>189</v>
      </c>
      <c r="D26" s="312" t="s">
        <v>190</v>
      </c>
      <c r="E26" s="313"/>
    </row>
    <row r="27" spans="1:5" ht="46.5" customHeight="1">
      <c r="B27" s="308"/>
      <c r="C27" s="164" t="s">
        <v>191</v>
      </c>
      <c r="D27" s="314" t="s">
        <v>192</v>
      </c>
      <c r="E27" s="315"/>
    </row>
    <row r="28" spans="1:5" ht="46.5" customHeight="1">
      <c r="B28" s="308"/>
      <c r="C28" s="164" t="s">
        <v>193</v>
      </c>
      <c r="D28" s="314" t="s">
        <v>194</v>
      </c>
      <c r="E28" s="315"/>
    </row>
    <row r="29" spans="1:5" ht="46.5" customHeight="1" thickBot="1">
      <c r="B29" s="309"/>
      <c r="C29" s="165" t="s">
        <v>195</v>
      </c>
      <c r="D29" s="316" t="s">
        <v>196</v>
      </c>
      <c r="E29" s="317"/>
    </row>
  </sheetData>
  <mergeCells count="15">
    <mergeCell ref="A1:E1"/>
    <mergeCell ref="B20:B24"/>
    <mergeCell ref="B18:E18"/>
    <mergeCell ref="D19:E19"/>
    <mergeCell ref="D20:E20"/>
    <mergeCell ref="D21:E21"/>
    <mergeCell ref="D22:E22"/>
    <mergeCell ref="D23:E23"/>
    <mergeCell ref="D24:E24"/>
    <mergeCell ref="B25:B29"/>
    <mergeCell ref="D25:E25"/>
    <mergeCell ref="D26:E26"/>
    <mergeCell ref="D27:E27"/>
    <mergeCell ref="D28:E28"/>
    <mergeCell ref="D29:E29"/>
  </mergeCells>
  <phoneticPr fontId="1"/>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J19" sqref="J19"/>
    </sheetView>
  </sheetViews>
  <sheetFormatPr defaultRowHeight="18.75"/>
  <cols>
    <col min="1" max="1" width="27.375" customWidth="1"/>
    <col min="6" max="6" width="25.875" customWidth="1"/>
  </cols>
  <sheetData>
    <row r="2" spans="1:8">
      <c r="A2" t="s">
        <v>197</v>
      </c>
      <c r="C2" t="s">
        <v>70</v>
      </c>
      <c r="F2" t="s">
        <v>198</v>
      </c>
      <c r="H2" t="s">
        <v>199</v>
      </c>
    </row>
    <row r="3" spans="1:8">
      <c r="A3" t="s">
        <v>200</v>
      </c>
      <c r="C3" t="s">
        <v>131</v>
      </c>
      <c r="F3" t="s">
        <v>201</v>
      </c>
      <c r="H3" t="s">
        <v>202</v>
      </c>
    </row>
    <row r="4" spans="1:8">
      <c r="A4" t="s">
        <v>203</v>
      </c>
      <c r="H4" t="s">
        <v>204</v>
      </c>
    </row>
    <row r="5" spans="1:8">
      <c r="A5" t="s">
        <v>205</v>
      </c>
    </row>
    <row r="6" spans="1:8" ht="19.5">
      <c r="A6" t="s">
        <v>206</v>
      </c>
      <c r="C6" s="67" t="s">
        <v>207</v>
      </c>
      <c r="D6" s="150" t="s">
        <v>208</v>
      </c>
      <c r="E6" s="1" t="s">
        <v>23</v>
      </c>
      <c r="F6" s="1" t="s">
        <v>306</v>
      </c>
    </row>
    <row r="7" spans="1:8" ht="19.5">
      <c r="A7" t="s">
        <v>209</v>
      </c>
      <c r="C7" s="67" t="s">
        <v>210</v>
      </c>
      <c r="D7" s="150" t="s">
        <v>211</v>
      </c>
      <c r="E7" s="1" t="s">
        <v>212</v>
      </c>
      <c r="F7" s="1" t="s">
        <v>307</v>
      </c>
    </row>
    <row r="8" spans="1:8">
      <c r="A8" t="s">
        <v>213</v>
      </c>
      <c r="C8" s="1" t="s">
        <v>214</v>
      </c>
      <c r="D8" s="150" t="s">
        <v>215</v>
      </c>
      <c r="E8" s="1" t="s">
        <v>216</v>
      </c>
      <c r="F8" s="1" t="s">
        <v>308</v>
      </c>
    </row>
    <row r="9" spans="1:8">
      <c r="A9" t="s">
        <v>217</v>
      </c>
      <c r="C9" s="1" t="s">
        <v>218</v>
      </c>
      <c r="D9" s="150" t="s">
        <v>219</v>
      </c>
      <c r="E9" s="1" t="s">
        <v>220</v>
      </c>
      <c r="F9" s="1" t="s">
        <v>309</v>
      </c>
    </row>
    <row r="10" spans="1:8">
      <c r="A10" t="s">
        <v>221</v>
      </c>
      <c r="C10" s="1" t="s">
        <v>222</v>
      </c>
      <c r="D10" s="150" t="s">
        <v>223</v>
      </c>
      <c r="E10" s="1" t="s">
        <v>224</v>
      </c>
      <c r="F10" s="1" t="s">
        <v>310</v>
      </c>
    </row>
    <row r="11" spans="1:8">
      <c r="A11" t="s">
        <v>225</v>
      </c>
      <c r="C11" s="1" t="s">
        <v>226</v>
      </c>
      <c r="D11" s="150"/>
      <c r="E11" s="1" t="s">
        <v>227</v>
      </c>
      <c r="F11" s="1" t="s">
        <v>311</v>
      </c>
    </row>
    <row r="12" spans="1:8">
      <c r="A12" t="s">
        <v>228</v>
      </c>
      <c r="C12" s="1" t="s">
        <v>229</v>
      </c>
      <c r="D12" s="150"/>
      <c r="E12" s="1" t="s">
        <v>230</v>
      </c>
      <c r="F12" s="1" t="s">
        <v>230</v>
      </c>
    </row>
    <row r="13" spans="1:8">
      <c r="A13" t="s">
        <v>231</v>
      </c>
      <c r="E13" s="1" t="s">
        <v>232</v>
      </c>
      <c r="F13" s="1" t="s">
        <v>232</v>
      </c>
    </row>
    <row r="14" spans="1:8">
      <c r="A14" t="s">
        <v>233</v>
      </c>
      <c r="F14" s="1" t="s">
        <v>312</v>
      </c>
    </row>
    <row r="15" spans="1:8">
      <c r="A15" t="s">
        <v>234</v>
      </c>
      <c r="F15" s="1" t="s">
        <v>314</v>
      </c>
    </row>
    <row r="16" spans="1:8">
      <c r="A16" t="s">
        <v>235</v>
      </c>
      <c r="F16" s="1" t="s">
        <v>301</v>
      </c>
    </row>
    <row r="17" spans="1:6">
      <c r="A17" t="s">
        <v>236</v>
      </c>
      <c r="F17" s="1" t="s">
        <v>315</v>
      </c>
    </row>
    <row r="18" spans="1:6">
      <c r="A18" t="s">
        <v>237</v>
      </c>
      <c r="F18" s="1" t="s">
        <v>302</v>
      </c>
    </row>
    <row r="19" spans="1:6">
      <c r="A19" t="s">
        <v>238</v>
      </c>
      <c r="F19" s="1" t="s">
        <v>316</v>
      </c>
    </row>
    <row r="20" spans="1:6">
      <c r="A20" t="s">
        <v>239</v>
      </c>
      <c r="F20" s="1" t="s">
        <v>303</v>
      </c>
    </row>
    <row r="21" spans="1:6">
      <c r="A21" t="s">
        <v>240</v>
      </c>
      <c r="F21" s="1" t="s">
        <v>317</v>
      </c>
    </row>
    <row r="22" spans="1:6">
      <c r="A22" t="s">
        <v>119</v>
      </c>
      <c r="F22" s="1" t="s">
        <v>304</v>
      </c>
    </row>
    <row r="23" spans="1:6">
      <c r="A23" t="s">
        <v>241</v>
      </c>
      <c r="F23" s="1" t="s">
        <v>318</v>
      </c>
    </row>
    <row r="24" spans="1:6">
      <c r="A24" t="s">
        <v>242</v>
      </c>
      <c r="F24" s="1" t="s">
        <v>305</v>
      </c>
    </row>
    <row r="25" spans="1:6">
      <c r="A25" t="s">
        <v>243</v>
      </c>
      <c r="F25" s="1" t="s">
        <v>319</v>
      </c>
    </row>
    <row r="26" spans="1:6">
      <c r="A26" t="s">
        <v>123</v>
      </c>
    </row>
    <row r="27" spans="1:6">
      <c r="A27" t="s">
        <v>244</v>
      </c>
    </row>
    <row r="28" spans="1:6">
      <c r="A28" t="s">
        <v>245</v>
      </c>
    </row>
    <row r="29" spans="1:6">
      <c r="A29" t="s">
        <v>246</v>
      </c>
    </row>
    <row r="30" spans="1:6">
      <c r="A30" t="s">
        <v>247</v>
      </c>
    </row>
    <row r="31" spans="1:6">
      <c r="A31" t="s">
        <v>248</v>
      </c>
    </row>
    <row r="32" spans="1:6">
      <c r="A32" t="s">
        <v>249</v>
      </c>
    </row>
    <row r="33" spans="1:1">
      <c r="A33" t="s">
        <v>250</v>
      </c>
    </row>
    <row r="34" spans="1:1">
      <c r="A34" t="s">
        <v>251</v>
      </c>
    </row>
    <row r="35" spans="1:1">
      <c r="A35" t="s">
        <v>252</v>
      </c>
    </row>
    <row r="36" spans="1:1">
      <c r="A36" t="s">
        <v>253</v>
      </c>
    </row>
  </sheetData>
  <phoneticPr fontId="1"/>
  <pageMargins left="0.7" right="0.7" top="0.75" bottom="0.75" header="0.3" footer="0.3"/>
  <pageSetup paperSize="9" orientation="portrait" horizontalDpi="300" verticalDpi="300" r:id="rId1"/>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31" t="s">
        <v>254</v>
      </c>
      <c r="D2" s="331"/>
      <c r="E2" s="331"/>
    </row>
    <row r="3" spans="2:6" ht="9" customHeight="1">
      <c r="C3" s="8"/>
      <c r="D3" s="8"/>
      <c r="E3" s="8"/>
    </row>
    <row r="4" spans="2:6">
      <c r="C4" s="17" t="s">
        <v>9</v>
      </c>
      <c r="D4" s="327"/>
      <c r="E4" s="327"/>
    </row>
    <row r="5" spans="2:6">
      <c r="C5" s="18" t="s">
        <v>12</v>
      </c>
      <c r="D5" s="327"/>
      <c r="E5" s="327"/>
    </row>
    <row r="6" spans="2:6">
      <c r="C6" s="19" t="s">
        <v>14</v>
      </c>
      <c r="D6" s="327"/>
      <c r="E6" s="327"/>
    </row>
    <row r="7" spans="2:6">
      <c r="C7" s="18" t="s">
        <v>11</v>
      </c>
      <c r="D7" s="327"/>
      <c r="E7" s="327"/>
    </row>
    <row r="8" spans="2:6">
      <c r="C8" s="18" t="s">
        <v>16</v>
      </c>
      <c r="D8" s="327"/>
      <c r="E8" s="327"/>
    </row>
    <row r="9" spans="2:6">
      <c r="C9" s="19" t="s">
        <v>255</v>
      </c>
      <c r="D9" s="327"/>
      <c r="E9" s="327"/>
      <c r="F9" s="16"/>
    </row>
    <row r="10" spans="2:6">
      <c r="C10" s="19" t="s">
        <v>256</v>
      </c>
      <c r="D10" s="327"/>
      <c r="E10" s="327"/>
    </row>
    <row r="11" spans="2:6">
      <c r="C11" s="19" t="s">
        <v>257</v>
      </c>
      <c r="D11" s="327"/>
      <c r="E11" s="327"/>
      <c r="F11" s="16"/>
    </row>
    <row r="12" spans="2:6">
      <c r="C12" s="19" t="s">
        <v>258</v>
      </c>
      <c r="D12" s="327"/>
      <c r="E12" s="327"/>
      <c r="F12" s="16"/>
    </row>
    <row r="13" spans="2:6" ht="12.75" customHeight="1">
      <c r="C13" s="6"/>
    </row>
    <row r="14" spans="2:6">
      <c r="B14" s="1" t="s">
        <v>259</v>
      </c>
    </row>
    <row r="15" spans="2:6">
      <c r="C15" s="20"/>
      <c r="D15" s="3" t="s">
        <v>41</v>
      </c>
      <c r="E15" s="3" t="s">
        <v>42</v>
      </c>
      <c r="F15" s="3" t="s">
        <v>260</v>
      </c>
    </row>
    <row r="16" spans="2:6">
      <c r="C16" s="19" t="s">
        <v>44</v>
      </c>
      <c r="D16" s="53"/>
      <c r="E16" s="5">
        <v>0</v>
      </c>
      <c r="F16" s="4">
        <v>0</v>
      </c>
    </row>
    <row r="17" spans="2:13">
      <c r="C17" s="19" t="s">
        <v>45</v>
      </c>
      <c r="D17" s="53"/>
      <c r="E17" s="5">
        <v>0</v>
      </c>
      <c r="F17" s="4">
        <v>0</v>
      </c>
    </row>
    <row r="18" spans="2:13">
      <c r="C18" s="19" t="s">
        <v>46</v>
      </c>
      <c r="D18" s="53"/>
      <c r="E18" s="4">
        <v>0</v>
      </c>
      <c r="F18" s="4">
        <v>0</v>
      </c>
    </row>
    <row r="19" spans="2:13">
      <c r="C19" s="19" t="s">
        <v>47</v>
      </c>
      <c r="D19" s="53"/>
      <c r="E19" s="5">
        <v>0</v>
      </c>
      <c r="F19" s="4">
        <v>0</v>
      </c>
    </row>
    <row r="20" spans="2:13">
      <c r="C20" s="19" t="s">
        <v>48</v>
      </c>
      <c r="D20" s="53"/>
      <c r="E20" s="4">
        <v>0</v>
      </c>
      <c r="F20" s="4">
        <v>0</v>
      </c>
    </row>
    <row r="21" spans="2:13" ht="70.5" customHeight="1">
      <c r="C21" s="328" t="s">
        <v>261</v>
      </c>
      <c r="D21" s="328"/>
      <c r="E21" s="328"/>
    </row>
    <row r="22" spans="2:13">
      <c r="B22" s="14" t="s">
        <v>262</v>
      </c>
      <c r="D22" s="15"/>
    </row>
    <row r="23" spans="2:13" ht="24.75" customHeight="1" thickBot="1">
      <c r="B23" s="7"/>
      <c r="C23" s="3" t="s">
        <v>55</v>
      </c>
      <c r="D23" s="54" t="s">
        <v>263</v>
      </c>
      <c r="E23" s="55" t="s">
        <v>264</v>
      </c>
      <c r="F23" s="3" t="s">
        <v>73</v>
      </c>
      <c r="M23" t="s">
        <v>265</v>
      </c>
    </row>
    <row r="24" spans="2:13" ht="22.5" customHeight="1">
      <c r="B24" s="329" t="s">
        <v>266</v>
      </c>
      <c r="C24" s="21" t="s">
        <v>58</v>
      </c>
      <c r="D24" s="27">
        <v>0</v>
      </c>
      <c r="E24" s="28"/>
      <c r="F24" s="23"/>
      <c r="M24" t="s">
        <v>267</v>
      </c>
    </row>
    <row r="25" spans="2:13" ht="22.5" customHeight="1">
      <c r="B25" s="330"/>
      <c r="C25" s="21" t="s">
        <v>268</v>
      </c>
      <c r="D25" s="29"/>
      <c r="E25" s="30">
        <v>0</v>
      </c>
      <c r="F25" s="23"/>
    </row>
    <row r="26" spans="2:13" ht="22.5" customHeight="1">
      <c r="B26" s="330"/>
      <c r="C26" s="21" t="s">
        <v>269</v>
      </c>
      <c r="D26" s="40">
        <v>0</v>
      </c>
      <c r="E26" s="30">
        <v>0</v>
      </c>
      <c r="F26" s="23" t="s">
        <v>270</v>
      </c>
    </row>
    <row r="27" spans="2:13" ht="22.5" customHeight="1">
      <c r="B27" s="322" t="s">
        <v>271</v>
      </c>
      <c r="C27" s="37" t="s">
        <v>272</v>
      </c>
      <c r="D27" s="36">
        <f>SUM(D30:D34,D35:D35)</f>
        <v>0</v>
      </c>
      <c r="E27" s="38">
        <f>SUM(E30:E35)</f>
        <v>0</v>
      </c>
      <c r="F27" s="26" t="s">
        <v>273</v>
      </c>
    </row>
    <row r="28" spans="2:13" ht="22.5" customHeight="1">
      <c r="B28" s="322"/>
      <c r="C28" s="22" t="s">
        <v>76</v>
      </c>
      <c r="D28" s="31"/>
      <c r="E28" s="32"/>
      <c r="F28" s="24"/>
    </row>
    <row r="29" spans="2:13" ht="22.5" customHeight="1">
      <c r="B29" s="322"/>
      <c r="C29" s="51" t="s">
        <v>274</v>
      </c>
      <c r="D29" s="33"/>
      <c r="E29" s="34"/>
      <c r="F29" s="52" t="s">
        <v>275</v>
      </c>
    </row>
    <row r="30" spans="2:13" ht="22.5" customHeight="1">
      <c r="B30" s="322"/>
      <c r="C30" s="22" t="s">
        <v>276</v>
      </c>
      <c r="D30" s="35"/>
      <c r="E30" s="34"/>
      <c r="F30" s="25"/>
    </row>
    <row r="31" spans="2:13" ht="22.5" customHeight="1">
      <c r="B31" s="322"/>
      <c r="C31" s="22" t="s">
        <v>277</v>
      </c>
      <c r="D31" s="36"/>
      <c r="E31" s="34"/>
      <c r="F31" s="25"/>
    </row>
    <row r="32" spans="2:13" ht="22.5" customHeight="1">
      <c r="B32" s="322"/>
      <c r="C32" s="22" t="s">
        <v>85</v>
      </c>
      <c r="D32" s="36"/>
      <c r="E32" s="34"/>
      <c r="F32" s="25"/>
    </row>
    <row r="33" spans="2:6" ht="22.5" customHeight="1">
      <c r="B33" s="322"/>
      <c r="C33" s="22" t="s">
        <v>278</v>
      </c>
      <c r="D33" s="36"/>
      <c r="E33" s="34"/>
      <c r="F33" s="25"/>
    </row>
    <row r="34" spans="2:6" ht="22.5" customHeight="1">
      <c r="B34" s="322"/>
      <c r="C34" s="22" t="s">
        <v>279</v>
      </c>
      <c r="D34" s="36"/>
      <c r="E34" s="34"/>
      <c r="F34" s="25"/>
    </row>
    <row r="35" spans="2:6" ht="22.5" customHeight="1">
      <c r="B35" s="322"/>
      <c r="C35" s="39" t="s">
        <v>91</v>
      </c>
      <c r="D35" s="40"/>
      <c r="E35" s="41"/>
      <c r="F35" s="23"/>
    </row>
    <row r="36" spans="2:6" ht="39" customHeight="1">
      <c r="C36" s="42" t="s">
        <v>280</v>
      </c>
      <c r="D36" s="43">
        <f>D24-D27</f>
        <v>0</v>
      </c>
      <c r="E36" s="44"/>
      <c r="F36" s="26" t="s">
        <v>281</v>
      </c>
    </row>
    <row r="37" spans="2:6" ht="57.75" customHeight="1">
      <c r="C37" s="42" t="s">
        <v>282</v>
      </c>
      <c r="D37" s="43">
        <v>0</v>
      </c>
      <c r="E37" s="44"/>
      <c r="F37" s="50" t="s">
        <v>283</v>
      </c>
    </row>
    <row r="38" spans="2:6" ht="28.5" customHeight="1">
      <c r="C38" s="37" t="s">
        <v>284</v>
      </c>
      <c r="D38" s="43">
        <f>D24-(D27+D37)</f>
        <v>0</v>
      </c>
      <c r="E38" s="44"/>
      <c r="F38" s="26" t="s">
        <v>273</v>
      </c>
    </row>
    <row r="39" spans="2:6" ht="22.5" customHeight="1">
      <c r="C39" s="37" t="s">
        <v>285</v>
      </c>
      <c r="D39" s="43">
        <v>0</v>
      </c>
      <c r="E39" s="45"/>
      <c r="F39" s="323" t="s">
        <v>286</v>
      </c>
    </row>
    <row r="40" spans="2:6" ht="22.5" customHeight="1">
      <c r="C40" s="37" t="s">
        <v>287</v>
      </c>
      <c r="D40" s="43">
        <v>0</v>
      </c>
      <c r="E40" s="45"/>
      <c r="F40" s="323"/>
    </row>
    <row r="41" spans="2:6" ht="22.5" customHeight="1" thickBot="1">
      <c r="C41" s="48" t="s">
        <v>288</v>
      </c>
      <c r="D41" s="46">
        <v>0</v>
      </c>
      <c r="E41" s="47"/>
      <c r="F41" s="323"/>
    </row>
    <row r="42" spans="2:6" ht="22.5" customHeight="1">
      <c r="C42" s="10"/>
      <c r="D42" s="11"/>
      <c r="E42" s="13"/>
      <c r="F42" s="12"/>
    </row>
    <row r="43" spans="2:6">
      <c r="B43" s="49" t="s">
        <v>289</v>
      </c>
    </row>
    <row r="44" spans="2:6" ht="83.25" customHeight="1">
      <c r="C44" s="324"/>
      <c r="D44" s="325"/>
      <c r="E44" s="325"/>
      <c r="F44" s="326"/>
    </row>
    <row r="45" spans="2:6">
      <c r="C45" s="10"/>
      <c r="D45" s="10"/>
      <c r="E45" s="10"/>
      <c r="F45" s="10"/>
    </row>
    <row r="46" spans="2:6">
      <c r="C46" s="10"/>
      <c r="D46" s="10"/>
      <c r="E46" s="10"/>
      <c r="F46" s="10"/>
    </row>
    <row r="47" spans="2:6" ht="12.75" customHeight="1">
      <c r="C47" s="9"/>
      <c r="D47" s="9"/>
      <c r="E47" s="9"/>
    </row>
  </sheetData>
  <mergeCells count="15">
    <mergeCell ref="D8:E8"/>
    <mergeCell ref="C2:E2"/>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33" t="s">
        <v>254</v>
      </c>
      <c r="B2" s="333"/>
      <c r="C2" s="333"/>
      <c r="D2" s="333"/>
      <c r="E2" s="333"/>
      <c r="F2" s="333"/>
    </row>
    <row r="3" spans="1:6" ht="9" customHeight="1">
      <c r="C3" s="8"/>
      <c r="D3" s="8"/>
      <c r="E3" s="8"/>
    </row>
    <row r="4" spans="1:6">
      <c r="C4" s="17" t="s">
        <v>9</v>
      </c>
      <c r="D4" s="332" t="s">
        <v>290</v>
      </c>
      <c r="E4" s="332"/>
    </row>
    <row r="5" spans="1:6">
      <c r="C5" s="18" t="s">
        <v>12</v>
      </c>
      <c r="D5" s="332" t="s">
        <v>291</v>
      </c>
      <c r="E5" s="332"/>
    </row>
    <row r="6" spans="1:6">
      <c r="C6" s="19" t="s">
        <v>14</v>
      </c>
      <c r="D6" s="334" t="s">
        <v>292</v>
      </c>
      <c r="E6" s="332"/>
    </row>
    <row r="7" spans="1:6">
      <c r="C7" s="18" t="s">
        <v>11</v>
      </c>
      <c r="D7" s="332">
        <v>12345678</v>
      </c>
      <c r="E7" s="332"/>
    </row>
    <row r="8" spans="1:6">
      <c r="C8" s="18" t="s">
        <v>16</v>
      </c>
      <c r="D8" s="334">
        <v>45017</v>
      </c>
      <c r="E8" s="332"/>
    </row>
    <row r="9" spans="1:6">
      <c r="C9" s="19" t="s">
        <v>255</v>
      </c>
      <c r="D9" s="332" t="s">
        <v>265</v>
      </c>
      <c r="E9" s="332"/>
      <c r="F9" s="16"/>
    </row>
    <row r="10" spans="1:6">
      <c r="C10" s="19" t="s">
        <v>256</v>
      </c>
      <c r="D10" s="332" t="s">
        <v>293</v>
      </c>
      <c r="E10" s="332"/>
    </row>
    <row r="11" spans="1:6">
      <c r="C11" s="19" t="s">
        <v>257</v>
      </c>
      <c r="D11" s="332" t="s">
        <v>294</v>
      </c>
      <c r="E11" s="332"/>
      <c r="F11" s="16"/>
    </row>
    <row r="12" spans="1:6">
      <c r="C12" s="19" t="s">
        <v>258</v>
      </c>
      <c r="D12" s="332" t="s">
        <v>295</v>
      </c>
      <c r="E12" s="332"/>
      <c r="F12" s="16"/>
    </row>
    <row r="13" spans="1:6" ht="12.75" customHeight="1">
      <c r="C13" s="6"/>
    </row>
    <row r="14" spans="1:6">
      <c r="B14" s="1" t="s">
        <v>296</v>
      </c>
    </row>
    <row r="15" spans="1:6">
      <c r="C15" s="20"/>
      <c r="D15" s="3" t="s">
        <v>41</v>
      </c>
      <c r="E15" s="3" t="s">
        <v>42</v>
      </c>
      <c r="F15" s="3" t="s">
        <v>260</v>
      </c>
    </row>
    <row r="16" spans="1:6">
      <c r="C16" s="19" t="s">
        <v>44</v>
      </c>
      <c r="D16" s="2" t="s">
        <v>297</v>
      </c>
      <c r="E16" s="5">
        <v>6000000</v>
      </c>
      <c r="F16" s="4">
        <v>1000000</v>
      </c>
    </row>
    <row r="17" spans="2:13">
      <c r="C17" s="19" t="s">
        <v>45</v>
      </c>
      <c r="D17" s="2" t="s">
        <v>298</v>
      </c>
      <c r="E17" s="5">
        <v>1000000</v>
      </c>
      <c r="F17" s="4">
        <v>300000</v>
      </c>
    </row>
    <row r="18" spans="2:13">
      <c r="C18" s="19" t="s">
        <v>46</v>
      </c>
      <c r="D18" s="53"/>
      <c r="E18" s="4">
        <v>0</v>
      </c>
      <c r="F18" s="4">
        <v>0</v>
      </c>
    </row>
    <row r="19" spans="2:13">
      <c r="C19" s="19" t="s">
        <v>47</v>
      </c>
      <c r="D19" s="53"/>
      <c r="E19" s="5">
        <v>0</v>
      </c>
      <c r="F19" s="4">
        <v>0</v>
      </c>
    </row>
    <row r="20" spans="2:13">
      <c r="C20" s="19" t="s">
        <v>48</v>
      </c>
      <c r="D20" s="53"/>
      <c r="E20" s="4">
        <v>0</v>
      </c>
      <c r="F20" s="4">
        <v>0</v>
      </c>
    </row>
    <row r="21" spans="2:13" ht="70.5" customHeight="1">
      <c r="C21" s="328" t="s">
        <v>261</v>
      </c>
      <c r="D21" s="328"/>
      <c r="E21" s="328"/>
    </row>
    <row r="22" spans="2:13">
      <c r="B22" s="14" t="s">
        <v>299</v>
      </c>
      <c r="D22" s="15"/>
    </row>
    <row r="23" spans="2:13" ht="24.75" customHeight="1" thickBot="1">
      <c r="B23" s="7"/>
      <c r="C23" s="3" t="s">
        <v>55</v>
      </c>
      <c r="D23" s="54" t="s">
        <v>263</v>
      </c>
      <c r="E23" s="55" t="s">
        <v>264</v>
      </c>
      <c r="F23" s="3" t="s">
        <v>73</v>
      </c>
      <c r="M23" t="s">
        <v>265</v>
      </c>
    </row>
    <row r="24" spans="2:13" ht="22.5" customHeight="1">
      <c r="B24" s="329" t="s">
        <v>266</v>
      </c>
      <c r="C24" s="21" t="s">
        <v>58</v>
      </c>
      <c r="D24" s="58">
        <v>8000000</v>
      </c>
      <c r="E24" s="28"/>
      <c r="F24" s="23"/>
      <c r="M24" t="s">
        <v>267</v>
      </c>
    </row>
    <row r="25" spans="2:13" ht="22.5" customHeight="1">
      <c r="B25" s="330"/>
      <c r="C25" s="21" t="s">
        <v>268</v>
      </c>
      <c r="D25" s="29"/>
      <c r="E25" s="59">
        <v>25135790</v>
      </c>
      <c r="F25" s="23"/>
    </row>
    <row r="26" spans="2:13" ht="22.5" customHeight="1">
      <c r="B26" s="330"/>
      <c r="C26" s="21" t="s">
        <v>269</v>
      </c>
      <c r="D26" s="60">
        <v>0</v>
      </c>
      <c r="E26" s="59">
        <v>3600000</v>
      </c>
      <c r="F26" s="23" t="s">
        <v>270</v>
      </c>
    </row>
    <row r="27" spans="2:13" ht="22.5" customHeight="1">
      <c r="B27" s="322" t="s">
        <v>271</v>
      </c>
      <c r="C27" s="37" t="s">
        <v>272</v>
      </c>
      <c r="D27" s="36">
        <v>1300000</v>
      </c>
      <c r="E27" s="38">
        <v>24750000</v>
      </c>
      <c r="F27" s="26" t="s">
        <v>273</v>
      </c>
    </row>
    <row r="28" spans="2:13" ht="22.5" customHeight="1">
      <c r="B28" s="322"/>
      <c r="C28" s="22" t="s">
        <v>76</v>
      </c>
      <c r="D28" s="31"/>
      <c r="E28" s="32"/>
      <c r="F28" s="24"/>
    </row>
    <row r="29" spans="2:13" ht="22.5" customHeight="1">
      <c r="B29" s="322"/>
      <c r="C29" s="51" t="s">
        <v>274</v>
      </c>
      <c r="D29" s="33"/>
      <c r="E29" s="34">
        <v>15000000</v>
      </c>
      <c r="F29" s="52" t="s">
        <v>275</v>
      </c>
    </row>
    <row r="30" spans="2:13" ht="22.5" customHeight="1">
      <c r="B30" s="322"/>
      <c r="C30" s="22" t="s">
        <v>276</v>
      </c>
      <c r="D30" s="35">
        <v>300000</v>
      </c>
      <c r="E30" s="34">
        <v>0</v>
      </c>
      <c r="F30" s="25"/>
    </row>
    <row r="31" spans="2:13" ht="22.5" customHeight="1">
      <c r="B31" s="322"/>
      <c r="C31" s="22" t="s">
        <v>277</v>
      </c>
      <c r="D31" s="36">
        <v>10000</v>
      </c>
      <c r="E31" s="34">
        <v>50000</v>
      </c>
      <c r="F31" s="25"/>
    </row>
    <row r="32" spans="2:13" ht="22.5" customHeight="1">
      <c r="B32" s="322"/>
      <c r="C32" s="22" t="s">
        <v>85</v>
      </c>
      <c r="D32" s="56">
        <v>50000</v>
      </c>
      <c r="E32" s="57">
        <v>300000</v>
      </c>
      <c r="F32" s="25"/>
    </row>
    <row r="33" spans="2:6" ht="22.5" customHeight="1">
      <c r="B33" s="322"/>
      <c r="C33" s="22" t="s">
        <v>278</v>
      </c>
      <c r="D33" s="36">
        <v>300000</v>
      </c>
      <c r="E33" s="34">
        <v>900000</v>
      </c>
      <c r="F33" s="25"/>
    </row>
    <row r="34" spans="2:6" ht="22.5" customHeight="1">
      <c r="B34" s="322"/>
      <c r="C34" s="22" t="s">
        <v>279</v>
      </c>
      <c r="D34" s="36">
        <v>500000</v>
      </c>
      <c r="E34" s="34">
        <v>2000000</v>
      </c>
      <c r="F34" s="25"/>
    </row>
    <row r="35" spans="2:6" ht="22.5" customHeight="1">
      <c r="B35" s="322"/>
      <c r="C35" s="39" t="s">
        <v>91</v>
      </c>
      <c r="D35" s="40">
        <v>800000</v>
      </c>
      <c r="E35" s="41">
        <v>6000000</v>
      </c>
      <c r="F35" s="23"/>
    </row>
    <row r="36" spans="2:6" ht="39" customHeight="1">
      <c r="C36" s="42" t="s">
        <v>280</v>
      </c>
      <c r="D36" s="43">
        <f>D24-D27</f>
        <v>6700000</v>
      </c>
      <c r="E36" s="44"/>
      <c r="F36" s="26" t="s">
        <v>281</v>
      </c>
    </row>
    <row r="37" spans="2:6" ht="57.75" customHeight="1">
      <c r="C37" s="42" t="s">
        <v>282</v>
      </c>
      <c r="D37" s="43">
        <v>6700000</v>
      </c>
      <c r="E37" s="44"/>
      <c r="F37" s="50" t="s">
        <v>283</v>
      </c>
    </row>
    <row r="38" spans="2:6" ht="28.5" customHeight="1">
      <c r="C38" s="37" t="s">
        <v>284</v>
      </c>
      <c r="D38" s="43">
        <f>D24-(D27+D37)</f>
        <v>0</v>
      </c>
      <c r="E38" s="44"/>
      <c r="F38" s="26" t="s">
        <v>273</v>
      </c>
    </row>
    <row r="39" spans="2:6" ht="22.5" customHeight="1">
      <c r="C39" s="37" t="s">
        <v>285</v>
      </c>
      <c r="D39" s="43">
        <v>0</v>
      </c>
      <c r="E39" s="45"/>
      <c r="F39" s="323" t="s">
        <v>286</v>
      </c>
    </row>
    <row r="40" spans="2:6" ht="22.5" customHeight="1">
      <c r="C40" s="37" t="s">
        <v>287</v>
      </c>
      <c r="D40" s="43">
        <v>0</v>
      </c>
      <c r="E40" s="45"/>
      <c r="F40" s="323"/>
    </row>
    <row r="41" spans="2:6" ht="22.5" customHeight="1" thickBot="1">
      <c r="C41" s="48" t="s">
        <v>288</v>
      </c>
      <c r="D41" s="46">
        <v>0</v>
      </c>
      <c r="E41" s="47"/>
      <c r="F41" s="323"/>
    </row>
    <row r="42" spans="2:6" ht="22.5" customHeight="1">
      <c r="C42" s="10"/>
      <c r="D42" s="11"/>
      <c r="E42" s="13"/>
      <c r="F42" s="12"/>
    </row>
    <row r="43" spans="2:6">
      <c r="B43" s="49" t="s">
        <v>289</v>
      </c>
    </row>
    <row r="44" spans="2:6" ht="83.25" customHeight="1">
      <c r="C44" s="324"/>
      <c r="D44" s="325"/>
      <c r="E44" s="325"/>
      <c r="F44" s="326"/>
    </row>
    <row r="45" spans="2:6">
      <c r="C45" s="10"/>
      <c r="D45" s="10"/>
      <c r="E45" s="10"/>
      <c r="F45" s="10"/>
    </row>
    <row r="46" spans="2:6">
      <c r="C46" s="10"/>
      <c r="D46" s="10"/>
      <c r="E46" s="10"/>
      <c r="F46" s="10"/>
    </row>
    <row r="47" spans="2:6" ht="12.75" customHeight="1">
      <c r="C47" s="9"/>
      <c r="D47" s="9"/>
      <c r="E47" s="9"/>
    </row>
  </sheetData>
  <mergeCells count="15">
    <mergeCell ref="A2:F2"/>
    <mergeCell ref="D8:E8"/>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Props1.xml><?xml version="1.0" encoding="utf-8"?>
<ds:datastoreItem xmlns:ds="http://schemas.openxmlformats.org/officeDocument/2006/customXml" ds:itemID="{3ECB298D-388F-4600-82A5-C92DFBD300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2026-08-04T07:27:51Z</dcterms:created>
  <dcterms:modified xsi:type="dcterms:W3CDTF">2026-08-04T07:28:12Z</dcterms:modified>
  <cp:category/>
  <cp:contentStatus/>
</cp:coreProperties>
</file>