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silon.otsu.local\jimu\F1439\1.障害指定関係\事業所指定\★障福サービス・一般相談支援\工賃向上計画\R6\様式等\"/>
    </mc:Choice>
  </mc:AlternateContent>
  <xr:revisionPtr revIDLastSave="0" documentId="13_ncr:1_{B8989C90-4776-468A-8B77-D4C138D00AB6}" xr6:coauthVersionLast="47" xr6:coauthVersionMax="47" xr10:uidLastSave="{00000000-0000-0000-0000-000000000000}"/>
  <bookViews>
    <workbookView xWindow="2910" yWindow="195" windowWidth="20355" windowHeight="14760" xr2:uid="{00000000-000D-0000-FFFF-FFFF00000000}"/>
  </bookViews>
  <sheets>
    <sheet name="シート１" sheetId="1" r:id="rId1"/>
    <sheet name="シート２" sheetId="2" r:id="rId2"/>
    <sheet name="シート３" sheetId="3" r:id="rId3"/>
    <sheet name="シート４" sheetId="4" r:id="rId4"/>
    <sheet name="シート５"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2" i="4" l="1"/>
  <c r="X22" i="4"/>
  <c r="P22" i="4"/>
  <c r="K11" i="2"/>
  <c r="H11" i="2"/>
  <c r="E11" i="2"/>
  <c r="B11" i="2"/>
  <c r="X6" i="4"/>
  <c r="X17" i="4"/>
  <c r="AF6" i="4"/>
  <c r="AF10" i="4"/>
  <c r="AF11" i="4"/>
  <c r="AF17" i="4"/>
  <c r="P6" i="4"/>
  <c r="P17" i="4"/>
  <c r="J66" i="3"/>
  <c r="J62" i="3"/>
  <c r="J60" i="3"/>
  <c r="J56" i="3"/>
  <c r="J53" i="3"/>
  <c r="J51" i="3"/>
  <c r="J47" i="3"/>
  <c r="J44" i="3"/>
  <c r="J42" i="3"/>
  <c r="J38" i="3"/>
  <c r="J33" i="3"/>
  <c r="J31" i="3"/>
  <c r="J27" i="3"/>
  <c r="J18" i="3"/>
  <c r="J22" i="3"/>
  <c r="J24" i="3"/>
  <c r="J9" i="3"/>
  <c r="J13" i="3"/>
  <c r="J15" i="3"/>
  <c r="X10" i="4"/>
  <c r="X11" i="4"/>
  <c r="P10" i="4"/>
  <c r="P11" i="4"/>
</calcChain>
</file>

<file path=xl/sharedStrings.xml><?xml version="1.0" encoding="utf-8"?>
<sst xmlns="http://schemas.openxmlformats.org/spreadsheetml/2006/main" count="390" uniqueCount="211">
  <si>
    <t>提出日</t>
    <rPh sb="0" eb="3">
      <t>テイシュツビ</t>
    </rPh>
    <phoneticPr fontId="2"/>
  </si>
  <si>
    <t>連絡先</t>
    <rPh sb="0" eb="2">
      <t>レンラク</t>
    </rPh>
    <rPh sb="2" eb="3">
      <t>サキ</t>
    </rPh>
    <phoneticPr fontId="2"/>
  </si>
  <si>
    <t>１．施設の概要</t>
    <rPh sb="2" eb="4">
      <t>シセツ</t>
    </rPh>
    <rPh sb="5" eb="7">
      <t>ガイヨウ</t>
    </rPh>
    <phoneticPr fontId="2"/>
  </si>
  <si>
    <t>法人名</t>
    <rPh sb="0" eb="2">
      <t>ホウジン</t>
    </rPh>
    <rPh sb="2" eb="3">
      <t>メイ</t>
    </rPh>
    <phoneticPr fontId="2"/>
  </si>
  <si>
    <t>事業所名</t>
    <rPh sb="0" eb="3">
      <t>ジギョウショ</t>
    </rPh>
    <rPh sb="3" eb="4">
      <t>メイ</t>
    </rPh>
    <phoneticPr fontId="2"/>
  </si>
  <si>
    <t>（フリガナ）</t>
    <phoneticPr fontId="2"/>
  </si>
  <si>
    <t>事業種別</t>
    <rPh sb="0" eb="2">
      <t>ジギョウ</t>
    </rPh>
    <rPh sb="2" eb="4">
      <t>シュベツ</t>
    </rPh>
    <phoneticPr fontId="2"/>
  </si>
  <si>
    <t>人</t>
    <rPh sb="0" eb="1">
      <t>ニン</t>
    </rPh>
    <phoneticPr fontId="2"/>
  </si>
  <si>
    <t>E-mail</t>
  </si>
  <si>
    <t>定　　員</t>
    <rPh sb="0" eb="1">
      <t>サダム</t>
    </rPh>
    <rPh sb="3" eb="4">
      <t>イン</t>
    </rPh>
    <phoneticPr fontId="2"/>
  </si>
  <si>
    <t>職業指導員数</t>
    <rPh sb="0" eb="2">
      <t>ショクギョウ</t>
    </rPh>
    <rPh sb="2" eb="5">
      <t>シドウイン</t>
    </rPh>
    <rPh sb="5" eb="6">
      <t>スウ</t>
    </rPh>
    <phoneticPr fontId="2"/>
  </si>
  <si>
    <t>生活支援員数</t>
    <rPh sb="0" eb="2">
      <t>セイカツ</t>
    </rPh>
    <rPh sb="2" eb="4">
      <t>シエン</t>
    </rPh>
    <rPh sb="4" eb="5">
      <t>イン</t>
    </rPh>
    <rPh sb="5" eb="6">
      <t>スウ</t>
    </rPh>
    <phoneticPr fontId="2"/>
  </si>
  <si>
    <t>目標工賃達成指導員の有無</t>
    <rPh sb="0" eb="2">
      <t>モクヒョウ</t>
    </rPh>
    <rPh sb="2" eb="4">
      <t>コウチン</t>
    </rPh>
    <rPh sb="4" eb="6">
      <t>タッセイ</t>
    </rPh>
    <rPh sb="6" eb="9">
      <t>シドウイン</t>
    </rPh>
    <rPh sb="10" eb="12">
      <t>ウム</t>
    </rPh>
    <phoneticPr fontId="2"/>
  </si>
  <si>
    <t>機会（チャンス）（Ｏｐｐｏｒｔｕｎｉｔｙ）</t>
    <rPh sb="0" eb="2">
      <t>キカイ</t>
    </rPh>
    <phoneticPr fontId="2"/>
  </si>
  <si>
    <t xml:space="preserve">脅威（リスク）（Ｔhreat） </t>
    <rPh sb="0" eb="2">
      <t>キョウイ</t>
    </rPh>
    <phoneticPr fontId="2"/>
  </si>
  <si>
    <t>強み（売り）（Ｓｔｒｅｎｇｔｈ）</t>
    <rPh sb="0" eb="1">
      <t>ツヨ</t>
    </rPh>
    <rPh sb="3" eb="4">
      <t>ウ</t>
    </rPh>
    <phoneticPr fontId="2"/>
  </si>
  <si>
    <t>弱み（苦手）（Ｗｅａｋｎｅｓｓ）</t>
    <rPh sb="0" eb="1">
      <t>ヨワ</t>
    </rPh>
    <rPh sb="3" eb="5">
      <t>ニガテ</t>
    </rPh>
    <phoneticPr fontId="2"/>
  </si>
  <si>
    <t>２．工賃の現状と引き上げ目標</t>
    <rPh sb="2" eb="4">
      <t>コウチン</t>
    </rPh>
    <rPh sb="5" eb="7">
      <t>ゲンジョウ</t>
    </rPh>
    <rPh sb="8" eb="9">
      <t>ヒ</t>
    </rPh>
    <rPh sb="10" eb="11">
      <t>ア</t>
    </rPh>
    <rPh sb="12" eb="14">
      <t>モクヒョウ</t>
    </rPh>
    <phoneticPr fontId="2"/>
  </si>
  <si>
    <t>円</t>
    <rPh sb="0" eb="1">
      <t>エン</t>
    </rPh>
    <phoneticPr fontId="2"/>
  </si>
  <si>
    <t>ＴＥＬ</t>
    <phoneticPr fontId="2"/>
  </si>
  <si>
    <t>ＦＡＸ</t>
    <phoneticPr fontId="2"/>
  </si>
  <si>
    <t>　</t>
    <phoneticPr fontId="2"/>
  </si>
  <si>
    <t>該当する事業の「□」を「■」にしてください。
□就労継続支援Ｂ型事業（作成必須）
□就労継続支援Ａ型事業
□生活介護事業
□地域活動支援センター
※多機能型の場合、事業種別ごとに作成すること。</t>
    <rPh sb="0" eb="2">
      <t>ガイトウ</t>
    </rPh>
    <rPh sb="4" eb="6">
      <t>ジギョウ</t>
    </rPh>
    <rPh sb="24" eb="26">
      <t>シュウロウ</t>
    </rPh>
    <rPh sb="26" eb="28">
      <t>ケイゾク</t>
    </rPh>
    <rPh sb="28" eb="30">
      <t>シエン</t>
    </rPh>
    <rPh sb="31" eb="32">
      <t>ガタ</t>
    </rPh>
    <rPh sb="32" eb="34">
      <t>ジギョウ</t>
    </rPh>
    <rPh sb="35" eb="37">
      <t>サクセイ</t>
    </rPh>
    <rPh sb="37" eb="39">
      <t>ヒッス</t>
    </rPh>
    <rPh sb="43" eb="45">
      <t>シュウロウ</t>
    </rPh>
    <rPh sb="45" eb="47">
      <t>ケイゾク</t>
    </rPh>
    <rPh sb="47" eb="49">
      <t>シエン</t>
    </rPh>
    <rPh sb="50" eb="51">
      <t>ガタ</t>
    </rPh>
    <rPh sb="51" eb="53">
      <t>ジギョウ</t>
    </rPh>
    <rPh sb="55" eb="57">
      <t>セイカツ</t>
    </rPh>
    <rPh sb="57" eb="59">
      <t>カイゴ</t>
    </rPh>
    <rPh sb="59" eb="61">
      <t>ジギョウ</t>
    </rPh>
    <rPh sb="63" eb="65">
      <t>チイキ</t>
    </rPh>
    <rPh sb="65" eb="67">
      <t>カツドウ</t>
    </rPh>
    <rPh sb="67" eb="69">
      <t>シエン</t>
    </rPh>
    <rPh sb="76" eb="79">
      <t>タキノウ</t>
    </rPh>
    <rPh sb="79" eb="80">
      <t>ガタ</t>
    </rPh>
    <rPh sb="81" eb="83">
      <t>バアイ</t>
    </rPh>
    <rPh sb="84" eb="86">
      <t>ジギョウ</t>
    </rPh>
    <rPh sb="86" eb="88">
      <t>シュベツ</t>
    </rPh>
    <rPh sb="91" eb="93">
      <t>サクセイ</t>
    </rPh>
    <phoneticPr fontId="2"/>
  </si>
  <si>
    <t>３．就労支援事業科目の現状と評価</t>
    <rPh sb="2" eb="4">
      <t>シュウロウ</t>
    </rPh>
    <rPh sb="4" eb="6">
      <t>シエン</t>
    </rPh>
    <rPh sb="6" eb="8">
      <t>ジギョウ</t>
    </rPh>
    <rPh sb="8" eb="10">
      <t>カモク</t>
    </rPh>
    <rPh sb="11" eb="13">
      <t>ゲンジョウ</t>
    </rPh>
    <rPh sb="14" eb="16">
      <t>ヒョウカ</t>
    </rPh>
    <phoneticPr fontId="2"/>
  </si>
  <si>
    <t>就労支援
事業科目</t>
    <rPh sb="0" eb="2">
      <t>シュウロウ</t>
    </rPh>
    <rPh sb="2" eb="4">
      <t>シエン</t>
    </rPh>
    <rPh sb="5" eb="7">
      <t>ジギョウ</t>
    </rPh>
    <rPh sb="7" eb="9">
      <t>カモク</t>
    </rPh>
    <phoneticPr fontId="2"/>
  </si>
  <si>
    <t>製造</t>
    <rPh sb="0" eb="2">
      <t>セイゾウ</t>
    </rPh>
    <phoneticPr fontId="2"/>
  </si>
  <si>
    <t>販売</t>
    <rPh sb="0" eb="2">
      <t>ハンバイ</t>
    </rPh>
    <phoneticPr fontId="2"/>
  </si>
  <si>
    <t>惣菜</t>
    <rPh sb="0" eb="2">
      <t>ソウザイ</t>
    </rPh>
    <phoneticPr fontId="2"/>
  </si>
  <si>
    <t>作業の内容・特徴</t>
    <rPh sb="0" eb="2">
      <t>サギョウ</t>
    </rPh>
    <rPh sb="3" eb="5">
      <t>ナイヨウ</t>
    </rPh>
    <rPh sb="6" eb="8">
      <t>トクチョウ</t>
    </rPh>
    <phoneticPr fontId="2"/>
  </si>
  <si>
    <t>（作業内容）</t>
    <rPh sb="1" eb="3">
      <t>サギョウ</t>
    </rPh>
    <rPh sb="3" eb="5">
      <t>ナイヨウ</t>
    </rPh>
    <phoneticPr fontId="2"/>
  </si>
  <si>
    <t>（特徴）</t>
    <rPh sb="1" eb="3">
      <t>トクチョウ</t>
    </rPh>
    <phoneticPr fontId="2"/>
  </si>
  <si>
    <t>製菓</t>
    <rPh sb="0" eb="2">
      <t>セイカ</t>
    </rPh>
    <phoneticPr fontId="2"/>
  </si>
  <si>
    <t>製パン</t>
    <rPh sb="0" eb="1">
      <t>セイ</t>
    </rPh>
    <phoneticPr fontId="2"/>
  </si>
  <si>
    <t>冷菓</t>
    <rPh sb="0" eb="2">
      <t>レイカ</t>
    </rPh>
    <phoneticPr fontId="2"/>
  </si>
  <si>
    <t>飲料</t>
    <rPh sb="0" eb="2">
      <t>インリョウ</t>
    </rPh>
    <phoneticPr fontId="2"/>
  </si>
  <si>
    <t>調味料</t>
    <rPh sb="0" eb="3">
      <t>チョウミリョウ</t>
    </rPh>
    <phoneticPr fontId="2"/>
  </si>
  <si>
    <t>その他食料品</t>
    <rPh sb="2" eb="3">
      <t>タ</t>
    </rPh>
    <rPh sb="3" eb="6">
      <t>ショクリョウヒン</t>
    </rPh>
    <phoneticPr fontId="2"/>
  </si>
  <si>
    <t>飲食店</t>
    <rPh sb="0" eb="3">
      <t>インショクテン</t>
    </rPh>
    <phoneticPr fontId="2"/>
  </si>
  <si>
    <t>請負</t>
    <rPh sb="0" eb="2">
      <t>ウケオイ</t>
    </rPh>
    <phoneticPr fontId="2"/>
  </si>
  <si>
    <t>②パート人件費</t>
    <rPh sb="4" eb="7">
      <t>ジンケンヒ</t>
    </rPh>
    <phoneticPr fontId="2"/>
  </si>
  <si>
    <t>③外注費</t>
    <rPh sb="1" eb="4">
      <t>ガイチュウヒ</t>
    </rPh>
    <phoneticPr fontId="2"/>
  </si>
  <si>
    <t>年間売上金額(Ａ)</t>
    <rPh sb="0" eb="2">
      <t>ネンカン</t>
    </rPh>
    <rPh sb="2" eb="4">
      <t>ウリアゲ</t>
    </rPh>
    <rPh sb="4" eb="6">
      <t>キンガク</t>
    </rPh>
    <phoneticPr fontId="2"/>
  </si>
  <si>
    <t>従事利用者数(Ｄ)</t>
    <rPh sb="0" eb="2">
      <t>ジュウジ</t>
    </rPh>
    <rPh sb="2" eb="5">
      <t>リヨウシャ</t>
    </rPh>
    <rPh sb="5" eb="6">
      <t>スウ</t>
    </rPh>
    <phoneticPr fontId="2"/>
  </si>
  <si>
    <t>年間支払工賃総額</t>
    <rPh sb="0" eb="2">
      <t>ネンカン</t>
    </rPh>
    <rPh sb="2" eb="4">
      <t>シハラ</t>
    </rPh>
    <rPh sb="4" eb="6">
      <t>コウチン</t>
    </rPh>
    <rPh sb="6" eb="8">
      <t>ソウガク</t>
    </rPh>
    <phoneticPr fontId="2"/>
  </si>
  <si>
    <t>①もっと販売・受注が見込める</t>
    <rPh sb="4" eb="6">
      <t>ハンバイ</t>
    </rPh>
    <rPh sb="7" eb="9">
      <t>ジュチュウ</t>
    </rPh>
    <rPh sb="10" eb="12">
      <t>ミコ</t>
    </rPh>
    <phoneticPr fontId="2"/>
  </si>
  <si>
    <t>②もっと生産量を増やせる</t>
    <rPh sb="4" eb="7">
      <t>セイサンリョウ</t>
    </rPh>
    <rPh sb="8" eb="9">
      <t>フ</t>
    </rPh>
    <phoneticPr fontId="2"/>
  </si>
  <si>
    <t>④利用者の適性にマッチしている</t>
    <rPh sb="1" eb="4">
      <t>リヨウシャ</t>
    </rPh>
    <rPh sb="5" eb="7">
      <t>テキセイ</t>
    </rPh>
    <phoneticPr fontId="2"/>
  </si>
  <si>
    <t>⑤利用者の職業能力の開発が見込める</t>
    <rPh sb="1" eb="4">
      <t>リヨウシャ</t>
    </rPh>
    <rPh sb="5" eb="7">
      <t>ショクギョウ</t>
    </rPh>
    <rPh sb="7" eb="9">
      <t>ノウリョク</t>
    </rPh>
    <rPh sb="10" eb="12">
      <t>カイハツ</t>
    </rPh>
    <rPh sb="13" eb="15">
      <t>ミコ</t>
    </rPh>
    <phoneticPr fontId="2"/>
  </si>
  <si>
    <t>③商品力・技術力が高い</t>
    <rPh sb="1" eb="4">
      <t>ショウヒンリョク</t>
    </rPh>
    <rPh sb="5" eb="8">
      <t>ギジュツリョク</t>
    </rPh>
    <rPh sb="9" eb="10">
      <t>タカ</t>
    </rPh>
    <phoneticPr fontId="2"/>
  </si>
  <si>
    <t>⑥地域とのつながり・貢献性が高い</t>
    <rPh sb="1" eb="3">
      <t>チイキ</t>
    </rPh>
    <rPh sb="10" eb="12">
      <t>コウケン</t>
    </rPh>
    <rPh sb="12" eb="13">
      <t>セイ</t>
    </rPh>
    <rPh sb="14" eb="15">
      <t>タカ</t>
    </rPh>
    <phoneticPr fontId="2"/>
  </si>
  <si>
    <t>事業の将来性
（５段階評価）</t>
    <rPh sb="0" eb="2">
      <t>ジギョウ</t>
    </rPh>
    <rPh sb="3" eb="6">
      <t>ショウライセイ</t>
    </rPh>
    <rPh sb="9" eb="11">
      <t>ダンカイ</t>
    </rPh>
    <rPh sb="11" eb="13">
      <t>ヒョウカ</t>
    </rPh>
    <phoneticPr fontId="2"/>
  </si>
  <si>
    <t>事業の意義
（５段階評価）</t>
    <rPh sb="0" eb="2">
      <t>ジギョウ</t>
    </rPh>
    <rPh sb="3" eb="5">
      <t>イギ</t>
    </rPh>
    <rPh sb="8" eb="10">
      <t>ダンカイ</t>
    </rPh>
    <rPh sb="10" eb="12">
      <t>ヒョウカ</t>
    </rPh>
    <phoneticPr fontId="2"/>
  </si>
  <si>
    <t>優 先
順 位</t>
    <rPh sb="0" eb="1">
      <t>ユウ</t>
    </rPh>
    <rPh sb="2" eb="3">
      <t>サキ</t>
    </rPh>
    <rPh sb="4" eb="5">
      <t>ジュン</t>
    </rPh>
    <rPh sb="6" eb="7">
      <t>クライ</t>
    </rPh>
    <phoneticPr fontId="2"/>
  </si>
  <si>
    <t>現　状　お　よ　び　評　価</t>
    <rPh sb="0" eb="1">
      <t>ウツツ</t>
    </rPh>
    <rPh sb="2" eb="3">
      <t>ジョウ</t>
    </rPh>
    <rPh sb="10" eb="11">
      <t>ヒョウ</t>
    </rPh>
    <rPh sb="12" eb="13">
      <t>アタイ</t>
    </rPh>
    <phoneticPr fontId="2"/>
  </si>
  <si>
    <t>事 業 の 課 題 と 方 向 性</t>
    <rPh sb="0" eb="1">
      <t>コト</t>
    </rPh>
    <rPh sb="2" eb="3">
      <t>ギョウ</t>
    </rPh>
    <rPh sb="6" eb="7">
      <t>カ</t>
    </rPh>
    <rPh sb="8" eb="9">
      <t>ダイ</t>
    </rPh>
    <rPh sb="12" eb="13">
      <t>カタ</t>
    </rPh>
    <rPh sb="14" eb="15">
      <t>ムカイ</t>
    </rPh>
    <rPh sb="16" eb="17">
      <t>セイ</t>
    </rPh>
    <phoneticPr fontId="2"/>
  </si>
  <si>
    <t>経営</t>
    <rPh sb="0" eb="2">
      <t>ケイエイ</t>
    </rPh>
    <phoneticPr fontId="2"/>
  </si>
  <si>
    <t>業務種別</t>
    <rPh sb="0" eb="2">
      <t>ギョウム</t>
    </rPh>
    <rPh sb="2" eb="4">
      <t>シュベツ</t>
    </rPh>
    <phoneticPr fontId="2"/>
  </si>
  <si>
    <t>科　　目</t>
    <rPh sb="0" eb="1">
      <t>カ</t>
    </rPh>
    <rPh sb="3" eb="4">
      <t>メ</t>
    </rPh>
    <phoneticPr fontId="12"/>
  </si>
  <si>
    <t>備　　考</t>
    <rPh sb="0" eb="1">
      <t>ソナエ</t>
    </rPh>
    <rPh sb="3" eb="4">
      <t>コウ</t>
    </rPh>
    <phoneticPr fontId="12"/>
  </si>
  <si>
    <t>←最終年度目標額</t>
    <rPh sb="1" eb="3">
      <t>サイシュウ</t>
    </rPh>
    <rPh sb="3" eb="5">
      <t>ネンド</t>
    </rPh>
    <rPh sb="5" eb="8">
      <t>モクヒョウガク</t>
    </rPh>
    <phoneticPr fontId="12"/>
  </si>
  <si>
    <t>その他</t>
    <rPh sb="2" eb="3">
      <t>タ</t>
    </rPh>
    <phoneticPr fontId="2"/>
  </si>
  <si>
    <t>②パート人件費</t>
    <rPh sb="4" eb="7">
      <t>ジンケンヒ</t>
    </rPh>
    <phoneticPr fontId="12"/>
  </si>
  <si>
    <t>③外注費</t>
    <rPh sb="1" eb="4">
      <t>ガイチュウヒ</t>
    </rPh>
    <phoneticPr fontId="12"/>
  </si>
  <si>
    <t>目標工賃を月額で設定する場合</t>
  </si>
  <si>
    <t xml:space="preserve"> 年間売上金額 (A)</t>
    <rPh sb="1" eb="3">
      <t>ネンカン</t>
    </rPh>
    <rPh sb="3" eb="5">
      <t>ウリアゲ</t>
    </rPh>
    <rPh sb="5" eb="7">
      <t>キンガク</t>
    </rPh>
    <phoneticPr fontId="12"/>
  </si>
  <si>
    <t xml:space="preserve"> 原価 (B) ①＋②＋③</t>
    <phoneticPr fontId="2"/>
  </si>
  <si>
    <t xml:space="preserve"> 粗利益額 (C):(A)－(B)</t>
    <rPh sb="1" eb="2">
      <t>アラ</t>
    </rPh>
    <rPh sb="2" eb="4">
      <t>リエキ</t>
    </rPh>
    <rPh sb="4" eb="5">
      <t>ガク</t>
    </rPh>
    <phoneticPr fontId="12"/>
  </si>
  <si>
    <t xml:space="preserve"> 売上粗利益率 (C)÷(A）</t>
    <rPh sb="1" eb="3">
      <t>ウリア</t>
    </rPh>
    <rPh sb="3" eb="4">
      <t>アラ</t>
    </rPh>
    <rPh sb="4" eb="6">
      <t>リエキ</t>
    </rPh>
    <rPh sb="6" eb="7">
      <t>リツ</t>
    </rPh>
    <phoneticPr fontId="12"/>
  </si>
  <si>
    <t>原価(Ｂ)　 ①＋②＋③</t>
    <rPh sb="0" eb="1">
      <t>ハラ</t>
    </rPh>
    <rPh sb="1" eb="2">
      <t>アタイ</t>
    </rPh>
    <phoneticPr fontId="2"/>
  </si>
  <si>
    <t>粗利益額(Ｃ)　 Ａ－Ｂ</t>
    <rPh sb="0" eb="1">
      <t>アラ</t>
    </rPh>
    <rPh sb="1" eb="3">
      <t>リエキ</t>
    </rPh>
    <rPh sb="3" eb="4">
      <t>ガク</t>
    </rPh>
    <phoneticPr fontId="2"/>
  </si>
  <si>
    <t>１人あたり粗利益額　Ｃ／Ｄ</t>
    <rPh sb="1" eb="2">
      <t>ニン</t>
    </rPh>
    <rPh sb="5" eb="6">
      <t>アラ</t>
    </rPh>
    <rPh sb="6" eb="9">
      <t>リエキガク</t>
    </rPh>
    <phoneticPr fontId="2"/>
  </si>
  <si>
    <t xml:space="preserve">原価(Ｂ) </t>
    <rPh sb="0" eb="2">
      <t>ゲンカ</t>
    </rPh>
    <phoneticPr fontId="2"/>
  </si>
  <si>
    <t>粗利益額(Ｃ)　Ａ－Ｂ</t>
    <rPh sb="0" eb="1">
      <t>アラ</t>
    </rPh>
    <rPh sb="1" eb="3">
      <t>リエキ</t>
    </rPh>
    <rPh sb="3" eb="4">
      <t>ガク</t>
    </rPh>
    <phoneticPr fontId="2"/>
  </si>
  <si>
    <t>陶器</t>
    <rPh sb="0" eb="2">
      <t>トウキ</t>
    </rPh>
    <phoneticPr fontId="2"/>
  </si>
  <si>
    <t>和紙・紙漉</t>
    <rPh sb="0" eb="2">
      <t>ワシ</t>
    </rPh>
    <rPh sb="3" eb="5">
      <t>カミスキ</t>
    </rPh>
    <phoneticPr fontId="2"/>
  </si>
  <si>
    <t>クリーニング</t>
    <phoneticPr fontId="2"/>
  </si>
  <si>
    <t>メンテナンス</t>
    <phoneticPr fontId="2"/>
  </si>
  <si>
    <t>配送・梱包</t>
    <rPh sb="0" eb="2">
      <t>ハイソウ</t>
    </rPh>
    <rPh sb="3" eb="5">
      <t>コンポウ</t>
    </rPh>
    <phoneticPr fontId="2"/>
  </si>
  <si>
    <t>機械部品組立</t>
    <rPh sb="0" eb="2">
      <t>キカイ</t>
    </rPh>
    <rPh sb="2" eb="4">
      <t>ブヒン</t>
    </rPh>
    <rPh sb="4" eb="6">
      <t>クミタテ</t>
    </rPh>
    <phoneticPr fontId="2"/>
  </si>
  <si>
    <t>電子部品組立</t>
    <rPh sb="0" eb="2">
      <t>デンシ</t>
    </rPh>
    <rPh sb="2" eb="4">
      <t>ブヒン</t>
    </rPh>
    <rPh sb="4" eb="6">
      <t>クミタテ</t>
    </rPh>
    <phoneticPr fontId="2"/>
  </si>
  <si>
    <t>製品・部品箱詰め</t>
    <rPh sb="0" eb="2">
      <t>セイヒン</t>
    </rPh>
    <rPh sb="3" eb="5">
      <t>ブヒン</t>
    </rPh>
    <rPh sb="5" eb="7">
      <t>ハコズ</t>
    </rPh>
    <phoneticPr fontId="2"/>
  </si>
  <si>
    <t>製品・部品袋詰め</t>
    <rPh sb="0" eb="2">
      <t>セイヒン</t>
    </rPh>
    <rPh sb="3" eb="5">
      <t>ブヒン</t>
    </rPh>
    <rPh sb="5" eb="7">
      <t>フクロヅ</t>
    </rPh>
    <phoneticPr fontId="2"/>
  </si>
  <si>
    <t>その他小物</t>
    <rPh sb="2" eb="3">
      <t>タ</t>
    </rPh>
    <rPh sb="3" eb="5">
      <t>コモノ</t>
    </rPh>
    <phoneticPr fontId="2"/>
  </si>
  <si>
    <t>アクセサリー</t>
    <phoneticPr fontId="2"/>
  </si>
  <si>
    <t>肥料・飼料</t>
    <rPh sb="0" eb="2">
      <t>ヒリョウ</t>
    </rPh>
    <rPh sb="3" eb="5">
      <t>シリョウ</t>
    </rPh>
    <phoneticPr fontId="2"/>
  </si>
  <si>
    <t>生活用品</t>
    <rPh sb="0" eb="2">
      <t>セイカツ</t>
    </rPh>
    <rPh sb="2" eb="4">
      <t>ヨウヒン</t>
    </rPh>
    <phoneticPr fontId="2"/>
  </si>
  <si>
    <t>事務用品</t>
    <rPh sb="0" eb="2">
      <t>ジム</t>
    </rPh>
    <rPh sb="2" eb="4">
      <t>ヨウヒン</t>
    </rPh>
    <phoneticPr fontId="2"/>
  </si>
  <si>
    <t>その他消耗品</t>
    <rPh sb="2" eb="3">
      <t>タ</t>
    </rPh>
    <rPh sb="3" eb="6">
      <t>ショウモウヒン</t>
    </rPh>
    <phoneticPr fontId="2"/>
  </si>
  <si>
    <t>清掃</t>
    <rPh sb="0" eb="2">
      <t>セイソウ</t>
    </rPh>
    <phoneticPr fontId="2"/>
  </si>
  <si>
    <t>木工品</t>
    <rPh sb="0" eb="2">
      <t>モッコウ</t>
    </rPh>
    <rPh sb="2" eb="3">
      <t>ヒン</t>
    </rPh>
    <phoneticPr fontId="2"/>
  </si>
  <si>
    <t>織物・織物加工</t>
    <rPh sb="0" eb="2">
      <t>オリモノ</t>
    </rPh>
    <rPh sb="3" eb="5">
      <t>オリモノ</t>
    </rPh>
    <rPh sb="5" eb="7">
      <t>カコウ</t>
    </rPh>
    <phoneticPr fontId="2"/>
  </si>
  <si>
    <t>家具</t>
    <rPh sb="0" eb="2">
      <t>カグ</t>
    </rPh>
    <phoneticPr fontId="2"/>
  </si>
  <si>
    <t>事務サービス</t>
    <rPh sb="0" eb="2">
      <t>ジム</t>
    </rPh>
    <phoneticPr fontId="2"/>
  </si>
  <si>
    <t>印刷・製本</t>
    <rPh sb="0" eb="2">
      <t>インサツ</t>
    </rPh>
    <rPh sb="3" eb="5">
      <t>セイホン</t>
    </rPh>
    <phoneticPr fontId="2"/>
  </si>
  <si>
    <t>デザイン・企画編集</t>
    <rPh sb="5" eb="7">
      <t>キカク</t>
    </rPh>
    <rPh sb="7" eb="9">
      <t>ヘンシュウ</t>
    </rPh>
    <phoneticPr fontId="2"/>
  </si>
  <si>
    <t>洗車サービス</t>
    <rPh sb="0" eb="2">
      <t>センシャ</t>
    </rPh>
    <phoneticPr fontId="2"/>
  </si>
  <si>
    <t>その他役務サービス</t>
    <rPh sb="2" eb="3">
      <t>タ</t>
    </rPh>
    <rPh sb="3" eb="5">
      <t>エキム</t>
    </rPh>
    <phoneticPr fontId="2"/>
  </si>
  <si>
    <t>改善テーマ</t>
    <rPh sb="0" eb="2">
      <t>カイゼン</t>
    </rPh>
    <phoneticPr fontId="2"/>
  </si>
  <si>
    <t>目標</t>
    <rPh sb="0" eb="2">
      <t>モクヒョウ</t>
    </rPh>
    <phoneticPr fontId="2"/>
  </si>
  <si>
    <t>就労支援事業科目</t>
    <rPh sb="0" eb="2">
      <t>シュウロウ</t>
    </rPh>
    <rPh sb="2" eb="4">
      <t>シエン</t>
    </rPh>
    <rPh sb="4" eb="6">
      <t>ジギョウ</t>
    </rPh>
    <rPh sb="6" eb="8">
      <t>カモク</t>
    </rPh>
    <phoneticPr fontId="2"/>
  </si>
  <si>
    <t>担当者名</t>
    <rPh sb="0" eb="4">
      <t>タントウシャメイ</t>
    </rPh>
    <phoneticPr fontId="2"/>
  </si>
  <si>
    <t>目標達成に向けた具体的方法</t>
    <rPh sb="0" eb="2">
      <t>モクヒョウ</t>
    </rPh>
    <rPh sb="2" eb="4">
      <t>タッセイ</t>
    </rPh>
    <rPh sb="5" eb="6">
      <t>ム</t>
    </rPh>
    <rPh sb="8" eb="11">
      <t>グタイテキ</t>
    </rPh>
    <rPh sb="11" eb="13">
      <t>ホウホウ</t>
    </rPh>
    <phoneticPr fontId="2"/>
  </si>
  <si>
    <t>評　価（各期末記入欄）</t>
    <rPh sb="0" eb="1">
      <t>ヒョウ</t>
    </rPh>
    <rPh sb="2" eb="3">
      <t>アタイ</t>
    </rPh>
    <rPh sb="4" eb="5">
      <t>カク</t>
    </rPh>
    <rPh sb="5" eb="7">
      <t>キマツ</t>
    </rPh>
    <rPh sb="7" eb="10">
      <t>キニュウラン</t>
    </rPh>
    <phoneticPr fontId="2"/>
  </si>
  <si>
    <t>リサイクル</t>
    <phoneticPr fontId="2"/>
  </si>
  <si>
    <t>栽培</t>
    <rPh sb="0" eb="2">
      <t>サイバイ</t>
    </rPh>
    <phoneticPr fontId="2"/>
  </si>
  <si>
    <t>農作物・草花</t>
    <rPh sb="0" eb="3">
      <t>ノウサクモツ</t>
    </rPh>
    <rPh sb="4" eb="5">
      <t>クサ</t>
    </rPh>
    <rPh sb="5" eb="6">
      <t>ハナ</t>
    </rPh>
    <phoneticPr fontId="2"/>
  </si>
  <si>
    <t>ポスティング・配達</t>
    <rPh sb="7" eb="9">
      <t>ハイタツ</t>
    </rPh>
    <phoneticPr fontId="2"/>
  </si>
  <si>
    <t>イベント設営</t>
    <rPh sb="4" eb="6">
      <t>セツエイ</t>
    </rPh>
    <phoneticPr fontId="2"/>
  </si>
  <si>
    <t>バザー出店</t>
    <rPh sb="3" eb="5">
      <t>シュッテン</t>
    </rPh>
    <phoneticPr fontId="2"/>
  </si>
  <si>
    <t>現在の就労支援事業のうち、主力となっている事業（該当のある分野ごとに１事業まで）</t>
    <rPh sb="0" eb="2">
      <t>ゲンザイ</t>
    </rPh>
    <rPh sb="3" eb="5">
      <t>シュウロウ</t>
    </rPh>
    <rPh sb="5" eb="7">
      <t>シエン</t>
    </rPh>
    <rPh sb="7" eb="9">
      <t>ジギョウ</t>
    </rPh>
    <rPh sb="13" eb="15">
      <t>シュリョク</t>
    </rPh>
    <rPh sb="21" eb="23">
      <t>ジギョウ</t>
    </rPh>
    <rPh sb="24" eb="26">
      <t>ガイトウ</t>
    </rPh>
    <rPh sb="29" eb="31">
      <t>ブンヤ</t>
    </rPh>
    <rPh sb="35" eb="37">
      <t>ジギョウ</t>
    </rPh>
    <phoneticPr fontId="2"/>
  </si>
  <si>
    <t>今後、その主力事業を展開するにあたっての現在の状況分析</t>
    <rPh sb="0" eb="2">
      <t>コンゴ</t>
    </rPh>
    <rPh sb="5" eb="7">
      <t>シュリョク</t>
    </rPh>
    <rPh sb="7" eb="9">
      <t>ジギョウ</t>
    </rPh>
    <rPh sb="10" eb="12">
      <t>テンカイ</t>
    </rPh>
    <rPh sb="20" eb="22">
      <t>ゲンザイ</t>
    </rPh>
    <rPh sb="23" eb="25">
      <t>ジョウキョウ</t>
    </rPh>
    <rPh sb="25" eb="27">
      <t>ブンセキ</t>
    </rPh>
    <phoneticPr fontId="2"/>
  </si>
  <si>
    <t>食品関係</t>
    <rPh sb="0" eb="2">
      <t>ショクヒン</t>
    </rPh>
    <rPh sb="2" eb="4">
      <t>カンケイ</t>
    </rPh>
    <phoneticPr fontId="2"/>
  </si>
  <si>
    <t>製品関係</t>
    <rPh sb="0" eb="2">
      <t>セイヒン</t>
    </rPh>
    <rPh sb="2" eb="4">
      <t>カンケイ</t>
    </rPh>
    <phoneticPr fontId="2"/>
  </si>
  <si>
    <t>役務サービス</t>
    <rPh sb="0" eb="2">
      <t>エキム</t>
    </rPh>
    <phoneticPr fontId="2"/>
  </si>
  <si>
    <t>注：本計画は、事業所全体の総意により作成していただく必要があります。そのため、事業担当者ではなく、管理者が最終責任者となって作成してください。</t>
    <rPh sb="0" eb="1">
      <t>チュウ</t>
    </rPh>
    <rPh sb="2" eb="3">
      <t>ホン</t>
    </rPh>
    <rPh sb="3" eb="5">
      <t>ケイカク</t>
    </rPh>
    <rPh sb="7" eb="10">
      <t>ジギョウショ</t>
    </rPh>
    <rPh sb="10" eb="12">
      <t>ゼンタイ</t>
    </rPh>
    <rPh sb="13" eb="15">
      <t>ソウイ</t>
    </rPh>
    <rPh sb="18" eb="20">
      <t>サクセイ</t>
    </rPh>
    <rPh sb="26" eb="28">
      <t>ヒツヨウ</t>
    </rPh>
    <rPh sb="39" eb="41">
      <t>ジギョウ</t>
    </rPh>
    <rPh sb="41" eb="44">
      <t>タントウシャ</t>
    </rPh>
    <rPh sb="49" eb="52">
      <t>カンリシャ</t>
    </rPh>
    <rPh sb="53" eb="55">
      <t>サイシュウ</t>
    </rPh>
    <rPh sb="55" eb="58">
      <t>セキニンシャ</t>
    </rPh>
    <rPh sb="62" eb="64">
      <t>サクセイ</t>
    </rPh>
    <phoneticPr fontId="2"/>
  </si>
  <si>
    <t>ガラス製品</t>
    <rPh sb="3" eb="5">
      <t>セイヒン</t>
    </rPh>
    <phoneticPr fontId="2"/>
  </si>
  <si>
    <t>その他記念品</t>
    <rPh sb="2" eb="3">
      <t>タ</t>
    </rPh>
    <rPh sb="3" eb="6">
      <t>キネンヒン</t>
    </rPh>
    <phoneticPr fontId="2"/>
  </si>
  <si>
    <t>その他贈答品</t>
    <rPh sb="2" eb="3">
      <t>タ</t>
    </rPh>
    <rPh sb="3" eb="6">
      <t>ゾウトウヒン</t>
    </rPh>
    <phoneticPr fontId="2"/>
  </si>
  <si>
    <t>その他装飾品</t>
    <rPh sb="2" eb="3">
      <t>タ</t>
    </rPh>
    <rPh sb="3" eb="6">
      <t>ソウショクヒン</t>
    </rPh>
    <phoneticPr fontId="2"/>
  </si>
  <si>
    <t>弁当・配食</t>
    <rPh sb="0" eb="2">
      <t>ベントウ</t>
    </rPh>
    <rPh sb="3" eb="5">
      <t>ハイショク</t>
    </rPh>
    <phoneticPr fontId="2"/>
  </si>
  <si>
    <t>社会福祉法人○○会</t>
    <rPh sb="0" eb="2">
      <t>シャカイ</t>
    </rPh>
    <rPh sb="2" eb="4">
      <t>フクシ</t>
    </rPh>
    <rPh sb="4" eb="6">
      <t>ホウジン</t>
    </rPh>
    <rPh sb="8" eb="9">
      <t>カイ</t>
    </rPh>
    <phoneticPr fontId="2"/>
  </si>
  <si>
    <t>ワークスペース□□</t>
    <phoneticPr fontId="2"/>
  </si>
  <si>
    <t>法人代表者職氏名</t>
    <rPh sb="0" eb="2">
      <t>ホウジン</t>
    </rPh>
    <rPh sb="2" eb="5">
      <t>ダイヒョウシャ</t>
    </rPh>
    <rPh sb="5" eb="6">
      <t>ショク</t>
    </rPh>
    <rPh sb="6" eb="8">
      <t>シメイ</t>
    </rPh>
    <phoneticPr fontId="2"/>
  </si>
  <si>
    <t>理事長　○○　○○</t>
    <rPh sb="0" eb="3">
      <t>リジチョウ</t>
    </rPh>
    <phoneticPr fontId="2"/>
  </si>
  <si>
    <t>○○○○　○○○○</t>
    <phoneticPr fontId="2"/>
  </si>
  <si>
    <t>（フリガナ）</t>
    <phoneticPr fontId="2"/>
  </si>
  <si>
    <t>管理者職氏名
（施設長・所長）</t>
    <rPh sb="0" eb="3">
      <t>カンリシャ</t>
    </rPh>
    <rPh sb="3" eb="4">
      <t>ショク</t>
    </rPh>
    <rPh sb="4" eb="6">
      <t>シメイ</t>
    </rPh>
    <rPh sb="8" eb="11">
      <t>シセツチョウ</t>
    </rPh>
    <rPh sb="12" eb="14">
      <t>ショチョウ</t>
    </rPh>
    <phoneticPr fontId="2"/>
  </si>
  <si>
    <t>事業担当者職氏名</t>
    <rPh sb="0" eb="2">
      <t>ジギョウ</t>
    </rPh>
    <rPh sb="2" eb="5">
      <t>タントウシャ</t>
    </rPh>
    <rPh sb="5" eb="6">
      <t>ショク</t>
    </rPh>
    <rPh sb="6" eb="8">
      <t>シメイ</t>
    </rPh>
    <phoneticPr fontId="2"/>
  </si>
  <si>
    <t>所長　□□　□□</t>
    <rPh sb="0" eb="2">
      <t>ショチョウ</t>
    </rPh>
    <phoneticPr fontId="2"/>
  </si>
  <si>
    <t>□□□□　□□□□</t>
    <phoneticPr fontId="2"/>
  </si>
  <si>
    <t>△△△△　△△△△</t>
    <phoneticPr fontId="2"/>
  </si>
  <si>
    <t>目標工賃達成指導員　△△　△△</t>
    <rPh sb="0" eb="2">
      <t>モクヒョウ</t>
    </rPh>
    <rPh sb="2" eb="4">
      <t>コウチン</t>
    </rPh>
    <rPh sb="4" eb="6">
      <t>タッセイ</t>
    </rPh>
    <rPh sb="6" eb="9">
      <t>シドウイン</t>
    </rPh>
    <phoneticPr fontId="2"/>
  </si>
  <si>
    <t>０００－０００－００００</t>
    <phoneticPr fontId="2"/>
  </si>
  <si>
    <t>０００－０００－００００</t>
    <phoneticPr fontId="2"/>
  </si>
  <si>
    <t>○○○○＠○○．○○．○○</t>
    <phoneticPr fontId="2"/>
  </si>
  <si>
    <t>有</t>
    <rPh sb="0" eb="1">
      <t>ア</t>
    </rPh>
    <phoneticPr fontId="2"/>
  </si>
  <si>
    <t>現　員　数</t>
    <rPh sb="0" eb="1">
      <t>ウツツ</t>
    </rPh>
    <rPh sb="2" eb="3">
      <t>イン</t>
    </rPh>
    <rPh sb="4" eb="5">
      <t>スウ</t>
    </rPh>
    <phoneticPr fontId="2"/>
  </si>
  <si>
    <t>クッキー製造・販売</t>
    <rPh sb="4" eb="6">
      <t>セイゾウ</t>
    </rPh>
    <rPh sb="7" eb="9">
      <t>ハンバイ</t>
    </rPh>
    <phoneticPr fontId="2"/>
  </si>
  <si>
    <t>事業所清掃業務</t>
    <rPh sb="0" eb="3">
      <t>ジギョウショ</t>
    </rPh>
    <rPh sb="3" eb="5">
      <t>セイソウ</t>
    </rPh>
    <rPh sb="5" eb="7">
      <t>ギョウム</t>
    </rPh>
    <phoneticPr fontId="2"/>
  </si>
  <si>
    <t>（箇条書き）
【クッキー製造・販売】
○コスト削減を図るための事業見直しに係る専門的知識がない
○顧客満足度を把握するための方法や事務担当が確立できていない
○苦情対応にかかる職員間の質に差がある。
【事業所清掃業務】
○不特定多数の人が行き交う中での作業は受けられない。
○指導員を補佐するパートナーレベルにまで利用者の能力や自発性を引き上げることができていない。
○清掃機器等の故障・更新に速やかに対応するだけの予算がない。</t>
    <rPh sb="1" eb="4">
      <t>カジョウガ</t>
    </rPh>
    <rPh sb="12" eb="14">
      <t>セイゾウ</t>
    </rPh>
    <rPh sb="15" eb="17">
      <t>ハンバイ</t>
    </rPh>
    <rPh sb="23" eb="25">
      <t>サクゲン</t>
    </rPh>
    <rPh sb="26" eb="27">
      <t>ハカ</t>
    </rPh>
    <rPh sb="31" eb="33">
      <t>ジギョウ</t>
    </rPh>
    <rPh sb="33" eb="35">
      <t>ミナオ</t>
    </rPh>
    <rPh sb="37" eb="38">
      <t>カカ</t>
    </rPh>
    <rPh sb="39" eb="42">
      <t>センモンテキ</t>
    </rPh>
    <rPh sb="42" eb="44">
      <t>チシキ</t>
    </rPh>
    <rPh sb="49" eb="51">
      <t>コキャク</t>
    </rPh>
    <rPh sb="51" eb="54">
      <t>マンゾクド</t>
    </rPh>
    <rPh sb="55" eb="57">
      <t>ハアク</t>
    </rPh>
    <rPh sb="62" eb="64">
      <t>ホウホウ</t>
    </rPh>
    <rPh sb="65" eb="67">
      <t>ジム</t>
    </rPh>
    <rPh sb="67" eb="69">
      <t>タントウ</t>
    </rPh>
    <rPh sb="70" eb="72">
      <t>カクリツ</t>
    </rPh>
    <rPh sb="80" eb="82">
      <t>クジョウ</t>
    </rPh>
    <rPh sb="82" eb="84">
      <t>タイオウ</t>
    </rPh>
    <rPh sb="88" eb="90">
      <t>ショクイン</t>
    </rPh>
    <rPh sb="90" eb="91">
      <t>アイダ</t>
    </rPh>
    <rPh sb="92" eb="93">
      <t>シツ</t>
    </rPh>
    <rPh sb="94" eb="95">
      <t>サ</t>
    </rPh>
    <rPh sb="101" eb="104">
      <t>ジギョウショ</t>
    </rPh>
    <rPh sb="104" eb="106">
      <t>セイソウ</t>
    </rPh>
    <rPh sb="106" eb="108">
      <t>ギョウム</t>
    </rPh>
    <rPh sb="111" eb="114">
      <t>フトクテイ</t>
    </rPh>
    <rPh sb="114" eb="116">
      <t>タスウ</t>
    </rPh>
    <rPh sb="117" eb="118">
      <t>ヒト</t>
    </rPh>
    <rPh sb="119" eb="120">
      <t>イ</t>
    </rPh>
    <rPh sb="121" eb="122">
      <t>カ</t>
    </rPh>
    <rPh sb="123" eb="124">
      <t>ナカ</t>
    </rPh>
    <rPh sb="126" eb="128">
      <t>サギョウ</t>
    </rPh>
    <rPh sb="129" eb="130">
      <t>ウ</t>
    </rPh>
    <rPh sb="138" eb="141">
      <t>シドウイン</t>
    </rPh>
    <rPh sb="142" eb="144">
      <t>ホサ</t>
    </rPh>
    <rPh sb="157" eb="160">
      <t>リヨウシャ</t>
    </rPh>
    <rPh sb="161" eb="163">
      <t>ノウリョク</t>
    </rPh>
    <rPh sb="164" eb="167">
      <t>ジハツセイ</t>
    </rPh>
    <rPh sb="168" eb="169">
      <t>ヒ</t>
    </rPh>
    <rPh sb="170" eb="171">
      <t>ア</t>
    </rPh>
    <rPh sb="185" eb="187">
      <t>セイソウ</t>
    </rPh>
    <rPh sb="187" eb="189">
      <t>キキ</t>
    </rPh>
    <rPh sb="189" eb="190">
      <t>トウ</t>
    </rPh>
    <rPh sb="191" eb="193">
      <t>コショウ</t>
    </rPh>
    <rPh sb="194" eb="196">
      <t>コウシン</t>
    </rPh>
    <rPh sb="197" eb="198">
      <t>スミ</t>
    </rPh>
    <rPh sb="201" eb="203">
      <t>タイオウ</t>
    </rPh>
    <rPh sb="208" eb="210">
      <t>ヨサン</t>
    </rPh>
    <phoneticPr fontId="2"/>
  </si>
  <si>
    <t>（箇条書き）
【クッキー製造・販売】
○地元名産の果物を使用したお子様向けソフトクッキーや豆乳・おからを使用したヘルシー志向クッキーなどトレンドに応じた他品種クッキーの企画力および開発力
○地元商工会及び生協とのタイアップによる常設販売コーナーの確保
○多様なニーズに応じることのできる設備・機器
【事業所清掃業務】
○外部の清掃業務研修等の受講による質の高い業務
○多様な形態の場所に対応できる清掃機器
○急な契約にも対応できる人員シフトの柔軟性</t>
    <rPh sb="1" eb="4">
      <t>カジョウガ</t>
    </rPh>
    <rPh sb="12" eb="14">
      <t>セイゾウ</t>
    </rPh>
    <rPh sb="15" eb="17">
      <t>ハンバイ</t>
    </rPh>
    <rPh sb="20" eb="22">
      <t>ジモト</t>
    </rPh>
    <rPh sb="22" eb="24">
      <t>メイサン</t>
    </rPh>
    <rPh sb="25" eb="27">
      <t>クダモノ</t>
    </rPh>
    <rPh sb="28" eb="30">
      <t>シヨウ</t>
    </rPh>
    <rPh sb="33" eb="35">
      <t>コサマ</t>
    </rPh>
    <rPh sb="35" eb="36">
      <t>ム</t>
    </rPh>
    <rPh sb="45" eb="47">
      <t>トウニュウ</t>
    </rPh>
    <rPh sb="52" eb="54">
      <t>シヨウ</t>
    </rPh>
    <rPh sb="60" eb="62">
      <t>シコウ</t>
    </rPh>
    <rPh sb="73" eb="74">
      <t>オウ</t>
    </rPh>
    <rPh sb="76" eb="79">
      <t>タヒンシュ</t>
    </rPh>
    <rPh sb="84" eb="87">
      <t>キカクリョク</t>
    </rPh>
    <rPh sb="90" eb="93">
      <t>カイハツリョク</t>
    </rPh>
    <rPh sb="95" eb="97">
      <t>ジモト</t>
    </rPh>
    <rPh sb="97" eb="100">
      <t>ショウコウカイ</t>
    </rPh>
    <rPh sb="100" eb="101">
      <t>オヨ</t>
    </rPh>
    <rPh sb="102" eb="104">
      <t>セイキョウ</t>
    </rPh>
    <rPh sb="114" eb="116">
      <t>ジョウセツ</t>
    </rPh>
    <rPh sb="116" eb="118">
      <t>ハンバイ</t>
    </rPh>
    <rPh sb="123" eb="125">
      <t>カクホ</t>
    </rPh>
    <rPh sb="127" eb="129">
      <t>タヨウ</t>
    </rPh>
    <rPh sb="134" eb="135">
      <t>オウ</t>
    </rPh>
    <rPh sb="143" eb="145">
      <t>セツビ</t>
    </rPh>
    <rPh sb="146" eb="148">
      <t>キキ</t>
    </rPh>
    <rPh sb="150" eb="153">
      <t>ジギョウショ</t>
    </rPh>
    <rPh sb="153" eb="155">
      <t>セイソウ</t>
    </rPh>
    <rPh sb="155" eb="157">
      <t>ギョウム</t>
    </rPh>
    <rPh sb="160" eb="162">
      <t>ガイブ</t>
    </rPh>
    <rPh sb="163" eb="165">
      <t>セイソウ</t>
    </rPh>
    <rPh sb="165" eb="167">
      <t>ギョウム</t>
    </rPh>
    <rPh sb="167" eb="169">
      <t>ケンシュウ</t>
    </rPh>
    <rPh sb="169" eb="170">
      <t>トウ</t>
    </rPh>
    <rPh sb="171" eb="173">
      <t>ジュコウ</t>
    </rPh>
    <rPh sb="176" eb="177">
      <t>シツ</t>
    </rPh>
    <rPh sb="178" eb="179">
      <t>タカ</t>
    </rPh>
    <rPh sb="180" eb="182">
      <t>ギョウム</t>
    </rPh>
    <rPh sb="184" eb="186">
      <t>タヨウ</t>
    </rPh>
    <rPh sb="187" eb="189">
      <t>ケイタイ</t>
    </rPh>
    <rPh sb="190" eb="192">
      <t>バショ</t>
    </rPh>
    <rPh sb="193" eb="195">
      <t>タイオウ</t>
    </rPh>
    <rPh sb="198" eb="200">
      <t>セイソウ</t>
    </rPh>
    <rPh sb="200" eb="202">
      <t>キキ</t>
    </rPh>
    <rPh sb="204" eb="205">
      <t>キュウ</t>
    </rPh>
    <rPh sb="206" eb="208">
      <t>ケイヤク</t>
    </rPh>
    <rPh sb="210" eb="212">
      <t>タイオウ</t>
    </rPh>
    <rPh sb="215" eb="217">
      <t>ジンイン</t>
    </rPh>
    <rPh sb="221" eb="224">
      <t>ジュウナンセイ</t>
    </rPh>
    <phoneticPr fontId="2"/>
  </si>
  <si>
    <t>（箇条書き）
【クッキー製造・販売】
○ヘルシー志向商品のトレンド
○安全安心商品への関心の高さ
○小児アレルギーなどに配慮した商品ニーズ
○地元商工会等の理解・協力による地産地消意識の高まり
【事業所清掃業務】
○市（町）の官公需契約促進による事業所知名度の向上
○公的機関等の契約実績を掲げた営業活動
○企業の社会貢献活動による協働提携の促進</t>
    <rPh sb="1" eb="4">
      <t>カジョウガ</t>
    </rPh>
    <rPh sb="12" eb="14">
      <t>セイゾウ</t>
    </rPh>
    <rPh sb="15" eb="17">
      <t>ハンバイ</t>
    </rPh>
    <rPh sb="24" eb="26">
      <t>シコウ</t>
    </rPh>
    <rPh sb="26" eb="28">
      <t>ショウヒン</t>
    </rPh>
    <rPh sb="35" eb="37">
      <t>アンゼン</t>
    </rPh>
    <rPh sb="37" eb="39">
      <t>アンシン</t>
    </rPh>
    <rPh sb="39" eb="41">
      <t>ショウヒン</t>
    </rPh>
    <rPh sb="43" eb="45">
      <t>カンシン</t>
    </rPh>
    <rPh sb="46" eb="47">
      <t>タカ</t>
    </rPh>
    <rPh sb="50" eb="52">
      <t>ショウニ</t>
    </rPh>
    <rPh sb="60" eb="62">
      <t>ハイリョ</t>
    </rPh>
    <rPh sb="64" eb="66">
      <t>ショウヒン</t>
    </rPh>
    <rPh sb="71" eb="73">
      <t>ジモト</t>
    </rPh>
    <rPh sb="73" eb="76">
      <t>ショウコウカイ</t>
    </rPh>
    <rPh sb="76" eb="77">
      <t>トウ</t>
    </rPh>
    <rPh sb="78" eb="80">
      <t>リカイ</t>
    </rPh>
    <rPh sb="81" eb="83">
      <t>キョウリョク</t>
    </rPh>
    <rPh sb="86" eb="88">
      <t>チサン</t>
    </rPh>
    <rPh sb="88" eb="90">
      <t>チショウ</t>
    </rPh>
    <rPh sb="90" eb="92">
      <t>イシキ</t>
    </rPh>
    <rPh sb="93" eb="94">
      <t>タカ</t>
    </rPh>
    <rPh sb="98" eb="101">
      <t>ジギョウショ</t>
    </rPh>
    <rPh sb="101" eb="103">
      <t>セイソウ</t>
    </rPh>
    <rPh sb="103" eb="105">
      <t>ギョウム</t>
    </rPh>
    <rPh sb="108" eb="109">
      <t>シ</t>
    </rPh>
    <rPh sb="110" eb="111">
      <t>マチ</t>
    </rPh>
    <rPh sb="113" eb="116">
      <t>カンコウジュ</t>
    </rPh>
    <rPh sb="116" eb="118">
      <t>ケイヤク</t>
    </rPh>
    <rPh sb="118" eb="120">
      <t>ソクシン</t>
    </rPh>
    <rPh sb="123" eb="126">
      <t>ジギョウショ</t>
    </rPh>
    <rPh sb="126" eb="129">
      <t>チメイド</t>
    </rPh>
    <rPh sb="130" eb="132">
      <t>コウジョウ</t>
    </rPh>
    <rPh sb="134" eb="136">
      <t>コウテキ</t>
    </rPh>
    <rPh sb="136" eb="138">
      <t>キカン</t>
    </rPh>
    <rPh sb="138" eb="139">
      <t>トウ</t>
    </rPh>
    <rPh sb="140" eb="142">
      <t>ケイヤク</t>
    </rPh>
    <rPh sb="142" eb="144">
      <t>ジッセキ</t>
    </rPh>
    <rPh sb="145" eb="146">
      <t>カカ</t>
    </rPh>
    <rPh sb="148" eb="150">
      <t>エイギョウ</t>
    </rPh>
    <rPh sb="150" eb="152">
      <t>カツドウ</t>
    </rPh>
    <rPh sb="154" eb="156">
      <t>キギョウ</t>
    </rPh>
    <rPh sb="157" eb="159">
      <t>シャカイ</t>
    </rPh>
    <rPh sb="159" eb="161">
      <t>コウケン</t>
    </rPh>
    <rPh sb="161" eb="163">
      <t>カツドウ</t>
    </rPh>
    <rPh sb="166" eb="168">
      <t>キョウドウ</t>
    </rPh>
    <rPh sb="168" eb="170">
      <t>テイケイ</t>
    </rPh>
    <rPh sb="171" eb="173">
      <t>ソクシン</t>
    </rPh>
    <phoneticPr fontId="2"/>
  </si>
  <si>
    <t>（箇条書き）
【クッキー製造・販売】
○原油価格の高騰による小麦やバター等の原材料価格の上昇
○製造機械の老朽化による生産量の減少
○利用者の高齢化による作業手順の簡素化への対応
○販路提携先の売上減少による閉店または提携契約の打ち切り
【事業所清掃業務】
○原油価格の高騰による機械稼働コストの上昇
○清掃機器の老朽化や最新化（陳腐化）への対応
○同業他社の進出</t>
    <rPh sb="1" eb="4">
      <t>カジョウガ</t>
    </rPh>
    <rPh sb="12" eb="14">
      <t>セイゾウ</t>
    </rPh>
    <rPh sb="15" eb="17">
      <t>ハンバイ</t>
    </rPh>
    <rPh sb="20" eb="22">
      <t>ゲンユ</t>
    </rPh>
    <rPh sb="22" eb="24">
      <t>カカク</t>
    </rPh>
    <rPh sb="25" eb="27">
      <t>コウトウ</t>
    </rPh>
    <rPh sb="30" eb="32">
      <t>コムギ</t>
    </rPh>
    <rPh sb="36" eb="37">
      <t>トウ</t>
    </rPh>
    <rPh sb="38" eb="41">
      <t>ゲンザイリョウ</t>
    </rPh>
    <rPh sb="41" eb="43">
      <t>カカク</t>
    </rPh>
    <rPh sb="44" eb="46">
      <t>ジョウショウ</t>
    </rPh>
    <rPh sb="48" eb="50">
      <t>セイゾウ</t>
    </rPh>
    <rPh sb="50" eb="52">
      <t>キカイ</t>
    </rPh>
    <rPh sb="53" eb="56">
      <t>ロウキュウカ</t>
    </rPh>
    <rPh sb="59" eb="62">
      <t>セイサンリョウ</t>
    </rPh>
    <rPh sb="63" eb="65">
      <t>ゲンショウ</t>
    </rPh>
    <rPh sb="67" eb="70">
      <t>リヨウシャ</t>
    </rPh>
    <rPh sb="71" eb="74">
      <t>コウレイカ</t>
    </rPh>
    <rPh sb="77" eb="79">
      <t>サギョウ</t>
    </rPh>
    <rPh sb="79" eb="81">
      <t>テジュン</t>
    </rPh>
    <rPh sb="82" eb="85">
      <t>カンソカ</t>
    </rPh>
    <rPh sb="87" eb="89">
      <t>タイオウ</t>
    </rPh>
    <rPh sb="91" eb="93">
      <t>ハンロ</t>
    </rPh>
    <rPh sb="93" eb="96">
      <t>テイケイサキ</t>
    </rPh>
    <rPh sb="97" eb="99">
      <t>ウリアゲ</t>
    </rPh>
    <rPh sb="99" eb="101">
      <t>ゲンショウ</t>
    </rPh>
    <rPh sb="104" eb="106">
      <t>ヘイテン</t>
    </rPh>
    <rPh sb="109" eb="111">
      <t>テイケイ</t>
    </rPh>
    <rPh sb="111" eb="113">
      <t>ケイヤク</t>
    </rPh>
    <rPh sb="114" eb="115">
      <t>ウ</t>
    </rPh>
    <rPh sb="116" eb="117">
      <t>キ</t>
    </rPh>
    <rPh sb="120" eb="123">
      <t>ジギョウショ</t>
    </rPh>
    <rPh sb="123" eb="125">
      <t>セイソウ</t>
    </rPh>
    <rPh sb="125" eb="127">
      <t>ギョウム</t>
    </rPh>
    <rPh sb="130" eb="132">
      <t>ゲンユ</t>
    </rPh>
    <rPh sb="132" eb="134">
      <t>カカク</t>
    </rPh>
    <rPh sb="135" eb="137">
      <t>コウトウ</t>
    </rPh>
    <rPh sb="140" eb="142">
      <t>キカイ</t>
    </rPh>
    <rPh sb="142" eb="144">
      <t>カドウ</t>
    </rPh>
    <rPh sb="148" eb="150">
      <t>ジョウショウ</t>
    </rPh>
    <rPh sb="152" eb="154">
      <t>セイソウ</t>
    </rPh>
    <rPh sb="154" eb="156">
      <t>キキ</t>
    </rPh>
    <rPh sb="157" eb="160">
      <t>ロウキュウカ</t>
    </rPh>
    <rPh sb="161" eb="163">
      <t>サイシン</t>
    </rPh>
    <rPh sb="163" eb="164">
      <t>カ</t>
    </rPh>
    <rPh sb="165" eb="167">
      <t>チンプ</t>
    </rPh>
    <rPh sb="167" eb="168">
      <t>カ</t>
    </rPh>
    <rPh sb="171" eb="173">
      <t>タイオウ</t>
    </rPh>
    <rPh sb="175" eb="177">
      <t>ドウギョウ</t>
    </rPh>
    <rPh sb="177" eb="179">
      <t>タシャ</t>
    </rPh>
    <rPh sb="180" eb="182">
      <t>シンシュツ</t>
    </rPh>
    <phoneticPr fontId="2"/>
  </si>
  <si>
    <t>一連の作業を細かく分解し、障害程度や適性に応じた工程分担を行っている。それぞれの作業で自信と誇りを持って成長できるよう配慮している。</t>
    <rPh sb="0" eb="2">
      <t>イチレン</t>
    </rPh>
    <rPh sb="3" eb="5">
      <t>サギョウ</t>
    </rPh>
    <rPh sb="6" eb="7">
      <t>コマ</t>
    </rPh>
    <rPh sb="9" eb="11">
      <t>ブンカイ</t>
    </rPh>
    <rPh sb="13" eb="15">
      <t>ショウガイ</t>
    </rPh>
    <rPh sb="15" eb="17">
      <t>テイド</t>
    </rPh>
    <rPh sb="18" eb="20">
      <t>テキセイ</t>
    </rPh>
    <rPh sb="21" eb="22">
      <t>オウ</t>
    </rPh>
    <rPh sb="24" eb="26">
      <t>コウテイ</t>
    </rPh>
    <rPh sb="26" eb="28">
      <t>ブンタン</t>
    </rPh>
    <rPh sb="29" eb="30">
      <t>オコナ</t>
    </rPh>
    <rPh sb="40" eb="42">
      <t>サギョウ</t>
    </rPh>
    <rPh sb="43" eb="45">
      <t>ジシン</t>
    </rPh>
    <rPh sb="46" eb="47">
      <t>ホコ</t>
    </rPh>
    <rPh sb="49" eb="50">
      <t>モ</t>
    </rPh>
    <rPh sb="52" eb="54">
      <t>セイチョウ</t>
    </rPh>
    <rPh sb="59" eb="61">
      <t>ハイリョ</t>
    </rPh>
    <phoneticPr fontId="2"/>
  </si>
  <si>
    <t>事業所における清掃作業、機器の片付けおよび保管、消耗品の在庫確認、営業・得意先まわり</t>
    <rPh sb="0" eb="3">
      <t>ジギョウショ</t>
    </rPh>
    <rPh sb="7" eb="9">
      <t>セイソウ</t>
    </rPh>
    <rPh sb="9" eb="11">
      <t>サギョウ</t>
    </rPh>
    <rPh sb="12" eb="14">
      <t>キキ</t>
    </rPh>
    <rPh sb="15" eb="17">
      <t>カタヅ</t>
    </rPh>
    <rPh sb="21" eb="23">
      <t>ホカン</t>
    </rPh>
    <rPh sb="24" eb="27">
      <t>ショウモウヒン</t>
    </rPh>
    <rPh sb="28" eb="30">
      <t>ザイコ</t>
    </rPh>
    <rPh sb="30" eb="32">
      <t>カクニン</t>
    </rPh>
    <rPh sb="33" eb="35">
      <t>エイギョウ</t>
    </rPh>
    <rPh sb="36" eb="39">
      <t>トクイサキ</t>
    </rPh>
    <phoneticPr fontId="2"/>
  </si>
  <si>
    <t>高い作業レベルを維持し、朝礼点呼を確実に行うことで、職員も利用者もプロ意識を高めている。相手先との挨拶・儀礼も事前訓練を行っている。</t>
    <rPh sb="0" eb="1">
      <t>タカ</t>
    </rPh>
    <rPh sb="2" eb="4">
      <t>サギョウ</t>
    </rPh>
    <rPh sb="8" eb="10">
      <t>イジ</t>
    </rPh>
    <rPh sb="12" eb="14">
      <t>チョウレイ</t>
    </rPh>
    <rPh sb="14" eb="16">
      <t>テンコ</t>
    </rPh>
    <rPh sb="17" eb="19">
      <t>カクジツ</t>
    </rPh>
    <rPh sb="20" eb="21">
      <t>オコナ</t>
    </rPh>
    <rPh sb="26" eb="28">
      <t>ショクイン</t>
    </rPh>
    <rPh sb="29" eb="32">
      <t>リヨウシャ</t>
    </rPh>
    <rPh sb="35" eb="37">
      <t>イシキ</t>
    </rPh>
    <rPh sb="38" eb="39">
      <t>タカ</t>
    </rPh>
    <rPh sb="44" eb="47">
      <t>アイテサキ</t>
    </rPh>
    <rPh sb="49" eb="51">
      <t>アイサツ</t>
    </rPh>
    <rPh sb="52" eb="54">
      <t>ギレイ</t>
    </rPh>
    <rPh sb="55" eb="57">
      <t>ジゼン</t>
    </rPh>
    <rPh sb="57" eb="59">
      <t>クンレン</t>
    </rPh>
    <rPh sb="60" eb="61">
      <t>オコナ</t>
    </rPh>
    <phoneticPr fontId="2"/>
  </si>
  <si>
    <t>原材料価格の上昇への対応
コスト削減や業務効率化の手法の学習機会の確保
工程の見直し等による生産量の増加
新たな販路の開拓</t>
    <rPh sb="0" eb="3">
      <t>ゲンザイリョウ</t>
    </rPh>
    <rPh sb="3" eb="5">
      <t>カカク</t>
    </rPh>
    <rPh sb="6" eb="8">
      <t>ジョウショウ</t>
    </rPh>
    <rPh sb="10" eb="12">
      <t>タイオウ</t>
    </rPh>
    <rPh sb="16" eb="18">
      <t>サクゲン</t>
    </rPh>
    <rPh sb="19" eb="21">
      <t>ギョウム</t>
    </rPh>
    <rPh sb="21" eb="24">
      <t>コウリツカ</t>
    </rPh>
    <rPh sb="25" eb="27">
      <t>シュホウ</t>
    </rPh>
    <rPh sb="28" eb="30">
      <t>ガクシュウ</t>
    </rPh>
    <rPh sb="30" eb="32">
      <t>キカイ</t>
    </rPh>
    <rPh sb="33" eb="35">
      <t>カクホ</t>
    </rPh>
    <rPh sb="36" eb="38">
      <t>コウテイ</t>
    </rPh>
    <rPh sb="39" eb="41">
      <t>ミナオ</t>
    </rPh>
    <rPh sb="42" eb="43">
      <t>トウ</t>
    </rPh>
    <rPh sb="46" eb="49">
      <t>セイサンリョウ</t>
    </rPh>
    <rPh sb="50" eb="52">
      <t>ゾウカ</t>
    </rPh>
    <rPh sb="53" eb="54">
      <t>アラ</t>
    </rPh>
    <rPh sb="56" eb="58">
      <t>ハンロ</t>
    </rPh>
    <rPh sb="59" eb="61">
      <t>カイタク</t>
    </rPh>
    <phoneticPr fontId="2"/>
  </si>
  <si>
    <t>生産量の向上およびコスト削減による利益率の向上
トレンドに合致する新商品の開発
新商品を売り込む販路の開拓</t>
    <rPh sb="0" eb="3">
      <t>セイサンリョウ</t>
    </rPh>
    <rPh sb="4" eb="6">
      <t>コウジョウ</t>
    </rPh>
    <rPh sb="12" eb="14">
      <t>サクゲン</t>
    </rPh>
    <rPh sb="17" eb="20">
      <t>リエキリツ</t>
    </rPh>
    <rPh sb="21" eb="23">
      <t>コウジョウ</t>
    </rPh>
    <rPh sb="29" eb="31">
      <t>ガッチ</t>
    </rPh>
    <rPh sb="33" eb="36">
      <t>シンショウヒン</t>
    </rPh>
    <rPh sb="37" eb="39">
      <t>カイハツ</t>
    </rPh>
    <rPh sb="40" eb="43">
      <t>シンショウヒン</t>
    </rPh>
    <rPh sb="44" eb="45">
      <t>ウ</t>
    </rPh>
    <rPh sb="46" eb="47">
      <t>コ</t>
    </rPh>
    <rPh sb="48" eb="50">
      <t>ハンロ</t>
    </rPh>
    <rPh sb="51" eb="53">
      <t>カイタク</t>
    </rPh>
    <phoneticPr fontId="2"/>
  </si>
  <si>
    <t>作業の質の高さと事前訓練時間により、関われる利用者が限られる。
作業と訓練のマニュアルについて、対応する障害種別の幅の拡大
営業強化と対応可能施設種別の拡大</t>
    <rPh sb="0" eb="2">
      <t>サギョウ</t>
    </rPh>
    <rPh sb="3" eb="4">
      <t>シツ</t>
    </rPh>
    <rPh sb="5" eb="6">
      <t>タカ</t>
    </rPh>
    <rPh sb="8" eb="10">
      <t>ジゼン</t>
    </rPh>
    <rPh sb="10" eb="12">
      <t>クンレン</t>
    </rPh>
    <rPh sb="12" eb="14">
      <t>ジカン</t>
    </rPh>
    <rPh sb="18" eb="19">
      <t>カカ</t>
    </rPh>
    <rPh sb="22" eb="25">
      <t>リヨウシャ</t>
    </rPh>
    <rPh sb="26" eb="27">
      <t>カギ</t>
    </rPh>
    <rPh sb="32" eb="34">
      <t>サギョウ</t>
    </rPh>
    <rPh sb="35" eb="37">
      <t>クンレン</t>
    </rPh>
    <rPh sb="48" eb="50">
      <t>タイオウ</t>
    </rPh>
    <rPh sb="52" eb="54">
      <t>ショウガイ</t>
    </rPh>
    <rPh sb="54" eb="56">
      <t>シュベツ</t>
    </rPh>
    <rPh sb="57" eb="58">
      <t>ハバ</t>
    </rPh>
    <rPh sb="59" eb="61">
      <t>カクダイ</t>
    </rPh>
    <rPh sb="62" eb="64">
      <t>エイギョウ</t>
    </rPh>
    <rPh sb="64" eb="66">
      <t>キョウカ</t>
    </rPh>
    <rPh sb="67" eb="69">
      <t>タイオウ</t>
    </rPh>
    <rPh sb="69" eb="71">
      <t>カノウ</t>
    </rPh>
    <rPh sb="71" eb="73">
      <t>シセツ</t>
    </rPh>
    <rPh sb="73" eb="75">
      <t>シュベツ</t>
    </rPh>
    <rPh sb="76" eb="78">
      <t>カクダイ</t>
    </rPh>
    <phoneticPr fontId="2"/>
  </si>
  <si>
    <t>障害種別対応マニュアルの整備
指導員の指導レベルの向上
訓練内容の見直し等による多様な施設における清掃スキルの習得</t>
    <rPh sb="0" eb="2">
      <t>ショウガイ</t>
    </rPh>
    <rPh sb="2" eb="4">
      <t>シュベツ</t>
    </rPh>
    <rPh sb="4" eb="6">
      <t>タイオウ</t>
    </rPh>
    <rPh sb="12" eb="14">
      <t>セイビ</t>
    </rPh>
    <rPh sb="15" eb="18">
      <t>シドウイン</t>
    </rPh>
    <rPh sb="19" eb="21">
      <t>シドウ</t>
    </rPh>
    <rPh sb="25" eb="27">
      <t>コウジョウ</t>
    </rPh>
    <rPh sb="28" eb="30">
      <t>クンレン</t>
    </rPh>
    <rPh sb="30" eb="32">
      <t>ナイヨウ</t>
    </rPh>
    <rPh sb="33" eb="35">
      <t>ミナオ</t>
    </rPh>
    <rPh sb="36" eb="37">
      <t>トウ</t>
    </rPh>
    <rPh sb="40" eb="42">
      <t>タヨウ</t>
    </rPh>
    <rPh sb="43" eb="45">
      <t>シセツ</t>
    </rPh>
    <rPh sb="49" eb="51">
      <t>セイソウ</t>
    </rPh>
    <rPh sb="55" eb="57">
      <t>シュウトク</t>
    </rPh>
    <phoneticPr fontId="2"/>
  </si>
  <si>
    <t>アクセサリー</t>
    <phoneticPr fontId="2"/>
  </si>
  <si>
    <t>リサイクル</t>
    <phoneticPr fontId="2"/>
  </si>
  <si>
    <t>メンテナンス</t>
    <phoneticPr fontId="2"/>
  </si>
  <si>
    <t>クリーニング</t>
    <phoneticPr fontId="2"/>
  </si>
  <si>
    <t>売れる新商品の開発</t>
    <phoneticPr fontId="2"/>
  </si>
  <si>
    <t>コスト削減とマネジメント</t>
    <phoneticPr fontId="2"/>
  </si>
  <si>
    <t>クッキー原材料の計量、混合および型はめ、オーブン焼き上げ、包装およびシーラー作業、梱包および配送作業、納品・販売営業、得意先まわり</t>
    <rPh sb="4" eb="7">
      <t>ゲンザイリョウ</t>
    </rPh>
    <rPh sb="8" eb="10">
      <t>ケイリョウ</t>
    </rPh>
    <rPh sb="11" eb="13">
      <t>コンゴウ</t>
    </rPh>
    <rPh sb="16" eb="17">
      <t>カタ</t>
    </rPh>
    <rPh sb="24" eb="25">
      <t>ヤ</t>
    </rPh>
    <rPh sb="26" eb="27">
      <t>ア</t>
    </rPh>
    <rPh sb="29" eb="31">
      <t>ホウソウ</t>
    </rPh>
    <rPh sb="38" eb="40">
      <t>サギョウ</t>
    </rPh>
    <rPh sb="41" eb="43">
      <t>コンポウ</t>
    </rPh>
    <rPh sb="46" eb="48">
      <t>ハイソウ</t>
    </rPh>
    <rPh sb="48" eb="50">
      <t>サギョウ</t>
    </rPh>
    <rPh sb="51" eb="53">
      <t>ノウヒン</t>
    </rPh>
    <rPh sb="54" eb="56">
      <t>ハンバイ</t>
    </rPh>
    <rPh sb="56" eb="58">
      <t>エイギョウ</t>
    </rPh>
    <rPh sb="59" eb="62">
      <t>トクイサキ</t>
    </rPh>
    <phoneticPr fontId="2"/>
  </si>
  <si>
    <t>○○　○○</t>
    <phoneticPr fontId="2"/>
  </si>
  <si>
    <t>○○　○○</t>
    <phoneticPr fontId="2"/>
  </si>
  <si>
    <t>事前訓練の内容を、真に事前に必要な部分とＯＪＴ（仕事をしながら訓練）としてサポート要員として参加する実践的訓練部分に分けることで、心理的負担感を減らし、多くの利用者が参加できるよう、作業をさらに細かく分解してマニュアル化を進める。</t>
    <rPh sb="0" eb="2">
      <t>ジゼン</t>
    </rPh>
    <rPh sb="2" eb="4">
      <t>クンレン</t>
    </rPh>
    <rPh sb="5" eb="7">
      <t>ナイヨウ</t>
    </rPh>
    <rPh sb="9" eb="10">
      <t>シン</t>
    </rPh>
    <rPh sb="11" eb="13">
      <t>ジゼン</t>
    </rPh>
    <rPh sb="14" eb="16">
      <t>ヒツヨウ</t>
    </rPh>
    <rPh sb="17" eb="19">
      <t>ブブン</t>
    </rPh>
    <rPh sb="24" eb="26">
      <t>シゴト</t>
    </rPh>
    <rPh sb="31" eb="33">
      <t>クンレン</t>
    </rPh>
    <rPh sb="41" eb="43">
      <t>ヨウイン</t>
    </rPh>
    <rPh sb="46" eb="48">
      <t>サンカ</t>
    </rPh>
    <rPh sb="50" eb="53">
      <t>ジッセンテキ</t>
    </rPh>
    <rPh sb="53" eb="55">
      <t>クンレン</t>
    </rPh>
    <rPh sb="55" eb="57">
      <t>ブブン</t>
    </rPh>
    <rPh sb="58" eb="59">
      <t>ワ</t>
    </rPh>
    <rPh sb="65" eb="68">
      <t>シンリテキ</t>
    </rPh>
    <rPh sb="68" eb="71">
      <t>フタンカン</t>
    </rPh>
    <rPh sb="72" eb="73">
      <t>ヘ</t>
    </rPh>
    <rPh sb="76" eb="77">
      <t>オオ</t>
    </rPh>
    <rPh sb="79" eb="82">
      <t>リヨウシャ</t>
    </rPh>
    <rPh sb="83" eb="85">
      <t>サンカ</t>
    </rPh>
    <rPh sb="91" eb="93">
      <t>サギョウ</t>
    </rPh>
    <rPh sb="97" eb="98">
      <t>コマ</t>
    </rPh>
    <rPh sb="100" eb="102">
      <t>ブンカイ</t>
    </rPh>
    <rPh sb="109" eb="110">
      <t>カ</t>
    </rPh>
    <rPh sb="111" eb="112">
      <t>スス</t>
    </rPh>
    <phoneticPr fontId="2"/>
  </si>
  <si>
    <t>①顧客層別市場調査の実施
一般家庭向け（スーパー、商店、コンビニ等）
観光客向け（デパート、観光地テナント、アウトレットモール、サービスエリア等）
②対象ニーズの絞り込み（特定ニーズ）
③特定ニーズ向け商品のコンセプト企画・提案
④商品開発アドバイス等外部コンサルの活用
⑤商品と並行したパッケージデザインの公募
　（インターネット活用または美術系学生の社会実験コラボなども検討）
⑥新商品の売り込み方法や営業について検討</t>
    <rPh sb="1" eb="4">
      <t>コキャクソウ</t>
    </rPh>
    <rPh sb="4" eb="5">
      <t>ベツ</t>
    </rPh>
    <rPh sb="5" eb="7">
      <t>シジョウ</t>
    </rPh>
    <rPh sb="7" eb="9">
      <t>チョウサ</t>
    </rPh>
    <rPh sb="10" eb="12">
      <t>ジッシ</t>
    </rPh>
    <rPh sb="13" eb="15">
      <t>イッパン</t>
    </rPh>
    <rPh sb="15" eb="17">
      <t>カテイ</t>
    </rPh>
    <rPh sb="17" eb="18">
      <t>ム</t>
    </rPh>
    <rPh sb="25" eb="26">
      <t>ショウ</t>
    </rPh>
    <rPh sb="26" eb="27">
      <t>テン</t>
    </rPh>
    <rPh sb="32" eb="33">
      <t>トウ</t>
    </rPh>
    <rPh sb="35" eb="38">
      <t>カンコウキャク</t>
    </rPh>
    <rPh sb="38" eb="39">
      <t>ム</t>
    </rPh>
    <rPh sb="46" eb="49">
      <t>カンコウチ</t>
    </rPh>
    <rPh sb="71" eb="72">
      <t>トウ</t>
    </rPh>
    <rPh sb="75" eb="77">
      <t>タイショウ</t>
    </rPh>
    <rPh sb="81" eb="82">
      <t>シボ</t>
    </rPh>
    <rPh sb="83" eb="84">
      <t>コ</t>
    </rPh>
    <rPh sb="86" eb="88">
      <t>トクテイ</t>
    </rPh>
    <rPh sb="94" eb="96">
      <t>トクテイ</t>
    </rPh>
    <rPh sb="99" eb="100">
      <t>ム</t>
    </rPh>
    <rPh sb="101" eb="103">
      <t>ショウヒン</t>
    </rPh>
    <rPh sb="109" eb="111">
      <t>キカク</t>
    </rPh>
    <rPh sb="112" eb="114">
      <t>テイアン</t>
    </rPh>
    <rPh sb="116" eb="118">
      <t>ショウヒン</t>
    </rPh>
    <rPh sb="118" eb="120">
      <t>カイハツ</t>
    </rPh>
    <rPh sb="125" eb="126">
      <t>トウ</t>
    </rPh>
    <rPh sb="126" eb="128">
      <t>ガイブ</t>
    </rPh>
    <rPh sb="133" eb="135">
      <t>カツヨウ</t>
    </rPh>
    <rPh sb="137" eb="139">
      <t>ショウヒン</t>
    </rPh>
    <rPh sb="140" eb="142">
      <t>ヘイコウ</t>
    </rPh>
    <rPh sb="154" eb="156">
      <t>コウボ</t>
    </rPh>
    <rPh sb="166" eb="168">
      <t>カツヨウ</t>
    </rPh>
    <rPh sb="171" eb="173">
      <t>ビジュツ</t>
    </rPh>
    <rPh sb="173" eb="174">
      <t>ケイ</t>
    </rPh>
    <rPh sb="174" eb="176">
      <t>ガクセイ</t>
    </rPh>
    <rPh sb="177" eb="179">
      <t>シャカイ</t>
    </rPh>
    <rPh sb="179" eb="181">
      <t>ジッケン</t>
    </rPh>
    <rPh sb="187" eb="189">
      <t>ケントウ</t>
    </rPh>
    <rPh sb="192" eb="195">
      <t>シンショウヒン</t>
    </rPh>
    <rPh sb="196" eb="197">
      <t>ウ</t>
    </rPh>
    <rPh sb="198" eb="199">
      <t>コ</t>
    </rPh>
    <rPh sb="200" eb="202">
      <t>ホウホウ</t>
    </rPh>
    <rPh sb="203" eb="205">
      <t>エイギョウ</t>
    </rPh>
    <rPh sb="209" eb="211">
      <t>ケントウ</t>
    </rPh>
    <phoneticPr fontId="2"/>
  </si>
  <si>
    <t>事前訓練の短時間化および障害種別に応じた作業分解とマニュアル化</t>
    <rPh sb="0" eb="2">
      <t>ジゼン</t>
    </rPh>
    <rPh sb="30" eb="31">
      <t>カ</t>
    </rPh>
    <phoneticPr fontId="2"/>
  </si>
  <si>
    <t>①事前訓練内容を準備訓練と実践訓練に区分
②わかりやすい訓練マニュアルの整理
③わかりやすい実践訓練マニュアルの整理
④指導員および利用者のスキル向上外部研修受講計画を作成する。</t>
    <rPh sb="1" eb="3">
      <t>ジゼン</t>
    </rPh>
    <rPh sb="3" eb="5">
      <t>クンレン</t>
    </rPh>
    <rPh sb="5" eb="7">
      <t>ナイヨウ</t>
    </rPh>
    <rPh sb="8" eb="10">
      <t>ジュンビ</t>
    </rPh>
    <rPh sb="10" eb="12">
      <t>クンレン</t>
    </rPh>
    <rPh sb="13" eb="15">
      <t>ジッセン</t>
    </rPh>
    <rPh sb="15" eb="17">
      <t>クンレン</t>
    </rPh>
    <rPh sb="18" eb="20">
      <t>クブン</t>
    </rPh>
    <rPh sb="28" eb="30">
      <t>クンレン</t>
    </rPh>
    <rPh sb="36" eb="38">
      <t>セイリ</t>
    </rPh>
    <rPh sb="46" eb="48">
      <t>ジッセン</t>
    </rPh>
    <rPh sb="48" eb="50">
      <t>クンレン</t>
    </rPh>
    <rPh sb="56" eb="58">
      <t>セイリ</t>
    </rPh>
    <rPh sb="60" eb="63">
      <t>シドウイン</t>
    </rPh>
    <rPh sb="66" eb="69">
      <t>リヨウシャ</t>
    </rPh>
    <rPh sb="73" eb="75">
      <t>コウジョウ</t>
    </rPh>
    <rPh sb="75" eb="77">
      <t>ガイブ</t>
    </rPh>
    <rPh sb="77" eb="79">
      <t>ケンシュウ</t>
    </rPh>
    <rPh sb="79" eb="81">
      <t>ジュコウ</t>
    </rPh>
    <rPh sb="81" eb="83">
      <t>ケイカク</t>
    </rPh>
    <rPh sb="84" eb="86">
      <t>サクセイ</t>
    </rPh>
    <phoneticPr fontId="2"/>
  </si>
  <si>
    <t>◎◎　◎◎</t>
    <phoneticPr fontId="2"/>
  </si>
  <si>
    <t>①仕入・原材料費等</t>
    <rPh sb="1" eb="3">
      <t>シイ</t>
    </rPh>
    <rPh sb="4" eb="8">
      <t>ゲンザイリョウヒ</t>
    </rPh>
    <rPh sb="8" eb="9">
      <t>トウ</t>
    </rPh>
    <phoneticPr fontId="2"/>
  </si>
  <si>
    <t xml:space="preserve"> 販売・一般管理費用 (D)</t>
    <rPh sb="1" eb="3">
      <t>ハンバイ</t>
    </rPh>
    <rPh sb="4" eb="6">
      <t>イッパン</t>
    </rPh>
    <rPh sb="6" eb="8">
      <t>カンリ</t>
    </rPh>
    <rPh sb="8" eb="10">
      <t>ヒヨウ</t>
    </rPh>
    <phoneticPr fontId="12"/>
  </si>
  <si>
    <t>①仕入・原材料費等</t>
    <rPh sb="1" eb="3">
      <t>シイ</t>
    </rPh>
    <rPh sb="4" eb="8">
      <t>ゲンザイリョウヒ</t>
    </rPh>
    <rPh sb="8" eb="9">
      <t>トウ</t>
    </rPh>
    <phoneticPr fontId="12"/>
  </si>
  <si>
    <t xml:space="preserve"> 年間支払工賃総額 (F)</t>
    <rPh sb="1" eb="3">
      <t>ネンカン</t>
    </rPh>
    <rPh sb="3" eb="5">
      <t>シハラ</t>
    </rPh>
    <rPh sb="5" eb="7">
      <t>コウチン</t>
    </rPh>
    <rPh sb="7" eb="9">
      <t>ソウガク</t>
    </rPh>
    <phoneticPr fontId="12"/>
  </si>
  <si>
    <t xml:space="preserve"> 工賃変動積立金 (G)</t>
    <rPh sb="1" eb="3">
      <t>コウチン</t>
    </rPh>
    <rPh sb="3" eb="5">
      <t>ヘンドウ</t>
    </rPh>
    <rPh sb="5" eb="7">
      <t>ツミタ</t>
    </rPh>
    <rPh sb="7" eb="8">
      <t>キン</t>
    </rPh>
    <phoneticPr fontId="12"/>
  </si>
  <si>
    <t xml:space="preserve"> 設備等整備積立金 (H)</t>
    <rPh sb="1" eb="4">
      <t>セツビトウ</t>
    </rPh>
    <rPh sb="4" eb="6">
      <t>セイビ</t>
    </rPh>
    <rPh sb="6" eb="8">
      <t>ツミタ</t>
    </rPh>
    <rPh sb="8" eb="9">
      <t>キン</t>
    </rPh>
    <phoneticPr fontId="12"/>
  </si>
  <si>
    <t>年間売上金額</t>
    <rPh sb="0" eb="2">
      <t>ネンカン</t>
    </rPh>
    <rPh sb="2" eb="4">
      <t>ウリアゲ</t>
    </rPh>
    <rPh sb="4" eb="6">
      <t>キンガク</t>
    </rPh>
    <phoneticPr fontId="2"/>
  </si>
  <si>
    <t>従事利用者数</t>
    <rPh sb="0" eb="2">
      <t>ジュウジ</t>
    </rPh>
    <rPh sb="2" eb="5">
      <t>リヨウシャ</t>
    </rPh>
    <rPh sb="5" eb="6">
      <t>スウ</t>
    </rPh>
    <phoneticPr fontId="2"/>
  </si>
  <si>
    <t>年間売上金額</t>
    <rPh sb="0" eb="2">
      <t>ネンカン</t>
    </rPh>
    <rPh sb="2" eb="3">
      <t>ウ</t>
    </rPh>
    <rPh sb="3" eb="4">
      <t>ア</t>
    </rPh>
    <rPh sb="4" eb="6">
      <t>キンガク</t>
    </rPh>
    <phoneticPr fontId="2"/>
  </si>
  <si>
    <t>年間支払工賃総額
(A)</t>
    <rPh sb="0" eb="2">
      <t>ネンカン</t>
    </rPh>
    <rPh sb="2" eb="4">
      <t>シハラ</t>
    </rPh>
    <rPh sb="4" eb="6">
      <t>コウチン</t>
    </rPh>
    <rPh sb="6" eb="8">
      <t>ソウガク</t>
    </rPh>
    <phoneticPr fontId="2"/>
  </si>
  <si>
    <t xml:space="preserve"> 減価償却その他経費 (E)</t>
    <rPh sb="1" eb="3">
      <t>ゲンカ</t>
    </rPh>
    <rPh sb="3" eb="5">
      <t>ショウキャク</t>
    </rPh>
    <rPh sb="7" eb="8">
      <t>タ</t>
    </rPh>
    <rPh sb="8" eb="10">
      <t>ケイヒ</t>
    </rPh>
    <phoneticPr fontId="2"/>
  </si>
  <si>
    <t>市場調査等を通じて、一般家庭や観光客のマーケット別にそれぞれ魅力的な新商品開発を行い、新たな販路開拓を進める。
上半期中に２０カ所以上の調査を行い、年度末までに１商品の開発を行う。</t>
    <rPh sb="10" eb="12">
      <t>イッパン</t>
    </rPh>
    <rPh sb="43" eb="44">
      <t>アラ</t>
    </rPh>
    <rPh sb="46" eb="48">
      <t>ハンロ</t>
    </rPh>
    <rPh sb="48" eb="50">
      <t>カイタク</t>
    </rPh>
    <rPh sb="51" eb="52">
      <t>スス</t>
    </rPh>
    <rPh sb="56" eb="59">
      <t>カミハンキ</t>
    </rPh>
    <rPh sb="59" eb="60">
      <t>ナカ</t>
    </rPh>
    <rPh sb="64" eb="65">
      <t>ショ</t>
    </rPh>
    <rPh sb="65" eb="67">
      <t>イジョウ</t>
    </rPh>
    <rPh sb="68" eb="70">
      <t>チョウサ</t>
    </rPh>
    <rPh sb="71" eb="72">
      <t>オコナ</t>
    </rPh>
    <rPh sb="74" eb="77">
      <t>ネンドマツ</t>
    </rPh>
    <rPh sb="81" eb="83">
      <t>ショウヒン</t>
    </rPh>
    <rPh sb="84" eb="86">
      <t>カイハツ</t>
    </rPh>
    <rPh sb="87" eb="88">
      <t>オコナ</t>
    </rPh>
    <phoneticPr fontId="2"/>
  </si>
  <si>
    <t>現工程の課題分析を行い、コストを低減するための代替方法や代替材料、仕入れルート、他事業所との共同一括発注について検討する。
上半期中に課題分析を取りまとめ、年度末までに5%以上のコスト削減効果が見込める方策を立てる。</t>
    <rPh sb="0" eb="1">
      <t>ゲン</t>
    </rPh>
    <rPh sb="1" eb="3">
      <t>コウテイ</t>
    </rPh>
    <rPh sb="4" eb="6">
      <t>カダイ</t>
    </rPh>
    <rPh sb="6" eb="8">
      <t>ブンセキ</t>
    </rPh>
    <rPh sb="9" eb="10">
      <t>オコナ</t>
    </rPh>
    <rPh sb="16" eb="18">
      <t>テイゲン</t>
    </rPh>
    <rPh sb="23" eb="25">
      <t>ダイタイ</t>
    </rPh>
    <rPh sb="25" eb="27">
      <t>ホウホウ</t>
    </rPh>
    <rPh sb="28" eb="30">
      <t>ダイタイ</t>
    </rPh>
    <rPh sb="30" eb="32">
      <t>ザイリョウ</t>
    </rPh>
    <rPh sb="33" eb="35">
      <t>シイ</t>
    </rPh>
    <rPh sb="40" eb="41">
      <t>ホカ</t>
    </rPh>
    <rPh sb="41" eb="44">
      <t>ジギョウショ</t>
    </rPh>
    <rPh sb="46" eb="48">
      <t>キョウドウ</t>
    </rPh>
    <rPh sb="48" eb="50">
      <t>イッカツ</t>
    </rPh>
    <rPh sb="50" eb="52">
      <t>ハッチュウ</t>
    </rPh>
    <rPh sb="56" eb="58">
      <t>ケントウ</t>
    </rPh>
    <rPh sb="62" eb="65">
      <t>カミハンキ</t>
    </rPh>
    <rPh sb="65" eb="66">
      <t>ナカ</t>
    </rPh>
    <rPh sb="67" eb="69">
      <t>カダイ</t>
    </rPh>
    <rPh sb="69" eb="71">
      <t>ブンセキ</t>
    </rPh>
    <rPh sb="72" eb="73">
      <t>ト</t>
    </rPh>
    <rPh sb="78" eb="80">
      <t>ネンド</t>
    </rPh>
    <rPh sb="80" eb="81">
      <t>マツ</t>
    </rPh>
    <rPh sb="86" eb="88">
      <t>イジョウ</t>
    </rPh>
    <rPh sb="92" eb="94">
      <t>サクゲン</t>
    </rPh>
    <rPh sb="94" eb="96">
      <t>コウカ</t>
    </rPh>
    <rPh sb="97" eb="99">
      <t>ミコ</t>
    </rPh>
    <rPh sb="101" eb="103">
      <t>ホウサク</t>
    </rPh>
    <rPh sb="104" eb="105">
      <t>タ</t>
    </rPh>
    <phoneticPr fontId="2"/>
  </si>
  <si>
    <t>①工程の再細分化
②工程マニュアルの見直し
③より安価な代替方法や設備等について調査
④より安価な原材料の確保について調査
⑤同業者との共同一括発注について調整
⑥コスト削減策を作成し、事務所内で意見調整
⑦コスト削減策の実施工程を作成
⑧実施に必要な設備や費用などを算出</t>
    <rPh sb="1" eb="3">
      <t>コウテイ</t>
    </rPh>
    <rPh sb="4" eb="5">
      <t>サイ</t>
    </rPh>
    <rPh sb="5" eb="8">
      <t>サイブンカ</t>
    </rPh>
    <rPh sb="10" eb="12">
      <t>コウテイ</t>
    </rPh>
    <rPh sb="18" eb="20">
      <t>ミナオ</t>
    </rPh>
    <rPh sb="25" eb="27">
      <t>アンカ</t>
    </rPh>
    <rPh sb="28" eb="30">
      <t>ダイタイ</t>
    </rPh>
    <rPh sb="30" eb="32">
      <t>ホウホウ</t>
    </rPh>
    <rPh sb="33" eb="35">
      <t>セツビ</t>
    </rPh>
    <rPh sb="35" eb="36">
      <t>トウ</t>
    </rPh>
    <rPh sb="40" eb="42">
      <t>チョウサ</t>
    </rPh>
    <rPh sb="46" eb="48">
      <t>アンカ</t>
    </rPh>
    <rPh sb="49" eb="52">
      <t>ゲンザイリョウ</t>
    </rPh>
    <rPh sb="53" eb="55">
      <t>カクホ</t>
    </rPh>
    <rPh sb="59" eb="61">
      <t>チョウサ</t>
    </rPh>
    <rPh sb="85" eb="87">
      <t>サクゲン</t>
    </rPh>
    <rPh sb="87" eb="88">
      <t>サク</t>
    </rPh>
    <rPh sb="89" eb="91">
      <t>サクセイ</t>
    </rPh>
    <rPh sb="93" eb="96">
      <t>ジムショ</t>
    </rPh>
    <rPh sb="96" eb="97">
      <t>ナイ</t>
    </rPh>
    <rPh sb="98" eb="100">
      <t>イケン</t>
    </rPh>
    <rPh sb="100" eb="102">
      <t>チョウセイ</t>
    </rPh>
    <rPh sb="107" eb="110">
      <t>サクゲンサク</t>
    </rPh>
    <rPh sb="111" eb="113">
      <t>ジッシ</t>
    </rPh>
    <rPh sb="113" eb="115">
      <t>コウテイ</t>
    </rPh>
    <rPh sb="116" eb="118">
      <t>サクセイ</t>
    </rPh>
    <rPh sb="120" eb="122">
      <t>ジッシ</t>
    </rPh>
    <rPh sb="123" eb="125">
      <t>ヒツヨウ</t>
    </rPh>
    <rPh sb="126" eb="128">
      <t>セツビ</t>
    </rPh>
    <rPh sb="129" eb="131">
      <t>ヒヨウ</t>
    </rPh>
    <rPh sb="134" eb="136">
      <t>サンシュツ</t>
    </rPh>
    <phoneticPr fontId="2"/>
  </si>
  <si>
    <t>就労収入向上実践計画（工賃向上計画）</t>
    <rPh sb="0" eb="2">
      <t>シュウロウ</t>
    </rPh>
    <rPh sb="2" eb="4">
      <t>シュウニュウ</t>
    </rPh>
    <rPh sb="4" eb="6">
      <t>コウジョウ</t>
    </rPh>
    <rPh sb="6" eb="8">
      <t>ジッセン</t>
    </rPh>
    <rPh sb="8" eb="10">
      <t>ケイカク</t>
    </rPh>
    <rPh sb="11" eb="13">
      <t>コウチン</t>
    </rPh>
    <rPh sb="13" eb="15">
      <t>コウジョウ</t>
    </rPh>
    <rPh sb="15" eb="17">
      <t>ケイカク</t>
    </rPh>
    <phoneticPr fontId="2"/>
  </si>
  <si>
    <t>就労収入向上実践計画（工賃向上計画）の推進体制（責任者および運営体制図）</t>
    <rPh sb="0" eb="2">
      <t>シュウロウ</t>
    </rPh>
    <rPh sb="2" eb="4">
      <t>シュウニュウ</t>
    </rPh>
    <rPh sb="4" eb="6">
      <t>コウジョウ</t>
    </rPh>
    <rPh sb="6" eb="8">
      <t>ジッセン</t>
    </rPh>
    <rPh sb="8" eb="10">
      <t>ケイカク</t>
    </rPh>
    <rPh sb="11" eb="13">
      <t>コウチン</t>
    </rPh>
    <rPh sb="13" eb="15">
      <t>コウジョウ</t>
    </rPh>
    <rPh sb="15" eb="17">
      <t>ケイカク</t>
    </rPh>
    <rPh sb="19" eb="21">
      <t>スイシン</t>
    </rPh>
    <rPh sb="21" eb="23">
      <t>タイセイ</t>
    </rPh>
    <rPh sb="24" eb="27">
      <t>セキニンシャ</t>
    </rPh>
    <rPh sb="30" eb="32">
      <t>ウンエイ</t>
    </rPh>
    <rPh sb="32" eb="34">
      <t>タイセイ</t>
    </rPh>
    <rPh sb="34" eb="35">
      <t>ズ</t>
    </rPh>
    <phoneticPr fontId="2"/>
  </si>
  <si>
    <t>記載例</t>
    <rPh sb="0" eb="2">
      <t>キサイ</t>
    </rPh>
    <rPh sb="2" eb="3">
      <t>レイ</t>
    </rPh>
    <phoneticPr fontId="2"/>
  </si>
  <si>
    <r>
      <rPr>
        <sz val="10.5"/>
        <color indexed="10"/>
        <rFont val="ＭＳ ゴシック"/>
        <family val="3"/>
        <charset val="128"/>
      </rPr>
      <t>就労支援事業活動増減差額</t>
    </r>
    <r>
      <rPr>
        <sz val="10.5"/>
        <rFont val="ＭＳ ゴシック"/>
        <family val="3"/>
        <charset val="128"/>
      </rPr>
      <t xml:space="preserve"> (A-B-D-E-F-G-H)</t>
    </r>
    <rPh sb="0" eb="2">
      <t>シュウロウ</t>
    </rPh>
    <rPh sb="2" eb="4">
      <t>シエン</t>
    </rPh>
    <rPh sb="4" eb="6">
      <t>ジギョウ</t>
    </rPh>
    <rPh sb="6" eb="8">
      <t>カツドウ</t>
    </rPh>
    <rPh sb="8" eb="10">
      <t>ゾウゲン</t>
    </rPh>
    <rPh sb="10" eb="12">
      <t>サガク</t>
    </rPh>
    <phoneticPr fontId="12"/>
  </si>
  <si>
    <r>
      <t>※(E)における減価償却費については、当該設備が国庫補助制度を活用して取得したものである場合</t>
    </r>
    <r>
      <rPr>
        <sz val="8"/>
        <color indexed="10"/>
        <rFont val="ＭＳ ゴシック"/>
        <family val="3"/>
        <charset val="128"/>
      </rPr>
      <t>、国庫補助金等特区別積立金取崩額を控除した額</t>
    </r>
    <r>
      <rPr>
        <sz val="8"/>
        <rFont val="ＭＳ ゴシック"/>
        <family val="3"/>
        <charset val="128"/>
      </rPr>
      <t>を計上するものとしてください。自己資金で取得したものはこの限りではありません。</t>
    </r>
    <rPh sb="8" eb="10">
      <t>ゲンカ</t>
    </rPh>
    <rPh sb="10" eb="13">
      <t>ショウキャクヒ</t>
    </rPh>
    <rPh sb="19" eb="21">
      <t>トウガイ</t>
    </rPh>
    <rPh sb="21" eb="23">
      <t>セツビ</t>
    </rPh>
    <rPh sb="24" eb="26">
      <t>コッコ</t>
    </rPh>
    <rPh sb="26" eb="28">
      <t>ホジョ</t>
    </rPh>
    <rPh sb="28" eb="30">
      <t>セイド</t>
    </rPh>
    <rPh sb="31" eb="33">
      <t>カツヨウ</t>
    </rPh>
    <rPh sb="35" eb="37">
      <t>シュトク</t>
    </rPh>
    <rPh sb="44" eb="46">
      <t>バアイ</t>
    </rPh>
    <rPh sb="63" eb="65">
      <t>コウジョ</t>
    </rPh>
    <rPh sb="67" eb="68">
      <t>ガク</t>
    </rPh>
    <rPh sb="69" eb="71">
      <t>ケイジョウ</t>
    </rPh>
    <rPh sb="83" eb="85">
      <t>ジコ</t>
    </rPh>
    <rPh sb="85" eb="87">
      <t>シキン</t>
    </rPh>
    <rPh sb="88" eb="90">
      <t>シュトク</t>
    </rPh>
    <rPh sb="97" eb="98">
      <t>カギ</t>
    </rPh>
    <phoneticPr fontId="2"/>
  </si>
  <si>
    <t>改善事項
（複数回答可）</t>
    <rPh sb="0" eb="2">
      <t>カイゼン</t>
    </rPh>
    <rPh sb="2" eb="4">
      <t>ジコウ</t>
    </rPh>
    <rPh sb="6" eb="8">
      <t>フクスウ</t>
    </rPh>
    <rPh sb="8" eb="10">
      <t>カイトウ</t>
    </rPh>
    <rPh sb="10" eb="11">
      <t>カ</t>
    </rPh>
    <phoneticPr fontId="2"/>
  </si>
  <si>
    <t>■商品に魅力がない
■販売先が限られている
■単価が安い
□大量受注が困難
■商品品種が少ない
□立地が悪い
■生産コストがかかる
□他の事業所とのネッ
　 トワークが脆弱
□職員の意識等
□改善事項が分からない
□その他（　　　　　　　　　　　）</t>
    <rPh sb="1" eb="3">
      <t>ショウヒン</t>
    </rPh>
    <rPh sb="4" eb="6">
      <t>ミリョク</t>
    </rPh>
    <rPh sb="11" eb="13">
      <t>ハンバイ</t>
    </rPh>
    <rPh sb="13" eb="14">
      <t>サキ</t>
    </rPh>
    <rPh sb="15" eb="16">
      <t>カギ</t>
    </rPh>
    <rPh sb="23" eb="25">
      <t>タンカ</t>
    </rPh>
    <rPh sb="26" eb="27">
      <t>ヤス</t>
    </rPh>
    <rPh sb="30" eb="32">
      <t>タイリョウ</t>
    </rPh>
    <rPh sb="32" eb="34">
      <t>ジュチュウ</t>
    </rPh>
    <rPh sb="35" eb="37">
      <t>コンナン</t>
    </rPh>
    <rPh sb="39" eb="41">
      <t>ショウヒン</t>
    </rPh>
    <rPh sb="41" eb="43">
      <t>ヒンシュ</t>
    </rPh>
    <rPh sb="44" eb="45">
      <t>スク</t>
    </rPh>
    <rPh sb="49" eb="51">
      <t>リッチ</t>
    </rPh>
    <rPh sb="52" eb="53">
      <t>ワル</t>
    </rPh>
    <rPh sb="56" eb="58">
      <t>セイサン</t>
    </rPh>
    <rPh sb="67" eb="68">
      <t>タ</t>
    </rPh>
    <rPh sb="69" eb="72">
      <t>ジギョウショ</t>
    </rPh>
    <rPh sb="84" eb="86">
      <t>ゼイジャク</t>
    </rPh>
    <rPh sb="88" eb="90">
      <t>ショクイン</t>
    </rPh>
    <rPh sb="91" eb="93">
      <t>イシキ</t>
    </rPh>
    <rPh sb="93" eb="94">
      <t>トウ</t>
    </rPh>
    <rPh sb="96" eb="98">
      <t>カイゼン</t>
    </rPh>
    <rPh sb="98" eb="100">
      <t>ジコウ</t>
    </rPh>
    <rPh sb="101" eb="102">
      <t>ワ</t>
    </rPh>
    <rPh sb="110" eb="111">
      <t>タ</t>
    </rPh>
    <phoneticPr fontId="2"/>
  </si>
  <si>
    <t>□商品に魅力がない
□販売先が限られている
□単価が安い
■大量受注が困難
□商品品種が少ない
□立地が悪い
□生産コストがかかる
□他の事業所とのネッ
　 トワークが脆弱
■職員の意識等
□改善事項が分からない
□その他（　　　　　　　　　　　）</t>
    <rPh sb="1" eb="3">
      <t>ショウヒン</t>
    </rPh>
    <rPh sb="4" eb="6">
      <t>ミリョク</t>
    </rPh>
    <rPh sb="11" eb="13">
      <t>ハンバイ</t>
    </rPh>
    <rPh sb="13" eb="14">
      <t>サキ</t>
    </rPh>
    <rPh sb="15" eb="16">
      <t>カギ</t>
    </rPh>
    <rPh sb="23" eb="25">
      <t>タンカ</t>
    </rPh>
    <rPh sb="26" eb="27">
      <t>ヤス</t>
    </rPh>
    <rPh sb="30" eb="32">
      <t>タイリョウ</t>
    </rPh>
    <rPh sb="32" eb="34">
      <t>ジュチュウ</t>
    </rPh>
    <rPh sb="35" eb="37">
      <t>コンナン</t>
    </rPh>
    <rPh sb="39" eb="41">
      <t>ショウヒン</t>
    </rPh>
    <rPh sb="41" eb="43">
      <t>ヒンシュ</t>
    </rPh>
    <rPh sb="44" eb="45">
      <t>スク</t>
    </rPh>
    <rPh sb="49" eb="51">
      <t>リッチ</t>
    </rPh>
    <rPh sb="52" eb="53">
      <t>ワル</t>
    </rPh>
    <rPh sb="56" eb="58">
      <t>セイサン</t>
    </rPh>
    <rPh sb="67" eb="68">
      <t>タ</t>
    </rPh>
    <rPh sb="69" eb="72">
      <t>ジギョウショ</t>
    </rPh>
    <rPh sb="84" eb="86">
      <t>ゼイジャク</t>
    </rPh>
    <rPh sb="88" eb="90">
      <t>ショクイン</t>
    </rPh>
    <rPh sb="91" eb="93">
      <t>イシキ</t>
    </rPh>
    <rPh sb="93" eb="94">
      <t>トウ</t>
    </rPh>
    <rPh sb="96" eb="98">
      <t>カイゼン</t>
    </rPh>
    <rPh sb="98" eb="100">
      <t>ジコウ</t>
    </rPh>
    <rPh sb="101" eb="102">
      <t>ワ</t>
    </rPh>
    <rPh sb="110" eb="111">
      <t>タ</t>
    </rPh>
    <phoneticPr fontId="2"/>
  </si>
  <si>
    <t>令和６年　　５月○○日</t>
    <rPh sb="0" eb="2">
      <t>レイワ</t>
    </rPh>
    <rPh sb="3" eb="4">
      <t>ネン</t>
    </rPh>
    <rPh sb="7" eb="8">
      <t>ツキ</t>
    </rPh>
    <rPh sb="10" eb="11">
      <t>ニチ</t>
    </rPh>
    <phoneticPr fontId="2"/>
  </si>
  <si>
    <t>　（６年　４月　現在）</t>
    <phoneticPr fontId="2"/>
  </si>
  <si>
    <t>令和５年度（実績）</t>
    <rPh sb="0" eb="2">
      <t>レイワ</t>
    </rPh>
    <rPh sb="3" eb="5">
      <t>ネンド</t>
    </rPh>
    <rPh sb="6" eb="8">
      <t>ジッセキ</t>
    </rPh>
    <phoneticPr fontId="2"/>
  </si>
  <si>
    <t>令和６年度（目標）</t>
    <rPh sb="0" eb="2">
      <t>レイワ</t>
    </rPh>
    <rPh sb="3" eb="5">
      <t>ネンド</t>
    </rPh>
    <rPh sb="6" eb="8">
      <t>モクヒョウ</t>
    </rPh>
    <phoneticPr fontId="2"/>
  </si>
  <si>
    <t>令和７年度（目標）</t>
    <rPh sb="0" eb="2">
      <t>レイワ</t>
    </rPh>
    <rPh sb="3" eb="5">
      <t>ネンド</t>
    </rPh>
    <rPh sb="6" eb="8">
      <t>モクヒョウ</t>
    </rPh>
    <phoneticPr fontId="2"/>
  </si>
  <si>
    <t>令和８年度（目標）</t>
    <rPh sb="0" eb="2">
      <t>レイワ</t>
    </rPh>
    <rPh sb="3" eb="5">
      <t>ネンド</t>
    </rPh>
    <rPh sb="6" eb="8">
      <t>モクヒョウ</t>
    </rPh>
    <phoneticPr fontId="2"/>
  </si>
  <si>
    <t>令和５年度実績合計</t>
    <rPh sb="0" eb="2">
      <t>レイワ</t>
    </rPh>
    <rPh sb="3" eb="5">
      <t>ネンド</t>
    </rPh>
    <rPh sb="5" eb="7">
      <t>ジッセキ</t>
    </rPh>
    <rPh sb="7" eb="9">
      <t>ゴウケイ</t>
    </rPh>
    <phoneticPr fontId="2"/>
  </si>
  <si>
    <t>事業の収益性（令和５年度実績）</t>
    <rPh sb="0" eb="2">
      <t>ジギョウ</t>
    </rPh>
    <rPh sb="3" eb="6">
      <t>シュウエキセイ</t>
    </rPh>
    <rPh sb="7" eb="9">
      <t>レイワ</t>
    </rPh>
    <rPh sb="10" eb="12">
      <t>ネンド</t>
    </rPh>
    <rPh sb="12" eb="14">
      <t>ジッセキ</t>
    </rPh>
    <phoneticPr fontId="2"/>
  </si>
  <si>
    <t>４．令和６年度から令和８年度にかかる就労支援事業全体（各業務合計）の売上および工賃の積算根拠</t>
    <rPh sb="2" eb="4">
      <t>レイワ</t>
    </rPh>
    <rPh sb="5" eb="7">
      <t>ネンド</t>
    </rPh>
    <rPh sb="7" eb="9">
      <t>ヘイネンド</t>
    </rPh>
    <rPh sb="9" eb="11">
      <t>レイワ</t>
    </rPh>
    <rPh sb="12" eb="14">
      <t>ネンド</t>
    </rPh>
    <rPh sb="14" eb="16">
      <t>ヘイネンド</t>
    </rPh>
    <rPh sb="18" eb="20">
      <t>シュウロウ</t>
    </rPh>
    <rPh sb="20" eb="22">
      <t>シエン</t>
    </rPh>
    <rPh sb="22" eb="24">
      <t>ジギョウ</t>
    </rPh>
    <rPh sb="24" eb="26">
      <t>ゼンタイ</t>
    </rPh>
    <rPh sb="27" eb="28">
      <t>カク</t>
    </rPh>
    <rPh sb="28" eb="30">
      <t>ギョウム</t>
    </rPh>
    <rPh sb="30" eb="32">
      <t>ゴウケイ</t>
    </rPh>
    <rPh sb="34" eb="36">
      <t>ウリアゲ</t>
    </rPh>
    <rPh sb="39" eb="41">
      <t>コウチン</t>
    </rPh>
    <rPh sb="42" eb="44">
      <t>セキサン</t>
    </rPh>
    <rPh sb="44" eb="46">
      <t>コンキョ</t>
    </rPh>
    <phoneticPr fontId="2"/>
  </si>
  <si>
    <t>６年度(計画)</t>
    <rPh sb="1" eb="3">
      <t>ネンド</t>
    </rPh>
    <rPh sb="4" eb="6">
      <t>ケイカク</t>
    </rPh>
    <phoneticPr fontId="12"/>
  </si>
  <si>
    <t>７年度(計画)</t>
    <rPh sb="1" eb="3">
      <t>ネンド</t>
    </rPh>
    <rPh sb="4" eb="6">
      <t>ケイカク</t>
    </rPh>
    <phoneticPr fontId="12"/>
  </si>
  <si>
    <t>８年度(計画)</t>
    <rPh sb="1" eb="3">
      <t>ネンド</t>
    </rPh>
    <rPh sb="4" eb="6">
      <t>ケイカク</t>
    </rPh>
    <phoneticPr fontId="12"/>
  </si>
  <si>
    <t>５．改善計画シート（令和５年度実績を踏まえた令和６年度における改善計画）</t>
    <rPh sb="2" eb="4">
      <t>カイゼン</t>
    </rPh>
    <rPh sb="4" eb="6">
      <t>ケイカク</t>
    </rPh>
    <rPh sb="10" eb="12">
      <t>レイワ</t>
    </rPh>
    <rPh sb="13" eb="15">
      <t>ネンド</t>
    </rPh>
    <rPh sb="15" eb="17">
      <t>ジッセキ</t>
    </rPh>
    <rPh sb="18" eb="19">
      <t>フ</t>
    </rPh>
    <rPh sb="22" eb="24">
      <t>レイワ</t>
    </rPh>
    <rPh sb="25" eb="27">
      <t>ネンド</t>
    </rPh>
    <rPh sb="27" eb="29">
      <t>ヘイネンド</t>
    </rPh>
    <rPh sb="31" eb="33">
      <t>カイゼン</t>
    </rPh>
    <rPh sb="33" eb="35">
      <t>ケイカク</t>
    </rPh>
    <phoneticPr fontId="2"/>
  </si>
  <si>
    <t>（６年度）</t>
    <rPh sb="2" eb="4">
      <t>ネンド</t>
    </rPh>
    <phoneticPr fontId="2"/>
  </si>
  <si>
    <t>目標工賃設定（月額）</t>
    <rPh sb="0" eb="2">
      <t>モクヒョウ</t>
    </rPh>
    <rPh sb="2" eb="4">
      <t>コウチン</t>
    </rPh>
    <rPh sb="4" eb="6">
      <t>セッテイ</t>
    </rPh>
    <rPh sb="7" eb="9">
      <t>ゲツガク</t>
    </rPh>
    <phoneticPr fontId="2"/>
  </si>
  <si>
    <t>平均工賃月額
(A)÷｛(B）÷（C)｝÷12</t>
    <rPh sb="0" eb="2">
      <t>ヘイキン</t>
    </rPh>
    <rPh sb="2" eb="4">
      <t>コウチン</t>
    </rPh>
    <rPh sb="4" eb="6">
      <t>ゲツガク</t>
    </rPh>
    <phoneticPr fontId="2"/>
  </si>
  <si>
    <t xml:space="preserve"> 平均工賃月額 (F)÷｛(H)÷（I)｝÷12</t>
    <rPh sb="1" eb="3">
      <t>ヘイキン</t>
    </rPh>
    <rPh sb="3" eb="5">
      <t>コウチン</t>
    </rPh>
    <rPh sb="5" eb="7">
      <t>ゲツガク</t>
    </rPh>
    <phoneticPr fontId="12"/>
  </si>
  <si>
    <t>前年度
年間延べ利用者数
(B)</t>
    <rPh sb="0" eb="3">
      <t>ゼンネンド</t>
    </rPh>
    <rPh sb="4" eb="6">
      <t>ネンカン</t>
    </rPh>
    <rPh sb="6" eb="7">
      <t>ノ</t>
    </rPh>
    <rPh sb="8" eb="10">
      <t>リヨウ</t>
    </rPh>
    <rPh sb="10" eb="11">
      <t>シャ</t>
    </rPh>
    <rPh sb="11" eb="12">
      <t>スウ</t>
    </rPh>
    <phoneticPr fontId="2"/>
  </si>
  <si>
    <t>前年度
年間開所日数
（C）※</t>
    <rPh sb="0" eb="3">
      <t>ゼンネンド</t>
    </rPh>
    <rPh sb="4" eb="6">
      <t>ネンカン</t>
    </rPh>
    <rPh sb="6" eb="8">
      <t>カイショ</t>
    </rPh>
    <rPh sb="8" eb="10">
      <t>ニッスウ</t>
    </rPh>
    <phoneticPr fontId="2"/>
  </si>
  <si>
    <t>※（C)については、工賃が発生した開所日に限る</t>
    <phoneticPr fontId="2"/>
  </si>
  <si>
    <t>前年度年間開所日数（I)</t>
    <rPh sb="0" eb="3">
      <t>ゼンネンド</t>
    </rPh>
    <rPh sb="3" eb="5">
      <t>ネンカン</t>
    </rPh>
    <rPh sb="5" eb="7">
      <t>カイショ</t>
    </rPh>
    <rPh sb="7" eb="9">
      <t>ニッスウ</t>
    </rPh>
    <phoneticPr fontId="2"/>
  </si>
  <si>
    <t>前年度年間延べ利用者数 (H)</t>
    <rPh sb="0" eb="3">
      <t>ゼンネンド</t>
    </rPh>
    <rPh sb="3" eb="5">
      <t>ネンカン</t>
    </rPh>
    <rPh sb="5" eb="6">
      <t>ノ</t>
    </rPh>
    <rPh sb="7" eb="9">
      <t>リヨウ</t>
    </rPh>
    <rPh sb="9" eb="10">
      <t>シャ</t>
    </rPh>
    <rPh sb="10" eb="11">
      <t>スウ</t>
    </rPh>
    <phoneticPr fontId="12"/>
  </si>
  <si>
    <t>※（I)については、工賃が発生した開所日に限る</t>
    <phoneticPr fontId="2"/>
  </si>
  <si>
    <t>日</t>
    <rPh sb="0" eb="1">
      <t>ニチ</t>
    </rPh>
    <phoneticPr fontId="2"/>
  </si>
  <si>
    <t>就労収入向上実践計画（工賃向上計画）【令和６年度～令和８年度】</t>
    <rPh sb="0" eb="2">
      <t>シュウロウ</t>
    </rPh>
    <rPh sb="2" eb="4">
      <t>シュウニュウ</t>
    </rPh>
    <rPh sb="4" eb="6">
      <t>コウジョウ</t>
    </rPh>
    <rPh sb="6" eb="8">
      <t>ジッセン</t>
    </rPh>
    <rPh sb="8" eb="10">
      <t>ケイカク</t>
    </rPh>
    <rPh sb="11" eb="13">
      <t>コウチン</t>
    </rPh>
    <rPh sb="13" eb="15">
      <t>コウジョウ</t>
    </rPh>
    <rPh sb="15" eb="17">
      <t>ケイカク</t>
    </rPh>
    <rPh sb="19" eb="21">
      <t>レイワ</t>
    </rPh>
    <rPh sb="22" eb="24">
      <t>ネンド</t>
    </rPh>
    <rPh sb="25" eb="27">
      <t>レイワ</t>
    </rPh>
    <rPh sb="28" eb="30">
      <t>ネンドヘイネンド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</si>
</sst>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9"/>
      <name val="MS UI Gothic"/>
      <family val="3"/>
      <charset val="128"/>
    </font>
    <font>
      <sz val="9"/>
      <name val="MS UI Gothic"/>
      <family val="3"/>
      <charset val="128"/>
    </font>
    <font>
      <sz val="6"/>
      <name val="MS UI Gothic"/>
      <family val="3"/>
      <charset val="128"/>
    </font>
    <font>
      <sz val="12"/>
      <name val="MS UI Gothic"/>
      <family val="3"/>
      <charset val="128"/>
    </font>
    <font>
      <b/>
      <sz val="14"/>
      <name val="MS UI Gothic"/>
      <family val="3"/>
      <charset val="128"/>
    </font>
    <font>
      <b/>
      <sz val="11"/>
      <name val="MS UI Gothic"/>
      <family val="3"/>
      <charset val="128"/>
    </font>
    <font>
      <b/>
      <sz val="12"/>
      <name val="MS UI Gothic"/>
      <family val="3"/>
      <charset val="128"/>
    </font>
    <font>
      <sz val="10"/>
      <name val="MS UI Gothic"/>
      <family val="3"/>
      <charset val="128"/>
    </font>
    <font>
      <b/>
      <sz val="16"/>
      <name val="MS UI Gothic"/>
      <family val="3"/>
      <charset val="128"/>
    </font>
    <font>
      <sz val="11"/>
      <name val="MS UI Gothic"/>
      <family val="3"/>
      <charset val="128"/>
    </font>
    <font>
      <sz val="18"/>
      <name val="MS UI Gothic"/>
      <family val="3"/>
      <charset val="128"/>
    </font>
    <font>
      <sz val="10.5"/>
      <name val="ＭＳ ゴシック"/>
      <family val="3"/>
      <charset val="128"/>
    </font>
    <font>
      <sz val="6"/>
      <name val="ＭＳ Ｐゴシック"/>
      <family val="3"/>
      <charset val="128"/>
    </font>
    <font>
      <sz val="9"/>
      <name val="ＭＳ ゴシック"/>
      <family val="3"/>
      <charset val="128"/>
    </font>
    <font>
      <sz val="10"/>
      <name val="ＭＳ ゴシック"/>
      <family val="3"/>
      <charset val="128"/>
    </font>
    <font>
      <b/>
      <sz val="10.5"/>
      <name val="ＭＳ ゴシック"/>
      <family val="3"/>
      <charset val="128"/>
    </font>
    <font>
      <sz val="8"/>
      <name val="ＭＳ ゴシック"/>
      <family val="3"/>
      <charset val="128"/>
    </font>
    <font>
      <sz val="10.5"/>
      <color indexed="10"/>
      <name val="ＭＳ ゴシック"/>
      <family val="3"/>
      <charset val="128"/>
    </font>
    <font>
      <sz val="8"/>
      <color indexed="1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76">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0" fillId="0" borderId="1" xfId="0" applyBorder="1" applyAlignment="1">
      <alignment horizontal="center" vertical="center"/>
    </xf>
    <xf numFmtId="0" fontId="0" fillId="0" borderId="2" xfId="0" applyBorder="1">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6" xfId="0" applyBorder="1">
      <alignment vertical="center"/>
    </xf>
    <xf numFmtId="0" fontId="6" fillId="0" borderId="0" xfId="0" applyFont="1">
      <alignment vertical="center"/>
    </xf>
    <xf numFmtId="0" fontId="0" fillId="0" borderId="6" xfId="0" applyBorder="1" applyAlignment="1">
      <alignment horizontal="center"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pplyAlignment="1">
      <alignment horizontal="center" vertical="center"/>
    </xf>
    <xf numFmtId="38" fontId="3" fillId="0" borderId="0" xfId="2" applyFont="1" applyBorder="1" applyAlignment="1">
      <alignment horizontal="center" vertical="center"/>
    </xf>
    <xf numFmtId="0" fontId="0" fillId="0" borderId="4" xfId="0" applyBorder="1" applyAlignment="1">
      <alignment horizontal="left" vertical="center"/>
    </xf>
    <xf numFmtId="0" fontId="8" fillId="0" borderId="0" xfId="0" applyFont="1">
      <alignment vertical="center"/>
    </xf>
    <xf numFmtId="0" fontId="3" fillId="2" borderId="6" xfId="0" applyFont="1" applyFill="1" applyBorder="1" applyProtection="1">
      <alignment vertical="center"/>
      <protection locked="0"/>
    </xf>
    <xf numFmtId="0" fontId="0" fillId="2" borderId="6" xfId="0" applyFill="1" applyBorder="1" applyProtection="1">
      <alignment vertical="center"/>
      <protection locked="0"/>
    </xf>
    <xf numFmtId="0" fontId="7" fillId="0" borderId="6" xfId="0" applyFont="1" applyBorder="1">
      <alignment vertical="center"/>
    </xf>
    <xf numFmtId="0" fontId="0" fillId="0" borderId="0" xfId="0" applyAlignment="1"/>
    <xf numFmtId="0" fontId="0" fillId="0" borderId="10" xfId="0" applyBorder="1" applyAlignment="1">
      <alignment vertical="top" wrapText="1"/>
    </xf>
    <xf numFmtId="0" fontId="0" fillId="0" borderId="2" xfId="0" applyBorder="1" applyAlignment="1">
      <alignment vertical="top" wrapText="1"/>
    </xf>
    <xf numFmtId="0" fontId="0" fillId="0" borderId="11" xfId="0" applyBorder="1" applyAlignment="1">
      <alignment vertical="top" wrapText="1"/>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11" fillId="0" borderId="0" xfId="0" applyFont="1">
      <alignment vertical="center"/>
    </xf>
    <xf numFmtId="0" fontId="11" fillId="0" borderId="13" xfId="0" applyFont="1" applyBorder="1">
      <alignment vertical="center"/>
    </xf>
    <xf numFmtId="0" fontId="11" fillId="0" borderId="17" xfId="0" applyFont="1" applyBorder="1">
      <alignment vertical="center"/>
    </xf>
    <xf numFmtId="0" fontId="11" fillId="0" borderId="6"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10" xfId="0" applyFont="1" applyBorder="1">
      <alignment vertical="center"/>
    </xf>
    <xf numFmtId="0" fontId="11" fillId="0" borderId="2" xfId="0" applyFont="1" applyBorder="1">
      <alignment vertical="center"/>
    </xf>
    <xf numFmtId="0" fontId="13" fillId="0" borderId="0" xfId="0" applyFont="1">
      <alignment vertical="center"/>
    </xf>
    <xf numFmtId="38" fontId="11" fillId="0" borderId="0" xfId="2" applyFont="1" applyBorder="1" applyAlignment="1" applyProtection="1">
      <alignment horizontal="right" vertical="center" shrinkToFit="1"/>
    </xf>
    <xf numFmtId="38" fontId="11" fillId="0" borderId="0" xfId="2" applyFont="1" applyBorder="1" applyAlignment="1" applyProtection="1">
      <alignment vertical="center" shrinkToFit="1"/>
    </xf>
    <xf numFmtId="0" fontId="11" fillId="0" borderId="0" xfId="0" applyFont="1" applyAlignment="1">
      <alignment horizontal="left" vertical="center" shrinkToFit="1"/>
    </xf>
    <xf numFmtId="0" fontId="3" fillId="0" borderId="2" xfId="0" applyFont="1" applyBorder="1">
      <alignment vertical="center"/>
    </xf>
    <xf numFmtId="0" fontId="3" fillId="0" borderId="11" xfId="0" applyFont="1" applyBorder="1">
      <alignment vertical="center"/>
    </xf>
    <xf numFmtId="0" fontId="11" fillId="0" borderId="5" xfId="0" applyFont="1" applyBorder="1">
      <alignment vertical="center"/>
    </xf>
    <xf numFmtId="0" fontId="15" fillId="0" borderId="0" xfId="0" applyFont="1" applyAlignment="1"/>
    <xf numFmtId="38" fontId="11" fillId="0" borderId="17" xfId="2" applyFont="1" applyFill="1" applyBorder="1" applyAlignment="1" applyProtection="1">
      <alignment horizontal="right" vertical="center" shrinkToFit="1"/>
    </xf>
    <xf numFmtId="0" fontId="9" fillId="0" borderId="1" xfId="0" applyFont="1" applyBorder="1" applyAlignment="1">
      <alignment horizontal="center" vertical="center" shrinkToFit="1"/>
    </xf>
    <xf numFmtId="0" fontId="3" fillId="2" borderId="10" xfId="0" applyFont="1" applyFill="1" applyBorder="1" applyProtection="1">
      <alignment vertical="center"/>
      <protection locked="0"/>
    </xf>
    <xf numFmtId="0" fontId="1" fillId="0" borderId="0" xfId="0" applyFont="1">
      <alignment vertical="center"/>
    </xf>
    <xf numFmtId="0" fontId="9" fillId="0" borderId="1"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18" xfId="0" applyFont="1" applyBorder="1" applyAlignment="1">
      <alignment horizontal="center" vertical="center" shrinkToFit="1"/>
    </xf>
    <xf numFmtId="0" fontId="9" fillId="2" borderId="1" xfId="0" applyFont="1" applyFill="1" applyBorder="1" applyAlignment="1" applyProtection="1">
      <alignment vertical="top" wrapText="1"/>
      <protection locked="0"/>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11" fillId="0" borderId="4" xfId="0" applyFont="1" applyBorder="1">
      <alignment vertical="center"/>
    </xf>
    <xf numFmtId="0" fontId="10" fillId="0" borderId="0" xfId="0" applyFont="1" applyAlignment="1">
      <alignment horizontal="center" vertical="center"/>
    </xf>
    <xf numFmtId="0" fontId="9" fillId="0" borderId="1" xfId="0" applyFont="1" applyBorder="1" applyAlignment="1">
      <alignment horizontal="center" vertical="center" wrapText="1" shrinkToFit="1"/>
    </xf>
    <xf numFmtId="0" fontId="6" fillId="0" borderId="0" xfId="0" applyFont="1" applyAlignment="1">
      <alignment wrapText="1"/>
    </xf>
    <xf numFmtId="0" fontId="6" fillId="0" borderId="3" xfId="0" applyFont="1" applyBorder="1" applyAlignment="1">
      <alignment wrapText="1"/>
    </xf>
    <xf numFmtId="0" fontId="0" fillId="0" borderId="19" xfId="0" applyBorder="1">
      <alignment vertical="center"/>
    </xf>
    <xf numFmtId="0" fontId="6" fillId="0" borderId="6" xfId="0" applyFont="1" applyBorder="1" applyAlignment="1"/>
    <xf numFmtId="0" fontId="6" fillId="0" borderId="5" xfId="0" applyFont="1" applyBorder="1" applyAlignment="1">
      <alignment horizontal="right"/>
    </xf>
    <xf numFmtId="0" fontId="4" fillId="0" borderId="0" xfId="0" applyFont="1" applyAlignment="1">
      <alignment horizontal="center" vertical="center"/>
    </xf>
    <xf numFmtId="0" fontId="3" fillId="2" borderId="1" xfId="0" applyFont="1" applyFill="1" applyBorder="1" applyProtection="1">
      <alignment vertical="center"/>
      <protection locked="0"/>
    </xf>
    <xf numFmtId="0" fontId="1" fillId="2" borderId="20" xfId="0" applyFont="1" applyFill="1" applyBorder="1" applyProtection="1">
      <alignment vertical="center"/>
      <protection locked="0"/>
    </xf>
    <xf numFmtId="0" fontId="3" fillId="2" borderId="21" xfId="0" applyFont="1" applyFill="1" applyBorder="1" applyAlignment="1" applyProtection="1">
      <alignment vertical="center" shrinkToFit="1"/>
      <protection locked="0"/>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0" fillId="2" borderId="1" xfId="0" applyFill="1" applyBorder="1" applyAlignment="1">
      <alignment horizontal="left" vertical="center"/>
    </xf>
    <xf numFmtId="0" fontId="7" fillId="2" borderId="3" xfId="0" applyFont="1" applyFill="1" applyBorder="1" applyProtection="1">
      <alignment vertical="center"/>
      <protection locked="0"/>
    </xf>
    <xf numFmtId="0" fontId="7" fillId="2" borderId="4" xfId="0" applyFont="1" applyFill="1" applyBorder="1" applyProtection="1">
      <alignment vertical="center"/>
      <protection locked="0"/>
    </xf>
    <xf numFmtId="0" fontId="0" fillId="0" borderId="1" xfId="0" applyBorder="1" applyAlignment="1">
      <alignment horizontal="center" vertical="center"/>
    </xf>
    <xf numFmtId="0" fontId="1" fillId="0" borderId="20" xfId="0" applyFont="1" applyBorder="1" applyAlignment="1">
      <alignment horizontal="center" vertical="center"/>
    </xf>
    <xf numFmtId="0" fontId="0" fillId="0" borderId="20" xfId="0" applyBorder="1" applyAlignment="1">
      <alignment horizontal="center" vertical="center"/>
    </xf>
    <xf numFmtId="0" fontId="0" fillId="2" borderId="1" xfId="0" applyFill="1" applyBorder="1" applyAlignment="1" applyProtection="1">
      <alignment vertical="center" wrapText="1"/>
      <protection locked="0"/>
    </xf>
    <xf numFmtId="0" fontId="7" fillId="2" borderId="1" xfId="0" applyFont="1" applyFill="1" applyBorder="1" applyProtection="1">
      <alignment vertical="center"/>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Border="1" applyAlignment="1">
      <alignment horizontal="center" vertical="center"/>
    </xf>
    <xf numFmtId="0" fontId="0" fillId="0" borderId="21" xfId="0" applyBorder="1" applyAlignment="1">
      <alignment horizontal="center" vertical="center"/>
    </xf>
    <xf numFmtId="0" fontId="3" fillId="0" borderId="1"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0" fontId="3" fillId="2" borderId="10"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0" borderId="32" xfId="0" applyFont="1" applyBorder="1" applyAlignment="1">
      <alignment horizontal="left" vertical="center"/>
    </xf>
    <xf numFmtId="0" fontId="3" fillId="0" borderId="1" xfId="0" applyFont="1" applyBorder="1" applyAlignment="1">
      <alignment horizontal="left" vertical="center"/>
    </xf>
    <xf numFmtId="0" fontId="0" fillId="2" borderId="32"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32" xfId="0" applyFill="1" applyBorder="1" applyAlignment="1" applyProtection="1">
      <alignment vertical="top"/>
      <protection locked="0"/>
    </xf>
    <xf numFmtId="0" fontId="0" fillId="2" borderId="33" xfId="0" applyFill="1" applyBorder="1" applyAlignment="1" applyProtection="1">
      <alignment vertical="top"/>
      <protection locked="0"/>
    </xf>
    <xf numFmtId="0" fontId="0" fillId="2" borderId="27" xfId="0" applyFill="1" applyBorder="1" applyAlignment="1" applyProtection="1">
      <alignment vertical="top"/>
      <protection locked="0"/>
    </xf>
    <xf numFmtId="0" fontId="0" fillId="0" borderId="21" xfId="0" applyBorder="1" applyAlignment="1">
      <alignment horizontal="center" vertical="center" wrapText="1"/>
    </xf>
    <xf numFmtId="0" fontId="5" fillId="0" borderId="3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2" borderId="1" xfId="0" applyFill="1" applyBorder="1" applyAlignment="1" applyProtection="1">
      <alignment vertical="top" wrapText="1"/>
      <protection locked="0"/>
    </xf>
    <xf numFmtId="0" fontId="0" fillId="2" borderId="26" xfId="0" applyFill="1" applyBorder="1" applyAlignment="1" applyProtection="1">
      <alignment vertical="top"/>
      <protection locked="0"/>
    </xf>
    <xf numFmtId="0" fontId="0" fillId="2" borderId="28" xfId="0" applyFill="1" applyBorder="1" applyAlignment="1" applyProtection="1">
      <alignment vertical="top"/>
      <protection locked="0"/>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35" xfId="0" applyFont="1" applyBorder="1" applyAlignment="1">
      <alignment vertical="center" wrapText="1"/>
    </xf>
    <xf numFmtId="0" fontId="3" fillId="0" borderId="33" xfId="0" applyFont="1" applyBorder="1" applyAlignment="1">
      <alignment horizontal="left" vertical="center"/>
    </xf>
    <xf numFmtId="0" fontId="3" fillId="0" borderId="27" xfId="0" applyFont="1" applyBorder="1" applyAlignment="1">
      <alignment horizontal="left" vertical="center"/>
    </xf>
    <xf numFmtId="0" fontId="1" fillId="2" borderId="32" xfId="0" applyFont="1" applyFill="1" applyBorder="1" applyAlignment="1" applyProtection="1">
      <alignment vertical="top" wrapText="1"/>
      <protection locked="0"/>
    </xf>
    <xf numFmtId="0" fontId="1" fillId="2" borderId="1" xfId="0" applyFont="1" applyFill="1" applyBorder="1" applyAlignment="1" applyProtection="1">
      <alignment vertical="top"/>
      <protection locked="0"/>
    </xf>
    <xf numFmtId="0" fontId="1" fillId="2" borderId="32" xfId="0" applyFont="1" applyFill="1" applyBorder="1" applyAlignment="1" applyProtection="1">
      <alignment vertical="top"/>
      <protection locked="0"/>
    </xf>
    <xf numFmtId="0" fontId="1" fillId="2" borderId="1" xfId="0" applyFont="1" applyFill="1" applyBorder="1" applyAlignment="1" applyProtection="1">
      <alignment vertical="top" wrapText="1"/>
      <protection locked="0"/>
    </xf>
    <xf numFmtId="0" fontId="1" fillId="2" borderId="26" xfId="0" applyFont="1" applyFill="1" applyBorder="1" applyAlignment="1" applyProtection="1">
      <alignment vertical="top"/>
      <protection locked="0"/>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32" xfId="0" applyFont="1" applyBorder="1" applyAlignment="1">
      <alignment horizontal="center" vertical="center"/>
    </xf>
    <xf numFmtId="0" fontId="0" fillId="2" borderId="39"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38" fontId="3" fillId="0" borderId="44" xfId="2" applyFont="1" applyBorder="1" applyAlignment="1">
      <alignment horizontal="right" vertical="center"/>
    </xf>
    <xf numFmtId="38" fontId="3" fillId="0" borderId="45" xfId="2" applyFont="1" applyBorder="1" applyAlignment="1">
      <alignment horizontal="right" vertical="center"/>
    </xf>
    <xf numFmtId="38" fontId="3" fillId="0" borderId="3" xfId="2" applyFont="1" applyBorder="1" applyAlignment="1">
      <alignment horizontal="right" vertical="center"/>
    </xf>
    <xf numFmtId="38" fontId="3" fillId="0" borderId="6" xfId="2" applyFont="1" applyBorder="1" applyAlignment="1">
      <alignment horizontal="right" vertical="center"/>
    </xf>
    <xf numFmtId="0" fontId="3" fillId="2" borderId="24" xfId="2" applyNumberFormat="1" applyFont="1" applyFill="1" applyBorder="1" applyAlignment="1" applyProtection="1">
      <alignment vertical="center"/>
      <protection locked="0"/>
    </xf>
    <xf numFmtId="0" fontId="3" fillId="2" borderId="25" xfId="2" applyNumberFormat="1" applyFont="1" applyFill="1" applyBorder="1" applyAlignment="1" applyProtection="1">
      <alignment vertical="center"/>
      <protection locked="0"/>
    </xf>
    <xf numFmtId="0" fontId="3" fillId="2" borderId="3" xfId="2" applyNumberFormat="1" applyFont="1" applyFill="1" applyBorder="1" applyAlignment="1" applyProtection="1">
      <alignment vertical="center"/>
      <protection locked="0"/>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38" fontId="3" fillId="2" borderId="6" xfId="2" applyFont="1" applyFill="1" applyBorder="1" applyAlignment="1" applyProtection="1">
      <alignment vertical="center"/>
      <protection locked="0"/>
    </xf>
    <xf numFmtId="38" fontId="3" fillId="2" borderId="3" xfId="2" applyFont="1" applyFill="1" applyBorder="1" applyAlignment="1" applyProtection="1">
      <alignment vertical="center"/>
      <protection locked="0"/>
    </xf>
    <xf numFmtId="38" fontId="3" fillId="2" borderId="34" xfId="2" applyFont="1" applyFill="1" applyBorder="1" applyAlignment="1" applyProtection="1">
      <alignment vertical="center"/>
      <protection locked="0"/>
    </xf>
    <xf numFmtId="0" fontId="3" fillId="2" borderId="34" xfId="2" applyNumberFormat="1" applyFont="1" applyFill="1" applyBorder="1" applyAlignment="1" applyProtection="1">
      <alignment vertical="center"/>
      <protection locked="0"/>
    </xf>
    <xf numFmtId="0" fontId="3" fillId="2" borderId="6" xfId="2" applyNumberFormat="1" applyFont="1" applyFill="1" applyBorder="1" applyAlignment="1" applyProtection="1">
      <alignment vertical="center"/>
      <protection locked="0"/>
    </xf>
    <xf numFmtId="38" fontId="3" fillId="2" borderId="44" xfId="2" applyFont="1" applyFill="1" applyBorder="1" applyAlignment="1" applyProtection="1">
      <alignment vertical="center"/>
      <protection locked="0"/>
    </xf>
    <xf numFmtId="38" fontId="3" fillId="2" borderId="45" xfId="2"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0" fontId="7" fillId="2" borderId="12" xfId="0" applyFont="1" applyFill="1" applyBorder="1" applyAlignment="1" applyProtection="1">
      <alignment vertical="top" wrapText="1"/>
      <protection locked="0"/>
    </xf>
    <xf numFmtId="0" fontId="7" fillId="2" borderId="0" xfId="0" applyFont="1" applyFill="1" applyAlignment="1" applyProtection="1">
      <alignment vertical="top" wrapText="1"/>
      <protection locked="0"/>
    </xf>
    <xf numFmtId="0" fontId="7" fillId="2" borderId="5" xfId="0" applyFont="1" applyFill="1" applyBorder="1" applyAlignment="1" applyProtection="1">
      <alignment vertical="top" wrapText="1"/>
      <protection locked="0"/>
    </xf>
    <xf numFmtId="0" fontId="7" fillId="2" borderId="13" xfId="0" applyFont="1" applyFill="1" applyBorder="1" applyAlignment="1" applyProtection="1">
      <alignment vertical="top" wrapText="1"/>
      <protection locked="0"/>
    </xf>
    <xf numFmtId="0" fontId="7" fillId="2" borderId="17" xfId="0" applyFont="1" applyFill="1" applyBorder="1" applyAlignment="1" applyProtection="1">
      <alignment vertical="top" wrapText="1"/>
      <protection locked="0"/>
    </xf>
    <xf numFmtId="0" fontId="7" fillId="2" borderId="46" xfId="0" applyFont="1" applyFill="1" applyBorder="1" applyAlignment="1" applyProtection="1">
      <alignment vertical="top" wrapText="1"/>
      <protection locked="0"/>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0" xfId="0" applyBorder="1">
      <alignment vertical="center"/>
    </xf>
    <xf numFmtId="0" fontId="0" fillId="0" borderId="2" xfId="0" applyBorder="1">
      <alignment vertical="center"/>
    </xf>
    <xf numFmtId="0" fontId="0" fillId="0" borderId="1" xfId="0" applyBorder="1">
      <alignment vertical="center"/>
    </xf>
    <xf numFmtId="0" fontId="0" fillId="0" borderId="6" xfId="0" applyBorder="1">
      <alignment vertical="center"/>
    </xf>
    <xf numFmtId="38" fontId="9" fillId="2" borderId="1" xfId="2" applyFont="1" applyFill="1" applyBorder="1" applyAlignment="1" applyProtection="1">
      <alignment vertical="center"/>
      <protection locked="0"/>
    </xf>
    <xf numFmtId="38" fontId="9" fillId="0" borderId="1" xfId="2" applyFont="1" applyBorder="1" applyAlignment="1">
      <alignment horizontal="right" vertical="center"/>
    </xf>
    <xf numFmtId="0" fontId="0" fillId="0" borderId="13" xfId="0" applyBorder="1">
      <alignment vertical="center"/>
    </xf>
    <xf numFmtId="0" fontId="0" fillId="0" borderId="17" xfId="0" applyBorder="1">
      <alignment vertical="center"/>
    </xf>
    <xf numFmtId="38" fontId="3" fillId="2" borderId="6" xfId="2" applyFont="1" applyFill="1" applyBorder="1" applyAlignment="1" applyProtection="1">
      <alignment horizontal="center" vertical="center"/>
      <protection locked="0"/>
    </xf>
    <xf numFmtId="38" fontId="3" fillId="2" borderId="3" xfId="2" applyFont="1" applyFill="1" applyBorder="1" applyAlignment="1" applyProtection="1">
      <alignment horizontal="center" vertical="center"/>
      <protection locked="0"/>
    </xf>
    <xf numFmtId="0" fontId="7" fillId="2" borderId="47" xfId="0" applyFont="1" applyFill="1" applyBorder="1" applyAlignment="1" applyProtection="1">
      <alignment vertical="top" wrapText="1"/>
      <protection locked="0"/>
    </xf>
    <xf numFmtId="0" fontId="7" fillId="2" borderId="48" xfId="0" applyFont="1" applyFill="1" applyBorder="1" applyAlignment="1" applyProtection="1">
      <alignment vertical="top" wrapText="1"/>
      <protection locked="0"/>
    </xf>
    <xf numFmtId="0" fontId="7" fillId="2" borderId="49" xfId="0" applyFont="1" applyFill="1" applyBorder="1" applyAlignment="1" applyProtection="1">
      <alignment vertical="top" wrapText="1"/>
      <protection locked="0"/>
    </xf>
    <xf numFmtId="0" fontId="0" fillId="0" borderId="3" xfId="0" applyBorder="1" applyAlignment="1">
      <alignment horizontal="center" vertical="center"/>
    </xf>
    <xf numFmtId="0" fontId="0" fillId="0" borderId="1" xfId="0" applyBorder="1" applyAlignment="1">
      <alignment vertical="center" shrinkToFit="1"/>
    </xf>
    <xf numFmtId="0" fontId="0" fillId="0" borderId="6" xfId="0" applyBorder="1" applyAlignment="1">
      <alignment vertical="center" shrinkToFit="1"/>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4" xfId="0" applyBorder="1" applyAlignment="1">
      <alignment vertical="center" wrapText="1"/>
    </xf>
    <xf numFmtId="0" fontId="10" fillId="2" borderId="1"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0" fillId="0" borderId="1" xfId="0" applyBorder="1" applyAlignment="1">
      <alignment vertical="center" wrapTex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0" fillId="2" borderId="1" xfId="0" applyFill="1" applyBorder="1" applyProtection="1">
      <alignment vertical="center"/>
      <protection locked="0"/>
    </xf>
    <xf numFmtId="0" fontId="3" fillId="2" borderId="0" xfId="0" applyFont="1" applyFill="1" applyProtection="1">
      <alignment vertical="center"/>
      <protection locked="0"/>
    </xf>
    <xf numFmtId="0" fontId="3" fillId="2" borderId="5" xfId="0" applyFont="1" applyFill="1" applyBorder="1" applyProtection="1">
      <alignment vertical="center"/>
      <protection locked="0"/>
    </xf>
    <xf numFmtId="0" fontId="3" fillId="2" borderId="17" xfId="0" applyFont="1" applyFill="1" applyBorder="1" applyProtection="1">
      <alignment vertical="center"/>
      <protection locked="0"/>
    </xf>
    <xf numFmtId="0" fontId="3" fillId="2" borderId="46" xfId="0" applyFont="1" applyFill="1" applyBorder="1" applyProtection="1">
      <alignment vertical="center"/>
      <protection locked="0"/>
    </xf>
    <xf numFmtId="0" fontId="0" fillId="0" borderId="1" xfId="0" applyBorder="1" applyAlignment="1">
      <alignment horizontal="right"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38" fontId="11" fillId="2" borderId="13" xfId="2" applyFont="1" applyFill="1" applyBorder="1" applyAlignment="1" applyProtection="1">
      <alignment horizontal="right" vertical="center" shrinkToFit="1"/>
      <protection locked="0"/>
    </xf>
    <xf numFmtId="38" fontId="11" fillId="2" borderId="17" xfId="2" applyFont="1" applyFill="1" applyBorder="1" applyAlignment="1" applyProtection="1">
      <alignment horizontal="right" vertical="center" shrinkToFit="1"/>
      <protection locked="0"/>
    </xf>
    <xf numFmtId="38" fontId="11" fillId="2" borderId="46" xfId="2" applyFont="1" applyFill="1" applyBorder="1" applyAlignment="1" applyProtection="1">
      <alignment horizontal="right" vertical="center" shrinkToFit="1"/>
      <protection locked="0"/>
    </xf>
    <xf numFmtId="38" fontId="11" fillId="2" borderId="6" xfId="2" applyFont="1" applyFill="1" applyBorder="1" applyAlignment="1" applyProtection="1">
      <alignment horizontal="right" vertical="center" shrinkToFit="1"/>
      <protection locked="0"/>
    </xf>
    <xf numFmtId="38" fontId="11" fillId="2" borderId="3" xfId="2" applyFont="1" applyFill="1" applyBorder="1" applyAlignment="1" applyProtection="1">
      <alignment horizontal="right" vertical="center" shrinkToFit="1"/>
      <protection locked="0"/>
    </xf>
    <xf numFmtId="38" fontId="11" fillId="2" borderId="4" xfId="2" applyFont="1" applyFill="1" applyBorder="1" applyAlignment="1" applyProtection="1">
      <alignment horizontal="right" vertical="center" shrinkToFit="1"/>
      <protection locked="0"/>
    </xf>
    <xf numFmtId="0" fontId="11" fillId="2" borderId="6"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38" fontId="11" fillId="0" borderId="51" xfId="2" applyFont="1" applyBorder="1" applyAlignment="1" applyProtection="1">
      <alignment horizontal="center" vertical="center" wrapText="1"/>
    </xf>
    <xf numFmtId="38" fontId="11" fillId="0" borderId="52" xfId="2" applyFont="1" applyBorder="1" applyAlignment="1" applyProtection="1">
      <alignment horizontal="center" vertical="center" wrapText="1"/>
    </xf>
    <xf numFmtId="38" fontId="11" fillId="0" borderId="53" xfId="2" applyFont="1" applyBorder="1" applyAlignment="1" applyProtection="1">
      <alignment horizontal="center" vertical="center" wrapText="1"/>
    </xf>
    <xf numFmtId="0" fontId="14" fillId="0" borderId="6" xfId="0" applyFont="1" applyBorder="1" applyAlignment="1">
      <alignment vertical="center" shrinkToFit="1"/>
    </xf>
    <xf numFmtId="0" fontId="14" fillId="0" borderId="3" xfId="0" applyFont="1" applyBorder="1" applyAlignment="1">
      <alignment vertical="center" shrinkToFit="1"/>
    </xf>
    <xf numFmtId="0" fontId="14" fillId="0" borderId="4" xfId="0" applyFont="1" applyBorder="1" applyAlignment="1">
      <alignment vertical="center" shrinkToFit="1"/>
    </xf>
    <xf numFmtId="176" fontId="11" fillId="0" borderId="6" xfId="1" applyNumberFormat="1" applyFont="1" applyBorder="1" applyAlignment="1" applyProtection="1">
      <alignment horizontal="right" vertical="center" shrinkToFit="1"/>
    </xf>
    <xf numFmtId="176" fontId="11" fillId="0" borderId="3" xfId="1" applyNumberFormat="1" applyFont="1" applyBorder="1" applyAlignment="1" applyProtection="1">
      <alignment horizontal="right" vertical="center" shrinkToFit="1"/>
    </xf>
    <xf numFmtId="176" fontId="11" fillId="0" borderId="4" xfId="1" applyNumberFormat="1" applyFont="1" applyBorder="1" applyAlignment="1" applyProtection="1">
      <alignment horizontal="right" vertical="center" shrinkToFit="1"/>
    </xf>
    <xf numFmtId="38" fontId="11" fillId="0" borderId="6" xfId="2" applyFont="1" applyBorder="1" applyAlignment="1" applyProtection="1">
      <alignment horizontal="right" vertical="center" shrinkToFit="1"/>
    </xf>
    <xf numFmtId="38" fontId="11" fillId="0" borderId="3" xfId="2" applyFont="1" applyBorder="1" applyAlignment="1" applyProtection="1">
      <alignment horizontal="right" vertical="center" shrinkToFit="1"/>
    </xf>
    <xf numFmtId="38" fontId="11" fillId="0" borderId="4" xfId="2" applyFont="1" applyBorder="1" applyAlignment="1" applyProtection="1">
      <alignment horizontal="right" vertical="center" shrinkToFit="1"/>
    </xf>
    <xf numFmtId="0" fontId="11" fillId="0" borderId="6"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38" fontId="11" fillId="2" borderId="1" xfId="2" applyFont="1" applyFill="1" applyBorder="1" applyAlignment="1" applyProtection="1">
      <alignment horizontal="right" vertical="center" shrinkToFit="1"/>
      <protection locked="0"/>
    </xf>
    <xf numFmtId="0" fontId="11" fillId="2" borderId="1" xfId="0" applyFont="1" applyFill="1" applyBorder="1" applyAlignment="1" applyProtection="1">
      <alignment horizontal="left" vertical="center" shrinkToFit="1"/>
      <protection locked="0"/>
    </xf>
    <xf numFmtId="38" fontId="11" fillId="2" borderId="10" xfId="2" applyFont="1" applyFill="1" applyBorder="1" applyAlignment="1" applyProtection="1">
      <alignment horizontal="right" vertical="center" shrinkToFit="1"/>
      <protection locked="0"/>
    </xf>
    <xf numFmtId="38" fontId="11" fillId="2" borderId="2" xfId="2" applyFont="1" applyFill="1" applyBorder="1" applyAlignment="1" applyProtection="1">
      <alignment horizontal="right" vertical="center" shrinkToFit="1"/>
      <protection locked="0"/>
    </xf>
    <xf numFmtId="38" fontId="11" fillId="2" borderId="11" xfId="2" applyFont="1" applyFill="1" applyBorder="1" applyAlignment="1" applyProtection="1">
      <alignment horizontal="right" vertical="center" shrinkToFit="1"/>
      <protection locked="0"/>
    </xf>
    <xf numFmtId="38" fontId="11" fillId="0" borderId="1" xfId="2" applyFont="1" applyFill="1" applyBorder="1" applyAlignment="1" applyProtection="1">
      <alignment horizontal="right" vertical="center" shrinkToFit="1"/>
    </xf>
    <xf numFmtId="0" fontId="11" fillId="2" borderId="13" xfId="0" applyFont="1" applyFill="1" applyBorder="1" applyAlignment="1" applyProtection="1">
      <alignment vertical="center" shrinkToFit="1"/>
      <protection locked="0"/>
    </xf>
    <xf numFmtId="0" fontId="11" fillId="2" borderId="17" xfId="0" applyFont="1" applyFill="1" applyBorder="1" applyAlignment="1" applyProtection="1">
      <alignment vertical="center" shrinkToFit="1"/>
      <protection locked="0"/>
    </xf>
    <xf numFmtId="0" fontId="11" fillId="2" borderId="46" xfId="0" applyFont="1" applyFill="1" applyBorder="1" applyAlignment="1" applyProtection="1">
      <alignment vertical="center" shrinkToFit="1"/>
      <protection locked="0"/>
    </xf>
    <xf numFmtId="0" fontId="15" fillId="0" borderId="17" xfId="0" applyFont="1" applyBorder="1" applyAlignment="1" applyProtection="1">
      <alignment horizontal="right" shrinkToFit="1"/>
      <protection locked="0"/>
    </xf>
    <xf numFmtId="38" fontId="11" fillId="2" borderId="6" xfId="2" applyFont="1" applyFill="1" applyBorder="1" applyAlignment="1" applyProtection="1">
      <alignment vertical="center" shrinkToFit="1"/>
      <protection locked="0"/>
    </xf>
    <xf numFmtId="38" fontId="11" fillId="2" borderId="3" xfId="2" applyFont="1" applyFill="1" applyBorder="1" applyAlignment="1" applyProtection="1">
      <alignment vertical="center" shrinkToFit="1"/>
      <protection locked="0"/>
    </xf>
    <xf numFmtId="38" fontId="11" fillId="2" borderId="4" xfId="2" applyFont="1" applyFill="1" applyBorder="1" applyAlignment="1" applyProtection="1">
      <alignment vertical="center" shrinkToFit="1"/>
      <protection locked="0"/>
    </xf>
    <xf numFmtId="0" fontId="16" fillId="0" borderId="2" xfId="0" applyFont="1" applyBorder="1" applyAlignment="1">
      <alignment horizontal="left" vertical="top" wrapText="1"/>
    </xf>
    <xf numFmtId="0" fontId="11" fillId="0" borderId="6"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11" fillId="0" borderId="4" xfId="0" applyFont="1" applyBorder="1" applyAlignment="1" applyProtection="1">
      <alignment vertical="center" shrinkToFit="1"/>
      <protection locked="0"/>
    </xf>
    <xf numFmtId="0" fontId="11" fillId="0" borderId="6"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17" xfId="0" applyFont="1" applyBorder="1" applyAlignment="1">
      <alignment horizontal="left" vertical="center" shrinkToFit="1"/>
    </xf>
    <xf numFmtId="0" fontId="11" fillId="0" borderId="46" xfId="0" applyFont="1" applyBorder="1" applyAlignment="1">
      <alignment horizontal="left" vertical="center" shrinkToFit="1"/>
    </xf>
    <xf numFmtId="38" fontId="11" fillId="0" borderId="54" xfId="2" applyFont="1" applyFill="1" applyBorder="1" applyAlignment="1" applyProtection="1">
      <alignment horizontal="right" vertical="center" shrinkToFit="1"/>
    </xf>
    <xf numFmtId="38" fontId="11" fillId="0" borderId="55" xfId="2" applyFont="1" applyFill="1" applyBorder="1" applyAlignment="1" applyProtection="1">
      <alignment horizontal="right" vertical="center" shrinkToFit="1"/>
    </xf>
    <xf numFmtId="38" fontId="11" fillId="0" borderId="56" xfId="2" applyFont="1" applyFill="1" applyBorder="1" applyAlignment="1" applyProtection="1">
      <alignment horizontal="right" vertical="center" shrinkToFit="1"/>
    </xf>
    <xf numFmtId="38" fontId="11" fillId="0" borderId="21" xfId="2" applyFont="1" applyFill="1" applyBorder="1" applyAlignment="1" applyProtection="1">
      <alignment horizontal="right" vertical="center" shrinkToFit="1"/>
    </xf>
    <xf numFmtId="38" fontId="11" fillId="0" borderId="13" xfId="2" applyFont="1" applyFill="1" applyBorder="1" applyAlignment="1" applyProtection="1">
      <alignment horizontal="right" vertical="center" shrinkToFit="1"/>
    </xf>
    <xf numFmtId="0" fontId="11" fillId="2" borderId="6"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4" xfId="0" applyFont="1" applyFill="1" applyBorder="1" applyAlignment="1" applyProtection="1">
      <alignment horizontal="left" vertical="center" shrinkToFit="1"/>
      <protection locked="0"/>
    </xf>
    <xf numFmtId="38" fontId="11" fillId="0" borderId="17" xfId="2" applyFont="1" applyFill="1" applyBorder="1" applyAlignment="1" applyProtection="1">
      <alignment horizontal="right" vertical="center" shrinkToFit="1"/>
    </xf>
    <xf numFmtId="38" fontId="11" fillId="0" borderId="46" xfId="2" applyFont="1" applyFill="1" applyBorder="1" applyAlignment="1" applyProtection="1">
      <alignment horizontal="right" vertical="center" shrinkToFit="1"/>
    </xf>
    <xf numFmtId="0" fontId="9" fillId="3" borderId="57" xfId="0" applyFont="1" applyFill="1" applyBorder="1" applyAlignment="1" applyProtection="1">
      <alignment vertical="top" wrapText="1"/>
      <protection locked="0"/>
    </xf>
    <xf numFmtId="0" fontId="9" fillId="3" borderId="59" xfId="0" applyFont="1" applyFill="1" applyBorder="1" applyAlignment="1" applyProtection="1">
      <alignment vertical="top" wrapText="1"/>
      <protection locked="0"/>
    </xf>
    <xf numFmtId="0" fontId="9" fillId="2" borderId="20" xfId="0" applyFont="1" applyFill="1" applyBorder="1" applyAlignment="1" applyProtection="1">
      <alignment vertical="top" wrapText="1"/>
      <protection locked="0"/>
    </xf>
    <xf numFmtId="0" fontId="9" fillId="2" borderId="21" xfId="0" applyFont="1" applyFill="1" applyBorder="1" applyAlignment="1" applyProtection="1">
      <alignment vertical="top" wrapText="1"/>
      <protection locked="0"/>
    </xf>
    <xf numFmtId="0" fontId="9" fillId="2" borderId="20" xfId="0" applyFont="1" applyFill="1" applyBorder="1" applyAlignment="1" applyProtection="1">
      <alignment vertical="center" wrapText="1"/>
      <protection locked="0"/>
    </xf>
    <xf numFmtId="0" fontId="9" fillId="2" borderId="21" xfId="0" applyFont="1" applyFill="1" applyBorder="1" applyAlignment="1" applyProtection="1">
      <alignment vertical="center" wrapText="1"/>
      <protection locked="0"/>
    </xf>
    <xf numFmtId="0" fontId="9" fillId="3" borderId="58" xfId="0" applyFont="1" applyFill="1" applyBorder="1" applyAlignment="1" applyProtection="1">
      <alignment vertical="top" wrapText="1"/>
      <protection locked="0"/>
    </xf>
    <xf numFmtId="0" fontId="9" fillId="2" borderId="10" xfId="0" applyFont="1" applyFill="1" applyBorder="1" applyAlignment="1" applyProtection="1">
      <alignment vertical="top" wrapText="1"/>
      <protection locked="0"/>
    </xf>
    <xf numFmtId="0" fontId="9" fillId="2" borderId="13" xfId="0" applyFont="1" applyFill="1" applyBorder="1" applyAlignment="1" applyProtection="1">
      <alignment vertical="top" wrapTex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120650</xdr:colOff>
      <xdr:row>12</xdr:row>
      <xdr:rowOff>38100</xdr:rowOff>
    </xdr:from>
    <xdr:to>
      <xdr:col>3</xdr:col>
      <xdr:colOff>215900</xdr:colOff>
      <xdr:row>13</xdr:row>
      <xdr:rowOff>146050</xdr:rowOff>
    </xdr:to>
    <xdr:sp macro="" textlink="">
      <xdr:nvSpPr>
        <xdr:cNvPr id="1119" name="AutoShape 1">
          <a:extLst>
            <a:ext uri="{FF2B5EF4-FFF2-40B4-BE49-F238E27FC236}">
              <a16:creationId xmlns:a16="http://schemas.microsoft.com/office/drawing/2014/main" id="{4409E3CE-F799-4C96-98B0-D191E926C67B}"/>
            </a:ext>
          </a:extLst>
        </xdr:cNvPr>
        <xdr:cNvSpPr>
          <a:spLocks/>
        </xdr:cNvSpPr>
      </xdr:nvSpPr>
      <xdr:spPr bwMode="auto">
        <a:xfrm>
          <a:off x="1644650" y="2832100"/>
          <a:ext cx="95250" cy="412750"/>
        </a:xfrm>
        <a:prstGeom prst="rightBrace">
          <a:avLst>
            <a:gd name="adj1" fmla="val 51579"/>
            <a:gd name="adj2" fmla="val 5348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234950</xdr:colOff>
      <xdr:row>12</xdr:row>
      <xdr:rowOff>12700</xdr:rowOff>
    </xdr:from>
    <xdr:to>
      <xdr:col>6</xdr:col>
      <xdr:colOff>180975</xdr:colOff>
      <xdr:row>13</xdr:row>
      <xdr:rowOff>190500</xdr:rowOff>
    </xdr:to>
    <xdr:sp macro="" textlink="">
      <xdr:nvSpPr>
        <xdr:cNvPr id="1026" name="Rectangle 2">
          <a:extLst>
            <a:ext uri="{FF2B5EF4-FFF2-40B4-BE49-F238E27FC236}">
              <a16:creationId xmlns:a16="http://schemas.microsoft.com/office/drawing/2014/main" id="{1BC480F6-7338-46C5-A4B5-A657D2875857}"/>
            </a:ext>
          </a:extLst>
        </xdr:cNvPr>
        <xdr:cNvSpPr>
          <a:spLocks noChangeArrowheads="1"/>
        </xdr:cNvSpPr>
      </xdr:nvSpPr>
      <xdr:spPr bwMode="auto">
        <a:xfrm>
          <a:off x="1876425" y="2813050"/>
          <a:ext cx="1450975" cy="571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MS UI Gothic"/>
              <a:ea typeface="MS UI Gothic"/>
            </a:rPr>
            <a:t>工賃向上に積極的に取り組む意欲がある事業所は要作成</a:t>
          </a:r>
          <a:endParaRPr lang="en-US" altLang="ja-JP" sz="900" b="0" i="0" u="none" strike="noStrike" baseline="0">
            <a:solidFill>
              <a:srgbClr val="000000"/>
            </a:solidFill>
            <a:latin typeface="MS UI Gothic"/>
            <a:ea typeface="MS UI Gothic"/>
          </a:endParaRPr>
        </a:p>
        <a:p>
          <a:pPr algn="l" rtl="0">
            <a:lnSpc>
              <a:spcPts val="1000"/>
            </a:lnSpc>
            <a:defRPr sz="1000"/>
          </a:pPr>
          <a:r>
            <a:rPr lang="ja-JP" altLang="en-US" sz="900" b="0" i="0" u="none" strike="noStrike" baseline="0">
              <a:solidFill>
                <a:srgbClr val="000000"/>
              </a:solidFill>
              <a:latin typeface="MS UI Gothic"/>
              <a:ea typeface="MS UI Gothic"/>
            </a:rPr>
            <a:t>（支援対象）</a:t>
          </a:r>
        </a:p>
      </xdr:txBody>
    </xdr:sp>
    <xdr:clientData/>
  </xdr:twoCellAnchor>
  <xdr:twoCellAnchor>
    <xdr:from>
      <xdr:col>5</xdr:col>
      <xdr:colOff>57150</xdr:colOff>
      <xdr:row>23</xdr:row>
      <xdr:rowOff>0</xdr:rowOff>
    </xdr:from>
    <xdr:to>
      <xdr:col>6</xdr:col>
      <xdr:colOff>278926</xdr:colOff>
      <xdr:row>24</xdr:row>
      <xdr:rowOff>0</xdr:rowOff>
    </xdr:to>
    <xdr:sp macro="" textlink="">
      <xdr:nvSpPr>
        <xdr:cNvPr id="1028" name="Rectangle 4">
          <a:extLst>
            <a:ext uri="{FF2B5EF4-FFF2-40B4-BE49-F238E27FC236}">
              <a16:creationId xmlns:a16="http://schemas.microsoft.com/office/drawing/2014/main" id="{16C6E5C0-1C44-42EA-8414-6AFE91E89BDE}"/>
            </a:ext>
          </a:extLst>
        </xdr:cNvPr>
        <xdr:cNvSpPr>
          <a:spLocks noChangeArrowheads="1"/>
        </xdr:cNvSpPr>
      </xdr:nvSpPr>
      <xdr:spPr bwMode="auto">
        <a:xfrm>
          <a:off x="2752725" y="5943600"/>
          <a:ext cx="885825" cy="30480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内部要因の分析</a:t>
          </a:r>
        </a:p>
      </xdr:txBody>
    </xdr:sp>
    <xdr:clientData/>
  </xdr:twoCellAnchor>
  <xdr:twoCellAnchor>
    <xdr:from>
      <xdr:col>5</xdr:col>
      <xdr:colOff>57150</xdr:colOff>
      <xdr:row>29</xdr:row>
      <xdr:rowOff>0</xdr:rowOff>
    </xdr:from>
    <xdr:to>
      <xdr:col>6</xdr:col>
      <xdr:colOff>278926</xdr:colOff>
      <xdr:row>30</xdr:row>
      <xdr:rowOff>0</xdr:rowOff>
    </xdr:to>
    <xdr:sp macro="" textlink="">
      <xdr:nvSpPr>
        <xdr:cNvPr id="1029" name="Rectangle 5">
          <a:extLst>
            <a:ext uri="{FF2B5EF4-FFF2-40B4-BE49-F238E27FC236}">
              <a16:creationId xmlns:a16="http://schemas.microsoft.com/office/drawing/2014/main" id="{CD38B52C-56E9-4EEC-96C9-4F5E83AC5126}"/>
            </a:ext>
          </a:extLst>
        </xdr:cNvPr>
        <xdr:cNvSpPr>
          <a:spLocks noChangeArrowheads="1"/>
        </xdr:cNvSpPr>
      </xdr:nvSpPr>
      <xdr:spPr bwMode="auto">
        <a:xfrm>
          <a:off x="2752725" y="8058150"/>
          <a:ext cx="885825" cy="30480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外部要因の分析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11</xdr:row>
      <xdr:rowOff>25400</xdr:rowOff>
    </xdr:from>
    <xdr:to>
      <xdr:col>3</xdr:col>
      <xdr:colOff>273209</xdr:colOff>
      <xdr:row>13</xdr:row>
      <xdr:rowOff>63514</xdr:rowOff>
    </xdr:to>
    <xdr:sp macro="" textlink="">
      <xdr:nvSpPr>
        <xdr:cNvPr id="2049" name="AutoShape 1">
          <a:extLst>
            <a:ext uri="{FF2B5EF4-FFF2-40B4-BE49-F238E27FC236}">
              <a16:creationId xmlns:a16="http://schemas.microsoft.com/office/drawing/2014/main" id="{21E468A1-D972-4CDF-AB02-E9E0E3748153}"/>
            </a:ext>
          </a:extLst>
        </xdr:cNvPr>
        <xdr:cNvSpPr>
          <a:spLocks noChangeArrowheads="1"/>
        </xdr:cNvSpPr>
      </xdr:nvSpPr>
      <xdr:spPr bwMode="auto">
        <a:xfrm>
          <a:off x="1085850" y="6181725"/>
          <a:ext cx="1285875" cy="666750"/>
        </a:xfrm>
        <a:prstGeom prst="upArrowCallout">
          <a:avLst>
            <a:gd name="adj1" fmla="val 48214"/>
            <a:gd name="adj2" fmla="val 48214"/>
            <a:gd name="adj3" fmla="val 16667"/>
            <a:gd name="adj4" fmla="val 7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sz="1100" b="0" i="0" u="none" strike="noStrike" baseline="0">
              <a:solidFill>
                <a:srgbClr val="000000"/>
              </a:solidFill>
              <a:latin typeface="MS UI Gothic"/>
              <a:ea typeface="MS UI Gothic"/>
            </a:rPr>
            <a:t>工賃向上計画スタート時の基準工賃</a:t>
          </a:r>
        </a:p>
        <a:p>
          <a:pPr algn="ctr" rtl="0">
            <a:lnSpc>
              <a:spcPts val="1000"/>
            </a:lnSpc>
            <a:defRPr sz="1000"/>
          </a:pPr>
          <a:r>
            <a:rPr lang="ja-JP" altLang="en-US" sz="1100" b="0" i="0" u="none" strike="noStrike" baseline="0">
              <a:solidFill>
                <a:srgbClr val="000000"/>
              </a:solidFill>
              <a:latin typeface="MS UI Gothic"/>
              <a:ea typeface="MS UI Gothic"/>
            </a:rPr>
            <a:t>（成果指標）</a:t>
          </a:r>
        </a:p>
      </xdr:txBody>
    </xdr:sp>
    <xdr:clientData/>
  </xdr:twoCellAnchor>
  <xdr:twoCellAnchor>
    <xdr:from>
      <xdr:col>10</xdr:col>
      <xdr:colOff>12700</xdr:colOff>
      <xdr:row>11</xdr:row>
      <xdr:rowOff>25400</xdr:rowOff>
    </xdr:from>
    <xdr:to>
      <xdr:col>12</xdr:col>
      <xdr:colOff>273834</xdr:colOff>
      <xdr:row>13</xdr:row>
      <xdr:rowOff>63514</xdr:rowOff>
    </xdr:to>
    <xdr:sp macro="" textlink="">
      <xdr:nvSpPr>
        <xdr:cNvPr id="2050" name="AutoShape 2">
          <a:extLst>
            <a:ext uri="{FF2B5EF4-FFF2-40B4-BE49-F238E27FC236}">
              <a16:creationId xmlns:a16="http://schemas.microsoft.com/office/drawing/2014/main" id="{6EC4A9BC-F704-419A-9C0C-FBA2C8723D98}"/>
            </a:ext>
          </a:extLst>
        </xdr:cNvPr>
        <xdr:cNvSpPr>
          <a:spLocks noChangeArrowheads="1"/>
        </xdr:cNvSpPr>
      </xdr:nvSpPr>
      <xdr:spPr bwMode="auto">
        <a:xfrm>
          <a:off x="5114925" y="6181725"/>
          <a:ext cx="1285875" cy="666750"/>
        </a:xfrm>
        <a:prstGeom prst="upArrowCallout">
          <a:avLst>
            <a:gd name="adj1" fmla="val 48214"/>
            <a:gd name="adj2" fmla="val 48214"/>
            <a:gd name="adj3" fmla="val 16667"/>
            <a:gd name="adj4" fmla="val 7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MS UI Gothic"/>
              <a:ea typeface="MS UI Gothic"/>
            </a:rPr>
            <a:t>工賃向上計画</a:t>
          </a:r>
        </a:p>
        <a:p>
          <a:pPr algn="ctr" rtl="0">
            <a:lnSpc>
              <a:spcPts val="1400"/>
            </a:lnSpc>
            <a:defRPr sz="1000"/>
          </a:pPr>
          <a:r>
            <a:rPr lang="ja-JP" altLang="en-US" sz="1200" b="0" i="0" u="none" strike="noStrike" baseline="0">
              <a:solidFill>
                <a:srgbClr val="000000"/>
              </a:solidFill>
              <a:latin typeface="MS UI Gothic"/>
              <a:ea typeface="MS UI Gothic"/>
            </a:rPr>
            <a:t>最終目標</a:t>
          </a:r>
        </a:p>
        <a:p>
          <a:pPr algn="l" rtl="0">
            <a:lnSpc>
              <a:spcPts val="1300"/>
            </a:lnSpc>
            <a:defRPr sz="1000"/>
          </a:pPr>
          <a:endParaRPr lang="ja-JP" altLang="en-US" sz="1200" b="0" i="0" u="none" strike="noStrike" baseline="0">
            <a:solidFill>
              <a:srgbClr val="000000"/>
            </a:solidFill>
            <a:latin typeface="MS UI Gothic"/>
            <a:ea typeface="MS UI Gothic"/>
          </a:endParaRPr>
        </a:p>
      </xdr:txBody>
    </xdr:sp>
    <xdr:clientData/>
  </xdr:twoCellAnchor>
  <xdr:twoCellAnchor>
    <xdr:from>
      <xdr:col>4</xdr:col>
      <xdr:colOff>25400</xdr:colOff>
      <xdr:row>11</xdr:row>
      <xdr:rowOff>165100</xdr:rowOff>
    </xdr:from>
    <xdr:to>
      <xdr:col>9</xdr:col>
      <xdr:colOff>279424</xdr:colOff>
      <xdr:row>13</xdr:row>
      <xdr:rowOff>25316</xdr:rowOff>
    </xdr:to>
    <xdr:sp macro="" textlink="">
      <xdr:nvSpPr>
        <xdr:cNvPr id="2051" name="AutoShape 3">
          <a:extLst>
            <a:ext uri="{FF2B5EF4-FFF2-40B4-BE49-F238E27FC236}">
              <a16:creationId xmlns:a16="http://schemas.microsoft.com/office/drawing/2014/main" id="{0A0F7177-508B-4ABC-9E0A-1A97D7AD9FD0}"/>
            </a:ext>
          </a:extLst>
        </xdr:cNvPr>
        <xdr:cNvSpPr>
          <a:spLocks noChangeArrowheads="1"/>
        </xdr:cNvSpPr>
      </xdr:nvSpPr>
      <xdr:spPr bwMode="auto">
        <a:xfrm>
          <a:off x="2457450" y="6391275"/>
          <a:ext cx="2619375" cy="400050"/>
        </a:xfrm>
        <a:prstGeom prst="rightArrow">
          <a:avLst>
            <a:gd name="adj1" fmla="val 50000"/>
            <a:gd name="adj2" fmla="val 1636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MS UI Gothic"/>
              <a:ea typeface="MS UI Gothic"/>
            </a:rPr>
            <a:t>工賃向上への取り組み</a:t>
          </a:r>
        </a:p>
      </xdr:txBody>
    </xdr:sp>
    <xdr:clientData/>
  </xdr:twoCellAnchor>
  <xdr:twoCellAnchor>
    <xdr:from>
      <xdr:col>2</xdr:col>
      <xdr:colOff>88900</xdr:colOff>
      <xdr:row>15</xdr:row>
      <xdr:rowOff>184150</xdr:rowOff>
    </xdr:from>
    <xdr:to>
      <xdr:col>5</xdr:col>
      <xdr:colOff>25264</xdr:colOff>
      <xdr:row>17</xdr:row>
      <xdr:rowOff>31654</xdr:rowOff>
    </xdr:to>
    <xdr:sp macro="" textlink="">
      <xdr:nvSpPr>
        <xdr:cNvPr id="2053" name="Rectangle 5">
          <a:extLst>
            <a:ext uri="{FF2B5EF4-FFF2-40B4-BE49-F238E27FC236}">
              <a16:creationId xmlns:a16="http://schemas.microsoft.com/office/drawing/2014/main" id="{9999DEC4-223A-4FE7-95CF-C4A6407F725F}"/>
            </a:ext>
          </a:extLst>
        </xdr:cNvPr>
        <xdr:cNvSpPr>
          <a:spLocks noChangeArrowheads="1"/>
        </xdr:cNvSpPr>
      </xdr:nvSpPr>
      <xdr:spPr bwMode="auto">
        <a:xfrm>
          <a:off x="1647825" y="7620000"/>
          <a:ext cx="12477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MS UI Gothic"/>
              <a:ea typeface="MS UI Gothic"/>
            </a:rPr>
            <a:t>統括責任者</a:t>
          </a:r>
        </a:p>
        <a:p>
          <a:pPr algn="l" rtl="0">
            <a:lnSpc>
              <a:spcPts val="1100"/>
            </a:lnSpc>
            <a:defRPr sz="1000"/>
          </a:pPr>
          <a:r>
            <a:rPr lang="ja-JP" altLang="en-US" sz="1000" b="0" i="0" u="none" strike="noStrike" baseline="0">
              <a:solidFill>
                <a:srgbClr val="000000"/>
              </a:solidFill>
              <a:latin typeface="MS UI Gothic"/>
              <a:ea typeface="MS UI Gothic"/>
            </a:rPr>
            <a:t>□□　□□所長</a:t>
          </a:r>
        </a:p>
      </xdr:txBody>
    </xdr:sp>
    <xdr:clientData/>
  </xdr:twoCellAnchor>
  <xdr:twoCellAnchor>
    <xdr:from>
      <xdr:col>2</xdr:col>
      <xdr:colOff>6350</xdr:colOff>
      <xdr:row>18</xdr:row>
      <xdr:rowOff>177800</xdr:rowOff>
    </xdr:from>
    <xdr:to>
      <xdr:col>8</xdr:col>
      <xdr:colOff>25391</xdr:colOff>
      <xdr:row>21</xdr:row>
      <xdr:rowOff>82732</xdr:rowOff>
    </xdr:to>
    <xdr:sp macro="" textlink="">
      <xdr:nvSpPr>
        <xdr:cNvPr id="2054" name="Rectangle 6">
          <a:extLst>
            <a:ext uri="{FF2B5EF4-FFF2-40B4-BE49-F238E27FC236}">
              <a16:creationId xmlns:a16="http://schemas.microsoft.com/office/drawing/2014/main" id="{62DA1D76-26FA-42BD-94EB-A81AEADA0E28}"/>
            </a:ext>
          </a:extLst>
        </xdr:cNvPr>
        <xdr:cNvSpPr>
          <a:spLocks noChangeArrowheads="1"/>
        </xdr:cNvSpPr>
      </xdr:nvSpPr>
      <xdr:spPr bwMode="auto">
        <a:xfrm>
          <a:off x="1524000" y="8543925"/>
          <a:ext cx="271462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000" b="0" i="0" u="none" strike="noStrike" baseline="0">
              <a:solidFill>
                <a:srgbClr val="000000"/>
              </a:solidFill>
              <a:latin typeface="MS UI Gothic"/>
              <a:ea typeface="MS UI Gothic"/>
            </a:rPr>
            <a:t>工賃向上プロジェクトチーム</a:t>
          </a:r>
        </a:p>
        <a:p>
          <a:pPr algn="l" rtl="0">
            <a:lnSpc>
              <a:spcPts val="1000"/>
            </a:lnSpc>
            <a:defRPr sz="1000"/>
          </a:pPr>
          <a:r>
            <a:rPr lang="ja-JP" altLang="en-US" sz="1000" b="0" i="0" u="none" strike="noStrike" baseline="0">
              <a:solidFill>
                <a:srgbClr val="000000"/>
              </a:solidFill>
              <a:latin typeface="MS UI Gothic"/>
              <a:ea typeface="MS UI Gothic"/>
            </a:rPr>
            <a:t>　チームリーダー　目標工賃達成指導員　△△　△△</a:t>
          </a:r>
        </a:p>
        <a:p>
          <a:pPr algn="l" rtl="0">
            <a:lnSpc>
              <a:spcPts val="1000"/>
            </a:lnSpc>
            <a:defRPr sz="1000"/>
          </a:pPr>
          <a:r>
            <a:rPr lang="ja-JP" altLang="en-US" sz="1000" b="0" i="0" u="none" strike="noStrike" baseline="0">
              <a:solidFill>
                <a:srgbClr val="000000"/>
              </a:solidFill>
              <a:latin typeface="MS UI Gothic"/>
              <a:ea typeface="MS UI Gothic"/>
            </a:rPr>
            <a:t>　現場責任者（菓子製造）　○○　○○</a:t>
          </a:r>
        </a:p>
        <a:p>
          <a:pPr algn="l" rtl="0">
            <a:lnSpc>
              <a:spcPts val="1100"/>
            </a:lnSpc>
            <a:defRPr sz="1000"/>
          </a:pPr>
          <a:r>
            <a:rPr lang="ja-JP" altLang="en-US" sz="1000" b="0" i="0" u="none" strike="noStrike" baseline="0">
              <a:solidFill>
                <a:srgbClr val="000000"/>
              </a:solidFill>
              <a:latin typeface="MS UI Gothic"/>
              <a:ea typeface="MS UI Gothic"/>
            </a:rPr>
            <a:t>　現場責任者（清掃業務）　◎◎　◎◎</a:t>
          </a:r>
        </a:p>
      </xdr:txBody>
    </xdr:sp>
    <xdr:clientData/>
  </xdr:twoCellAnchor>
  <xdr:twoCellAnchor>
    <xdr:from>
      <xdr:col>2</xdr:col>
      <xdr:colOff>171450</xdr:colOff>
      <xdr:row>17</xdr:row>
      <xdr:rowOff>25400</xdr:rowOff>
    </xdr:from>
    <xdr:to>
      <xdr:col>2</xdr:col>
      <xdr:colOff>171450</xdr:colOff>
      <xdr:row>18</xdr:row>
      <xdr:rowOff>177800</xdr:rowOff>
    </xdr:to>
    <xdr:sp macro="" textlink="">
      <xdr:nvSpPr>
        <xdr:cNvPr id="2611" name="Line 9">
          <a:extLst>
            <a:ext uri="{FF2B5EF4-FFF2-40B4-BE49-F238E27FC236}">
              <a16:creationId xmlns:a16="http://schemas.microsoft.com/office/drawing/2014/main" id="{76435612-50C7-4EC4-B43A-5E4CA958F8E5}"/>
            </a:ext>
          </a:extLst>
        </xdr:cNvPr>
        <xdr:cNvSpPr>
          <a:spLocks noChangeShapeType="1"/>
        </xdr:cNvSpPr>
      </xdr:nvSpPr>
      <xdr:spPr bwMode="auto">
        <a:xfrm>
          <a:off x="1758950" y="6940550"/>
          <a:ext cx="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69850</xdr:colOff>
      <xdr:row>17</xdr:row>
      <xdr:rowOff>31750</xdr:rowOff>
    </xdr:from>
    <xdr:to>
      <xdr:col>4</xdr:col>
      <xdr:colOff>69850</xdr:colOff>
      <xdr:row>18</xdr:row>
      <xdr:rowOff>184150</xdr:rowOff>
    </xdr:to>
    <xdr:sp macro="" textlink="">
      <xdr:nvSpPr>
        <xdr:cNvPr id="2612" name="Line 10">
          <a:extLst>
            <a:ext uri="{FF2B5EF4-FFF2-40B4-BE49-F238E27FC236}">
              <a16:creationId xmlns:a16="http://schemas.microsoft.com/office/drawing/2014/main" id="{7C89C7E5-ABF8-472D-A1D7-CBD25AE90A37}"/>
            </a:ext>
          </a:extLst>
        </xdr:cNvPr>
        <xdr:cNvSpPr>
          <a:spLocks noChangeShapeType="1"/>
        </xdr:cNvSpPr>
      </xdr:nvSpPr>
      <xdr:spPr bwMode="auto">
        <a:xfrm flipV="1">
          <a:off x="2546350" y="6946900"/>
          <a:ext cx="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279400</xdr:colOff>
      <xdr:row>17</xdr:row>
      <xdr:rowOff>120650</xdr:rowOff>
    </xdr:from>
    <xdr:to>
      <xdr:col>3</xdr:col>
      <xdr:colOff>95062</xdr:colOff>
      <xdr:row>18</xdr:row>
      <xdr:rowOff>45036</xdr:rowOff>
    </xdr:to>
    <xdr:sp macro="" textlink="">
      <xdr:nvSpPr>
        <xdr:cNvPr id="2059" name="Rectangle 11">
          <a:extLst>
            <a:ext uri="{FF2B5EF4-FFF2-40B4-BE49-F238E27FC236}">
              <a16:creationId xmlns:a16="http://schemas.microsoft.com/office/drawing/2014/main" id="{17F3438D-EC0D-4057-B1FB-68597684270F}"/>
            </a:ext>
          </a:extLst>
        </xdr:cNvPr>
        <xdr:cNvSpPr>
          <a:spLocks noChangeArrowheads="1"/>
        </xdr:cNvSpPr>
      </xdr:nvSpPr>
      <xdr:spPr bwMode="auto">
        <a:xfrm>
          <a:off x="1485900" y="8143875"/>
          <a:ext cx="6191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指示・助言</a:t>
          </a:r>
        </a:p>
      </xdr:txBody>
    </xdr:sp>
    <xdr:clientData/>
  </xdr:twoCellAnchor>
  <xdr:twoCellAnchor>
    <xdr:from>
      <xdr:col>3</xdr:col>
      <xdr:colOff>158750</xdr:colOff>
      <xdr:row>17</xdr:row>
      <xdr:rowOff>120650</xdr:rowOff>
    </xdr:from>
    <xdr:to>
      <xdr:col>4</xdr:col>
      <xdr:colOff>279199</xdr:colOff>
      <xdr:row>18</xdr:row>
      <xdr:rowOff>45036</xdr:rowOff>
    </xdr:to>
    <xdr:sp macro="" textlink="">
      <xdr:nvSpPr>
        <xdr:cNvPr id="2060" name="Rectangle 12">
          <a:extLst>
            <a:ext uri="{FF2B5EF4-FFF2-40B4-BE49-F238E27FC236}">
              <a16:creationId xmlns:a16="http://schemas.microsoft.com/office/drawing/2014/main" id="{18AA6C6E-87DF-4114-8D75-1BBEC4E8ABB9}"/>
            </a:ext>
          </a:extLst>
        </xdr:cNvPr>
        <xdr:cNvSpPr>
          <a:spLocks noChangeArrowheads="1"/>
        </xdr:cNvSpPr>
      </xdr:nvSpPr>
      <xdr:spPr bwMode="auto">
        <a:xfrm>
          <a:off x="2209800" y="8143875"/>
          <a:ext cx="6191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報告</a:t>
          </a:r>
        </a:p>
      </xdr:txBody>
    </xdr:sp>
    <xdr:clientData/>
  </xdr:twoCellAnchor>
  <xdr:twoCellAnchor>
    <xdr:from>
      <xdr:col>0</xdr:col>
      <xdr:colOff>114300</xdr:colOff>
      <xdr:row>15</xdr:row>
      <xdr:rowOff>165100</xdr:rowOff>
    </xdr:from>
    <xdr:to>
      <xdr:col>0</xdr:col>
      <xdr:colOff>571500</xdr:colOff>
      <xdr:row>17</xdr:row>
      <xdr:rowOff>13992</xdr:rowOff>
    </xdr:to>
    <xdr:sp macro="" textlink="">
      <xdr:nvSpPr>
        <xdr:cNvPr id="2061" name="Rectangle 13">
          <a:extLst>
            <a:ext uri="{FF2B5EF4-FFF2-40B4-BE49-F238E27FC236}">
              <a16:creationId xmlns:a16="http://schemas.microsoft.com/office/drawing/2014/main" id="{534E2E18-6318-49BE-913E-BE1D0A7FB539}"/>
            </a:ext>
          </a:extLst>
        </xdr:cNvPr>
        <xdr:cNvSpPr>
          <a:spLocks noChangeArrowheads="1"/>
        </xdr:cNvSpPr>
      </xdr:nvSpPr>
      <xdr:spPr bwMode="auto">
        <a:xfrm>
          <a:off x="171450" y="7610475"/>
          <a:ext cx="6858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MS UI Gothic"/>
              <a:ea typeface="MS UI Gothic"/>
            </a:rPr>
            <a:t>理事会</a:t>
          </a:r>
        </a:p>
        <a:p>
          <a:pPr algn="l" rtl="0">
            <a:lnSpc>
              <a:spcPts val="1000"/>
            </a:lnSpc>
            <a:defRPr sz="1000"/>
          </a:pPr>
          <a:r>
            <a:rPr lang="ja-JP" altLang="en-US" sz="900" b="0" i="0" u="none" strike="noStrike" baseline="0">
              <a:solidFill>
                <a:srgbClr val="000000"/>
              </a:solidFill>
              <a:latin typeface="MS UI Gothic"/>
              <a:ea typeface="MS UI Gothic"/>
            </a:rPr>
            <a:t>評議員会</a:t>
          </a:r>
        </a:p>
      </xdr:txBody>
    </xdr:sp>
    <xdr:clientData/>
  </xdr:twoCellAnchor>
  <xdr:twoCellAnchor>
    <xdr:from>
      <xdr:col>0</xdr:col>
      <xdr:colOff>577850</xdr:colOff>
      <xdr:row>16</xdr:row>
      <xdr:rowOff>31750</xdr:rowOff>
    </xdr:from>
    <xdr:to>
      <xdr:col>2</xdr:col>
      <xdr:colOff>82550</xdr:colOff>
      <xdr:row>16</xdr:row>
      <xdr:rowOff>31750</xdr:rowOff>
    </xdr:to>
    <xdr:sp macro="" textlink="">
      <xdr:nvSpPr>
        <xdr:cNvPr id="2616" name="Line 14">
          <a:extLst>
            <a:ext uri="{FF2B5EF4-FFF2-40B4-BE49-F238E27FC236}">
              <a16:creationId xmlns:a16="http://schemas.microsoft.com/office/drawing/2014/main" id="{A8D3B3D3-89FB-4136-BFF8-566D44F1A42E}"/>
            </a:ext>
          </a:extLst>
        </xdr:cNvPr>
        <xdr:cNvSpPr>
          <a:spLocks noChangeShapeType="1"/>
        </xdr:cNvSpPr>
      </xdr:nvSpPr>
      <xdr:spPr bwMode="auto">
        <a:xfrm flipH="1">
          <a:off x="577850" y="6642100"/>
          <a:ext cx="1092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571500</xdr:colOff>
      <xdr:row>16</xdr:row>
      <xdr:rowOff>184150</xdr:rowOff>
    </xdr:from>
    <xdr:to>
      <xdr:col>2</xdr:col>
      <xdr:colOff>82550</xdr:colOff>
      <xdr:row>16</xdr:row>
      <xdr:rowOff>184150</xdr:rowOff>
    </xdr:to>
    <xdr:sp macro="" textlink="">
      <xdr:nvSpPr>
        <xdr:cNvPr id="2617" name="Line 15">
          <a:extLst>
            <a:ext uri="{FF2B5EF4-FFF2-40B4-BE49-F238E27FC236}">
              <a16:creationId xmlns:a16="http://schemas.microsoft.com/office/drawing/2014/main" id="{2B7568B1-3216-420E-9D97-29047BBCB982}"/>
            </a:ext>
          </a:extLst>
        </xdr:cNvPr>
        <xdr:cNvSpPr>
          <a:spLocks noChangeShapeType="1"/>
        </xdr:cNvSpPr>
      </xdr:nvSpPr>
      <xdr:spPr bwMode="auto">
        <a:xfrm>
          <a:off x="571500" y="6794500"/>
          <a:ext cx="1098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698500</xdr:colOff>
      <xdr:row>15</xdr:row>
      <xdr:rowOff>184150</xdr:rowOff>
    </xdr:from>
    <xdr:to>
      <xdr:col>2</xdr:col>
      <xdr:colOff>42392</xdr:colOff>
      <xdr:row>16</xdr:row>
      <xdr:rowOff>81630</xdr:rowOff>
    </xdr:to>
    <xdr:sp macro="" textlink="">
      <xdr:nvSpPr>
        <xdr:cNvPr id="2064" name="Rectangle 16">
          <a:extLst>
            <a:ext uri="{FF2B5EF4-FFF2-40B4-BE49-F238E27FC236}">
              <a16:creationId xmlns:a16="http://schemas.microsoft.com/office/drawing/2014/main" id="{C670BAA2-C87F-4E94-9021-77C94BF77C6E}"/>
            </a:ext>
          </a:extLst>
        </xdr:cNvPr>
        <xdr:cNvSpPr>
          <a:spLocks noChangeArrowheads="1"/>
        </xdr:cNvSpPr>
      </xdr:nvSpPr>
      <xdr:spPr bwMode="auto">
        <a:xfrm>
          <a:off x="1047750" y="7620000"/>
          <a:ext cx="533400"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進捗報告</a:t>
          </a:r>
        </a:p>
      </xdr:txBody>
    </xdr:sp>
    <xdr:clientData/>
  </xdr:twoCellAnchor>
  <xdr:twoCellAnchor>
    <xdr:from>
      <xdr:col>0</xdr:col>
      <xdr:colOff>615950</xdr:colOff>
      <xdr:row>16</xdr:row>
      <xdr:rowOff>120650</xdr:rowOff>
    </xdr:from>
    <xdr:to>
      <xdr:col>1</xdr:col>
      <xdr:colOff>281051</xdr:colOff>
      <xdr:row>17</xdr:row>
      <xdr:rowOff>24348</xdr:rowOff>
    </xdr:to>
    <xdr:sp macro="" textlink="">
      <xdr:nvSpPr>
        <xdr:cNvPr id="2065" name="Rectangle 17">
          <a:extLst>
            <a:ext uri="{FF2B5EF4-FFF2-40B4-BE49-F238E27FC236}">
              <a16:creationId xmlns:a16="http://schemas.microsoft.com/office/drawing/2014/main" id="{3B293FAB-6B0E-4D3B-A478-A9CAFCF4C0FA}"/>
            </a:ext>
          </a:extLst>
        </xdr:cNvPr>
        <xdr:cNvSpPr>
          <a:spLocks noChangeArrowheads="1"/>
        </xdr:cNvSpPr>
      </xdr:nvSpPr>
      <xdr:spPr bwMode="auto">
        <a:xfrm>
          <a:off x="923925" y="7848600"/>
          <a:ext cx="56197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方針決定</a:t>
          </a:r>
        </a:p>
      </xdr:txBody>
    </xdr:sp>
    <xdr:clientData/>
  </xdr:twoCellAnchor>
  <xdr:twoCellAnchor>
    <xdr:from>
      <xdr:col>5</xdr:col>
      <xdr:colOff>31750</xdr:colOff>
      <xdr:row>15</xdr:row>
      <xdr:rowOff>171450</xdr:rowOff>
    </xdr:from>
    <xdr:to>
      <xdr:col>9</xdr:col>
      <xdr:colOff>88900</xdr:colOff>
      <xdr:row>17</xdr:row>
      <xdr:rowOff>6350</xdr:rowOff>
    </xdr:to>
    <xdr:sp macro="" textlink="">
      <xdr:nvSpPr>
        <xdr:cNvPr id="2620" name="AutoShape 19">
          <a:extLst>
            <a:ext uri="{FF2B5EF4-FFF2-40B4-BE49-F238E27FC236}">
              <a16:creationId xmlns:a16="http://schemas.microsoft.com/office/drawing/2014/main" id="{45EA2A2F-EF8A-41F8-8295-44CFF0C53581}"/>
            </a:ext>
          </a:extLst>
        </xdr:cNvPr>
        <xdr:cNvSpPr>
          <a:spLocks noChangeArrowheads="1"/>
        </xdr:cNvSpPr>
      </xdr:nvSpPr>
      <xdr:spPr bwMode="auto">
        <a:xfrm>
          <a:off x="2952750" y="6477000"/>
          <a:ext cx="1835150" cy="444500"/>
        </a:xfrm>
        <a:prstGeom prst="rightArrow">
          <a:avLst>
            <a:gd name="adj1" fmla="val 47370"/>
            <a:gd name="adj2" fmla="val 83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247650</xdr:colOff>
      <xdr:row>15</xdr:row>
      <xdr:rowOff>31750</xdr:rowOff>
    </xdr:from>
    <xdr:to>
      <xdr:col>11</xdr:col>
      <xdr:colOff>63602</xdr:colOff>
      <xdr:row>16</xdr:row>
      <xdr:rowOff>95566</xdr:rowOff>
    </xdr:to>
    <xdr:sp macro="" textlink="">
      <xdr:nvSpPr>
        <xdr:cNvPr id="2068" name="Oval 20">
          <a:extLst>
            <a:ext uri="{FF2B5EF4-FFF2-40B4-BE49-F238E27FC236}">
              <a16:creationId xmlns:a16="http://schemas.microsoft.com/office/drawing/2014/main" id="{3F5FAE7D-747B-4071-BD9A-D93E7AC0EC6C}"/>
            </a:ext>
          </a:extLst>
        </xdr:cNvPr>
        <xdr:cNvSpPr>
          <a:spLocks noChangeArrowheads="1"/>
        </xdr:cNvSpPr>
      </xdr:nvSpPr>
      <xdr:spPr bwMode="auto">
        <a:xfrm>
          <a:off x="4572000" y="7391400"/>
          <a:ext cx="106680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MS UI Gothic"/>
              <a:ea typeface="MS UI Gothic"/>
            </a:rPr>
            <a:t>利用者</a:t>
          </a:r>
        </a:p>
      </xdr:txBody>
    </xdr:sp>
    <xdr:clientData/>
  </xdr:twoCellAnchor>
  <xdr:twoCellAnchor>
    <xdr:from>
      <xdr:col>8</xdr:col>
      <xdr:colOff>234950</xdr:colOff>
      <xdr:row>16</xdr:row>
      <xdr:rowOff>82550</xdr:rowOff>
    </xdr:from>
    <xdr:to>
      <xdr:col>11</xdr:col>
      <xdr:colOff>44546</xdr:colOff>
      <xdr:row>17</xdr:row>
      <xdr:rowOff>158960</xdr:rowOff>
    </xdr:to>
    <xdr:sp macro="" textlink="">
      <xdr:nvSpPr>
        <xdr:cNvPr id="2069" name="Oval 21">
          <a:extLst>
            <a:ext uri="{FF2B5EF4-FFF2-40B4-BE49-F238E27FC236}">
              <a16:creationId xmlns:a16="http://schemas.microsoft.com/office/drawing/2014/main" id="{22E8CB0E-DC93-4453-94F1-01373DDB6826}"/>
            </a:ext>
          </a:extLst>
        </xdr:cNvPr>
        <xdr:cNvSpPr>
          <a:spLocks noChangeArrowheads="1"/>
        </xdr:cNvSpPr>
      </xdr:nvSpPr>
      <xdr:spPr bwMode="auto">
        <a:xfrm>
          <a:off x="4552950" y="7791450"/>
          <a:ext cx="106680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MS UI Gothic"/>
              <a:ea typeface="MS UI Gothic"/>
            </a:rPr>
            <a:t>保護者</a:t>
          </a:r>
        </a:p>
      </xdr:txBody>
    </xdr:sp>
    <xdr:clientData/>
  </xdr:twoCellAnchor>
  <xdr:twoCellAnchor>
    <xdr:from>
      <xdr:col>5</xdr:col>
      <xdr:colOff>209550</xdr:colOff>
      <xdr:row>15</xdr:row>
      <xdr:rowOff>127000</xdr:rowOff>
    </xdr:from>
    <xdr:to>
      <xdr:col>7</xdr:col>
      <xdr:colOff>222273</xdr:colOff>
      <xdr:row>17</xdr:row>
      <xdr:rowOff>43836</xdr:rowOff>
    </xdr:to>
    <xdr:sp macro="" textlink="">
      <xdr:nvSpPr>
        <xdr:cNvPr id="2070" name="Rectangle 22">
          <a:extLst>
            <a:ext uri="{FF2B5EF4-FFF2-40B4-BE49-F238E27FC236}">
              <a16:creationId xmlns:a16="http://schemas.microsoft.com/office/drawing/2014/main" id="{6FAA83F3-B7FE-46BD-ADC9-ADBE84BF92FB}"/>
            </a:ext>
          </a:extLst>
        </xdr:cNvPr>
        <xdr:cNvSpPr>
          <a:spLocks noChangeArrowheads="1"/>
        </xdr:cNvSpPr>
      </xdr:nvSpPr>
      <xdr:spPr bwMode="auto">
        <a:xfrm>
          <a:off x="3171825" y="7543800"/>
          <a:ext cx="90487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MS UI Gothic"/>
              <a:ea typeface="MS UI Gothic"/>
            </a:rPr>
            <a:t>前年度工賃実績</a:t>
          </a:r>
        </a:p>
        <a:p>
          <a:pPr algn="ctr" rtl="0">
            <a:lnSpc>
              <a:spcPts val="1100"/>
            </a:lnSpc>
            <a:defRPr sz="1000"/>
          </a:pPr>
          <a:r>
            <a:rPr lang="ja-JP" altLang="en-US" sz="900" b="0" i="0" u="none" strike="noStrike" baseline="0">
              <a:solidFill>
                <a:srgbClr val="000000"/>
              </a:solidFill>
              <a:latin typeface="MS UI Gothic"/>
              <a:ea typeface="MS UI Gothic"/>
            </a:rPr>
            <a:t>次年度目標</a:t>
          </a:r>
        </a:p>
        <a:p>
          <a:pPr algn="ctr" rtl="0">
            <a:lnSpc>
              <a:spcPts val="1000"/>
            </a:lnSpc>
            <a:defRPr sz="1000"/>
          </a:pPr>
          <a:r>
            <a:rPr lang="ja-JP" altLang="en-US" sz="900" b="0" i="0" u="none" strike="noStrike" baseline="0">
              <a:solidFill>
                <a:srgbClr val="000000"/>
              </a:solidFill>
              <a:latin typeface="MS UI Gothic"/>
              <a:ea typeface="MS UI Gothic"/>
            </a:rPr>
            <a:t>報　　　告</a:t>
          </a:r>
        </a:p>
      </xdr:txBody>
    </xdr:sp>
    <xdr:clientData/>
  </xdr:twoCellAnchor>
  <xdr:twoCellAnchor>
    <xdr:from>
      <xdr:col>9</xdr:col>
      <xdr:colOff>12700</xdr:colOff>
      <xdr:row>18</xdr:row>
      <xdr:rowOff>196850</xdr:rowOff>
    </xdr:from>
    <xdr:to>
      <xdr:col>10</xdr:col>
      <xdr:colOff>234627</xdr:colOff>
      <xdr:row>21</xdr:row>
      <xdr:rowOff>95411</xdr:rowOff>
    </xdr:to>
    <xdr:sp macro="" textlink="">
      <xdr:nvSpPr>
        <xdr:cNvPr id="2072" name="Rectangle 24">
          <a:extLst>
            <a:ext uri="{FF2B5EF4-FFF2-40B4-BE49-F238E27FC236}">
              <a16:creationId xmlns:a16="http://schemas.microsoft.com/office/drawing/2014/main" id="{21E350CB-8DE6-4701-B52D-277A5F92B92D}"/>
            </a:ext>
          </a:extLst>
        </xdr:cNvPr>
        <xdr:cNvSpPr>
          <a:spLocks noChangeArrowheads="1"/>
        </xdr:cNvSpPr>
      </xdr:nvSpPr>
      <xdr:spPr bwMode="auto">
        <a:xfrm>
          <a:off x="4676775" y="8562975"/>
          <a:ext cx="77152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現場スタッフ</a:t>
          </a:r>
        </a:p>
      </xdr:txBody>
    </xdr:sp>
    <xdr:clientData/>
  </xdr:twoCellAnchor>
  <xdr:twoCellAnchor>
    <xdr:from>
      <xdr:col>8</xdr:col>
      <xdr:colOff>31750</xdr:colOff>
      <xdr:row>19</xdr:row>
      <xdr:rowOff>76200</xdr:rowOff>
    </xdr:from>
    <xdr:to>
      <xdr:col>9</xdr:col>
      <xdr:colOff>19050</xdr:colOff>
      <xdr:row>20</xdr:row>
      <xdr:rowOff>120650</xdr:rowOff>
    </xdr:to>
    <xdr:sp macro="" textlink="">
      <xdr:nvSpPr>
        <xdr:cNvPr id="2625" name="AutoShape 25">
          <a:extLst>
            <a:ext uri="{FF2B5EF4-FFF2-40B4-BE49-F238E27FC236}">
              <a16:creationId xmlns:a16="http://schemas.microsoft.com/office/drawing/2014/main" id="{EFC45EE9-88C8-452D-8B41-7FC5B9D1DC73}"/>
            </a:ext>
          </a:extLst>
        </xdr:cNvPr>
        <xdr:cNvSpPr>
          <a:spLocks noChangeArrowheads="1"/>
        </xdr:cNvSpPr>
      </xdr:nvSpPr>
      <xdr:spPr bwMode="auto">
        <a:xfrm>
          <a:off x="4286250" y="7600950"/>
          <a:ext cx="431800" cy="349250"/>
        </a:xfrm>
        <a:prstGeom prst="rightArrow">
          <a:avLst>
            <a:gd name="adj1" fmla="val 50000"/>
            <a:gd name="adj2" fmla="val 3090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241300</xdr:colOff>
      <xdr:row>19</xdr:row>
      <xdr:rowOff>114300</xdr:rowOff>
    </xdr:from>
    <xdr:to>
      <xdr:col>12</xdr:col>
      <xdr:colOff>260350</xdr:colOff>
      <xdr:row>20</xdr:row>
      <xdr:rowOff>51244</xdr:rowOff>
    </xdr:to>
    <xdr:sp macro="" textlink="">
      <xdr:nvSpPr>
        <xdr:cNvPr id="2074" name="AutoShape 26">
          <a:extLst>
            <a:ext uri="{FF2B5EF4-FFF2-40B4-BE49-F238E27FC236}">
              <a16:creationId xmlns:a16="http://schemas.microsoft.com/office/drawing/2014/main" id="{8C4081F7-328E-441C-9F5E-8070AE8EDCB0}"/>
            </a:ext>
          </a:extLst>
        </xdr:cNvPr>
        <xdr:cNvSpPr>
          <a:spLocks noChangeArrowheads="1"/>
        </xdr:cNvSpPr>
      </xdr:nvSpPr>
      <xdr:spPr bwMode="auto">
        <a:xfrm>
          <a:off x="5457825" y="8743950"/>
          <a:ext cx="914400" cy="2095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スキル向上</a:t>
          </a:r>
        </a:p>
      </xdr:txBody>
    </xdr:sp>
    <xdr:clientData/>
  </xdr:twoCellAnchor>
  <xdr:twoCellAnchor>
    <xdr:from>
      <xdr:col>10</xdr:col>
      <xdr:colOff>241300</xdr:colOff>
      <xdr:row>18</xdr:row>
      <xdr:rowOff>165100</xdr:rowOff>
    </xdr:from>
    <xdr:to>
      <xdr:col>12</xdr:col>
      <xdr:colOff>260350</xdr:colOff>
      <xdr:row>19</xdr:row>
      <xdr:rowOff>102044</xdr:rowOff>
    </xdr:to>
    <xdr:sp macro="" textlink="">
      <xdr:nvSpPr>
        <xdr:cNvPr id="2075" name="AutoShape 27">
          <a:extLst>
            <a:ext uri="{FF2B5EF4-FFF2-40B4-BE49-F238E27FC236}">
              <a16:creationId xmlns:a16="http://schemas.microsoft.com/office/drawing/2014/main" id="{A94B1BDB-158A-4FEC-B71F-BDB4468004EF}"/>
            </a:ext>
          </a:extLst>
        </xdr:cNvPr>
        <xdr:cNvSpPr>
          <a:spLocks noChangeArrowheads="1"/>
        </xdr:cNvSpPr>
      </xdr:nvSpPr>
      <xdr:spPr bwMode="auto">
        <a:xfrm>
          <a:off x="5457825" y="8524875"/>
          <a:ext cx="914400" cy="2095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新商品開発</a:t>
          </a:r>
        </a:p>
      </xdr:txBody>
    </xdr:sp>
    <xdr:clientData/>
  </xdr:twoCellAnchor>
  <xdr:twoCellAnchor>
    <xdr:from>
      <xdr:col>10</xdr:col>
      <xdr:colOff>241300</xdr:colOff>
      <xdr:row>20</xdr:row>
      <xdr:rowOff>196850</xdr:rowOff>
    </xdr:from>
    <xdr:to>
      <xdr:col>12</xdr:col>
      <xdr:colOff>254010</xdr:colOff>
      <xdr:row>21</xdr:row>
      <xdr:rowOff>133794</xdr:rowOff>
    </xdr:to>
    <xdr:sp macro="" textlink="">
      <xdr:nvSpPr>
        <xdr:cNvPr id="2076" name="AutoShape 28">
          <a:extLst>
            <a:ext uri="{FF2B5EF4-FFF2-40B4-BE49-F238E27FC236}">
              <a16:creationId xmlns:a16="http://schemas.microsoft.com/office/drawing/2014/main" id="{06DDD9AC-45B7-4BAC-9949-AD0C5605D55E}"/>
            </a:ext>
          </a:extLst>
        </xdr:cNvPr>
        <xdr:cNvSpPr>
          <a:spLocks noChangeArrowheads="1"/>
        </xdr:cNvSpPr>
      </xdr:nvSpPr>
      <xdr:spPr bwMode="auto">
        <a:xfrm>
          <a:off x="5467350" y="9172575"/>
          <a:ext cx="914400" cy="2095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営業・販路開拓</a:t>
          </a:r>
        </a:p>
      </xdr:txBody>
    </xdr:sp>
    <xdr:clientData/>
  </xdr:twoCellAnchor>
  <xdr:twoCellAnchor>
    <xdr:from>
      <xdr:col>10</xdr:col>
      <xdr:colOff>241300</xdr:colOff>
      <xdr:row>20</xdr:row>
      <xdr:rowOff>50800</xdr:rowOff>
    </xdr:from>
    <xdr:to>
      <xdr:col>12</xdr:col>
      <xdr:colOff>260350</xdr:colOff>
      <xdr:row>20</xdr:row>
      <xdr:rowOff>190500</xdr:rowOff>
    </xdr:to>
    <xdr:sp macro="" textlink="">
      <xdr:nvSpPr>
        <xdr:cNvPr id="2077" name="AutoShape 29">
          <a:extLst>
            <a:ext uri="{FF2B5EF4-FFF2-40B4-BE49-F238E27FC236}">
              <a16:creationId xmlns:a16="http://schemas.microsoft.com/office/drawing/2014/main" id="{21113DFB-7C3B-4060-A2F3-872CD239C318}"/>
            </a:ext>
          </a:extLst>
        </xdr:cNvPr>
        <xdr:cNvSpPr>
          <a:spLocks noChangeArrowheads="1"/>
        </xdr:cNvSpPr>
      </xdr:nvSpPr>
      <xdr:spPr bwMode="auto">
        <a:xfrm>
          <a:off x="5457825" y="8953500"/>
          <a:ext cx="914400" cy="2095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コスト管理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xdr:colOff>
      <xdr:row>4</xdr:row>
      <xdr:rowOff>38100</xdr:rowOff>
    </xdr:from>
    <xdr:to>
      <xdr:col>19</xdr:col>
      <xdr:colOff>180975</xdr:colOff>
      <xdr:row>4</xdr:row>
      <xdr:rowOff>177859</xdr:rowOff>
    </xdr:to>
    <xdr:sp macro="" textlink="">
      <xdr:nvSpPr>
        <xdr:cNvPr id="3073" name="Rectangle 1">
          <a:extLst>
            <a:ext uri="{FF2B5EF4-FFF2-40B4-BE49-F238E27FC236}">
              <a16:creationId xmlns:a16="http://schemas.microsoft.com/office/drawing/2014/main" id="{02579EAB-3291-424A-9168-615887EF25BE}"/>
            </a:ext>
          </a:extLst>
        </xdr:cNvPr>
        <xdr:cNvSpPr>
          <a:spLocks noChangeArrowheads="1"/>
        </xdr:cNvSpPr>
      </xdr:nvSpPr>
      <xdr:spPr bwMode="auto">
        <a:xfrm>
          <a:off x="5057775" y="1019175"/>
          <a:ext cx="5905500" cy="2190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５：とても当てはまる　　４：やや当てはまる　　３：どちらとも言えない　　２：あまり当てはまらない　　１：全く当てはまらない</a:t>
          </a:r>
        </a:p>
      </xdr:txBody>
    </xdr:sp>
    <xdr:clientData/>
  </xdr:twoCellAnchor>
  <xdr:twoCellAnchor>
    <xdr:from>
      <xdr:col>15</xdr:col>
      <xdr:colOff>127000</xdr:colOff>
      <xdr:row>4</xdr:row>
      <xdr:rowOff>184150</xdr:rowOff>
    </xdr:from>
    <xdr:to>
      <xdr:col>15</xdr:col>
      <xdr:colOff>215900</xdr:colOff>
      <xdr:row>6</xdr:row>
      <xdr:rowOff>228600</xdr:rowOff>
    </xdr:to>
    <xdr:sp macro="" textlink="">
      <xdr:nvSpPr>
        <xdr:cNvPr id="3462" name="AutoShape 2">
          <a:extLst>
            <a:ext uri="{FF2B5EF4-FFF2-40B4-BE49-F238E27FC236}">
              <a16:creationId xmlns:a16="http://schemas.microsoft.com/office/drawing/2014/main" id="{B16C6245-81AD-4CA5-BE31-90BDC895A3FB}"/>
            </a:ext>
          </a:extLst>
        </xdr:cNvPr>
        <xdr:cNvSpPr>
          <a:spLocks noChangeArrowheads="1"/>
        </xdr:cNvSpPr>
      </xdr:nvSpPr>
      <xdr:spPr bwMode="auto">
        <a:xfrm>
          <a:off x="8426450" y="1143000"/>
          <a:ext cx="88900" cy="615950"/>
        </a:xfrm>
        <a:prstGeom prst="downArrow">
          <a:avLst>
            <a:gd name="adj1" fmla="val 50000"/>
            <a:gd name="adj2" fmla="val 17321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127000</xdr:colOff>
      <xdr:row>4</xdr:row>
      <xdr:rowOff>184150</xdr:rowOff>
    </xdr:from>
    <xdr:to>
      <xdr:col>12</xdr:col>
      <xdr:colOff>215900</xdr:colOff>
      <xdr:row>6</xdr:row>
      <xdr:rowOff>228600</xdr:rowOff>
    </xdr:to>
    <xdr:sp macro="" textlink="">
      <xdr:nvSpPr>
        <xdr:cNvPr id="3463" name="AutoShape 3">
          <a:extLst>
            <a:ext uri="{FF2B5EF4-FFF2-40B4-BE49-F238E27FC236}">
              <a16:creationId xmlns:a16="http://schemas.microsoft.com/office/drawing/2014/main" id="{5F2304BF-E440-47EB-BE6F-C61E8C4BC13C}"/>
            </a:ext>
          </a:extLst>
        </xdr:cNvPr>
        <xdr:cNvSpPr>
          <a:spLocks noChangeArrowheads="1"/>
        </xdr:cNvSpPr>
      </xdr:nvSpPr>
      <xdr:spPr bwMode="auto">
        <a:xfrm>
          <a:off x="6902450" y="1143000"/>
          <a:ext cx="88900" cy="615950"/>
        </a:xfrm>
        <a:prstGeom prst="downArrow">
          <a:avLst>
            <a:gd name="adj1" fmla="val 50000"/>
            <a:gd name="adj2" fmla="val 17321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12700</xdr:colOff>
      <xdr:row>7</xdr:row>
      <xdr:rowOff>19050</xdr:rowOff>
    </xdr:from>
    <xdr:to>
      <xdr:col>17</xdr:col>
      <xdr:colOff>38024</xdr:colOff>
      <xdr:row>7</xdr:row>
      <xdr:rowOff>133350</xdr:rowOff>
    </xdr:to>
    <xdr:sp macro="" textlink="">
      <xdr:nvSpPr>
        <xdr:cNvPr id="3077" name="Rectangle 5">
          <a:extLst>
            <a:ext uri="{FF2B5EF4-FFF2-40B4-BE49-F238E27FC236}">
              <a16:creationId xmlns:a16="http://schemas.microsoft.com/office/drawing/2014/main" id="{21876194-AF70-42B7-8960-E34ECAB7BF20}"/>
            </a:ext>
          </a:extLst>
        </xdr:cNvPr>
        <xdr:cNvSpPr>
          <a:spLocks noChangeArrowheads="1"/>
        </xdr:cNvSpPr>
      </xdr:nvSpPr>
      <xdr:spPr bwMode="auto">
        <a:xfrm>
          <a:off x="9105900" y="19145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12700</xdr:colOff>
      <xdr:row>12</xdr:row>
      <xdr:rowOff>22225</xdr:rowOff>
    </xdr:from>
    <xdr:to>
      <xdr:col>17</xdr:col>
      <xdr:colOff>38024</xdr:colOff>
      <xdr:row>12</xdr:row>
      <xdr:rowOff>136525</xdr:rowOff>
    </xdr:to>
    <xdr:sp macro="" textlink="">
      <xdr:nvSpPr>
        <xdr:cNvPr id="3078" name="Rectangle 6">
          <a:extLst>
            <a:ext uri="{FF2B5EF4-FFF2-40B4-BE49-F238E27FC236}">
              <a16:creationId xmlns:a16="http://schemas.microsoft.com/office/drawing/2014/main" id="{3E0BAE53-01A0-40D5-BD7D-79B4957AFE51}"/>
            </a:ext>
          </a:extLst>
        </xdr:cNvPr>
        <xdr:cNvSpPr>
          <a:spLocks noChangeArrowheads="1"/>
        </xdr:cNvSpPr>
      </xdr:nvSpPr>
      <xdr:spPr bwMode="auto">
        <a:xfrm>
          <a:off x="9105900" y="30575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12700</xdr:colOff>
      <xdr:row>16</xdr:row>
      <xdr:rowOff>22225</xdr:rowOff>
    </xdr:from>
    <xdr:to>
      <xdr:col>17</xdr:col>
      <xdr:colOff>38024</xdr:colOff>
      <xdr:row>16</xdr:row>
      <xdr:rowOff>136525</xdr:rowOff>
    </xdr:to>
    <xdr:sp macro="" textlink="">
      <xdr:nvSpPr>
        <xdr:cNvPr id="3079" name="Rectangle 7">
          <a:extLst>
            <a:ext uri="{FF2B5EF4-FFF2-40B4-BE49-F238E27FC236}">
              <a16:creationId xmlns:a16="http://schemas.microsoft.com/office/drawing/2014/main" id="{3F41BEA9-DBCE-4BFB-BE9C-89DE9040C065}"/>
            </a:ext>
          </a:extLst>
        </xdr:cNvPr>
        <xdr:cNvSpPr>
          <a:spLocks noChangeArrowheads="1"/>
        </xdr:cNvSpPr>
      </xdr:nvSpPr>
      <xdr:spPr bwMode="auto">
        <a:xfrm>
          <a:off x="9105900" y="39719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12700</xdr:colOff>
      <xdr:row>21</xdr:row>
      <xdr:rowOff>22225</xdr:rowOff>
    </xdr:from>
    <xdr:to>
      <xdr:col>17</xdr:col>
      <xdr:colOff>38024</xdr:colOff>
      <xdr:row>21</xdr:row>
      <xdr:rowOff>136525</xdr:rowOff>
    </xdr:to>
    <xdr:sp macro="" textlink="">
      <xdr:nvSpPr>
        <xdr:cNvPr id="3080" name="Rectangle 8">
          <a:extLst>
            <a:ext uri="{FF2B5EF4-FFF2-40B4-BE49-F238E27FC236}">
              <a16:creationId xmlns:a16="http://schemas.microsoft.com/office/drawing/2014/main" id="{FBD5F38E-09F4-4311-8C77-43189F8A1928}"/>
            </a:ext>
          </a:extLst>
        </xdr:cNvPr>
        <xdr:cNvSpPr>
          <a:spLocks noChangeArrowheads="1"/>
        </xdr:cNvSpPr>
      </xdr:nvSpPr>
      <xdr:spPr bwMode="auto">
        <a:xfrm>
          <a:off x="9105900" y="51149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12700</xdr:colOff>
      <xdr:row>25</xdr:row>
      <xdr:rowOff>22225</xdr:rowOff>
    </xdr:from>
    <xdr:to>
      <xdr:col>17</xdr:col>
      <xdr:colOff>38024</xdr:colOff>
      <xdr:row>25</xdr:row>
      <xdr:rowOff>136525</xdr:rowOff>
    </xdr:to>
    <xdr:sp macro="" textlink="">
      <xdr:nvSpPr>
        <xdr:cNvPr id="3081" name="Rectangle 9">
          <a:extLst>
            <a:ext uri="{FF2B5EF4-FFF2-40B4-BE49-F238E27FC236}">
              <a16:creationId xmlns:a16="http://schemas.microsoft.com/office/drawing/2014/main" id="{8B97A32E-179C-4B90-8F07-6B71F20070BB}"/>
            </a:ext>
          </a:extLst>
        </xdr:cNvPr>
        <xdr:cNvSpPr>
          <a:spLocks noChangeArrowheads="1"/>
        </xdr:cNvSpPr>
      </xdr:nvSpPr>
      <xdr:spPr bwMode="auto">
        <a:xfrm>
          <a:off x="9105900" y="60293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12700</xdr:colOff>
      <xdr:row>30</xdr:row>
      <xdr:rowOff>19050</xdr:rowOff>
    </xdr:from>
    <xdr:to>
      <xdr:col>17</xdr:col>
      <xdr:colOff>38024</xdr:colOff>
      <xdr:row>30</xdr:row>
      <xdr:rowOff>133350</xdr:rowOff>
    </xdr:to>
    <xdr:sp macro="" textlink="">
      <xdr:nvSpPr>
        <xdr:cNvPr id="3082" name="Rectangle 10">
          <a:extLst>
            <a:ext uri="{FF2B5EF4-FFF2-40B4-BE49-F238E27FC236}">
              <a16:creationId xmlns:a16="http://schemas.microsoft.com/office/drawing/2014/main" id="{0B1270E5-299D-4785-B9CF-D2B456F59ACC}"/>
            </a:ext>
          </a:extLst>
        </xdr:cNvPr>
        <xdr:cNvSpPr>
          <a:spLocks noChangeArrowheads="1"/>
        </xdr:cNvSpPr>
      </xdr:nvSpPr>
      <xdr:spPr bwMode="auto">
        <a:xfrm>
          <a:off x="9105900" y="71723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12700</xdr:colOff>
      <xdr:row>36</xdr:row>
      <xdr:rowOff>19050</xdr:rowOff>
    </xdr:from>
    <xdr:to>
      <xdr:col>17</xdr:col>
      <xdr:colOff>38024</xdr:colOff>
      <xdr:row>36</xdr:row>
      <xdr:rowOff>133350</xdr:rowOff>
    </xdr:to>
    <xdr:sp macro="" textlink="">
      <xdr:nvSpPr>
        <xdr:cNvPr id="3090" name="Rectangle 18">
          <a:extLst>
            <a:ext uri="{FF2B5EF4-FFF2-40B4-BE49-F238E27FC236}">
              <a16:creationId xmlns:a16="http://schemas.microsoft.com/office/drawing/2014/main" id="{107C9A8E-9A99-498D-82D2-D38850168DCB}"/>
            </a:ext>
          </a:extLst>
        </xdr:cNvPr>
        <xdr:cNvSpPr>
          <a:spLocks noChangeArrowheads="1"/>
        </xdr:cNvSpPr>
      </xdr:nvSpPr>
      <xdr:spPr bwMode="auto">
        <a:xfrm>
          <a:off x="9105900" y="86677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12700</xdr:colOff>
      <xdr:row>41</xdr:row>
      <xdr:rowOff>22225</xdr:rowOff>
    </xdr:from>
    <xdr:to>
      <xdr:col>17</xdr:col>
      <xdr:colOff>38024</xdr:colOff>
      <xdr:row>41</xdr:row>
      <xdr:rowOff>136525</xdr:rowOff>
    </xdr:to>
    <xdr:sp macro="" textlink="">
      <xdr:nvSpPr>
        <xdr:cNvPr id="3091" name="Rectangle 19">
          <a:extLst>
            <a:ext uri="{FF2B5EF4-FFF2-40B4-BE49-F238E27FC236}">
              <a16:creationId xmlns:a16="http://schemas.microsoft.com/office/drawing/2014/main" id="{C46783C1-8A2D-4705-ABA4-FADC7954E840}"/>
            </a:ext>
          </a:extLst>
        </xdr:cNvPr>
        <xdr:cNvSpPr>
          <a:spLocks noChangeArrowheads="1"/>
        </xdr:cNvSpPr>
      </xdr:nvSpPr>
      <xdr:spPr bwMode="auto">
        <a:xfrm>
          <a:off x="9105900" y="98107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12700</xdr:colOff>
      <xdr:row>45</xdr:row>
      <xdr:rowOff>22225</xdr:rowOff>
    </xdr:from>
    <xdr:to>
      <xdr:col>17</xdr:col>
      <xdr:colOff>38024</xdr:colOff>
      <xdr:row>45</xdr:row>
      <xdr:rowOff>136525</xdr:rowOff>
    </xdr:to>
    <xdr:sp macro="" textlink="">
      <xdr:nvSpPr>
        <xdr:cNvPr id="3092" name="Rectangle 20">
          <a:extLst>
            <a:ext uri="{FF2B5EF4-FFF2-40B4-BE49-F238E27FC236}">
              <a16:creationId xmlns:a16="http://schemas.microsoft.com/office/drawing/2014/main" id="{3002AB09-6FC0-4090-9D47-F9EFC52F484E}"/>
            </a:ext>
          </a:extLst>
        </xdr:cNvPr>
        <xdr:cNvSpPr>
          <a:spLocks noChangeArrowheads="1"/>
        </xdr:cNvSpPr>
      </xdr:nvSpPr>
      <xdr:spPr bwMode="auto">
        <a:xfrm>
          <a:off x="9105900" y="107251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12700</xdr:colOff>
      <xdr:row>50</xdr:row>
      <xdr:rowOff>22225</xdr:rowOff>
    </xdr:from>
    <xdr:to>
      <xdr:col>17</xdr:col>
      <xdr:colOff>38024</xdr:colOff>
      <xdr:row>50</xdr:row>
      <xdr:rowOff>136525</xdr:rowOff>
    </xdr:to>
    <xdr:sp macro="" textlink="">
      <xdr:nvSpPr>
        <xdr:cNvPr id="3093" name="Rectangle 21">
          <a:extLst>
            <a:ext uri="{FF2B5EF4-FFF2-40B4-BE49-F238E27FC236}">
              <a16:creationId xmlns:a16="http://schemas.microsoft.com/office/drawing/2014/main" id="{1954C431-5CCE-48C3-BFCA-3C1D1B51A551}"/>
            </a:ext>
          </a:extLst>
        </xdr:cNvPr>
        <xdr:cNvSpPr>
          <a:spLocks noChangeArrowheads="1"/>
        </xdr:cNvSpPr>
      </xdr:nvSpPr>
      <xdr:spPr bwMode="auto">
        <a:xfrm>
          <a:off x="9105900" y="118681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12700</xdr:colOff>
      <xdr:row>54</xdr:row>
      <xdr:rowOff>22225</xdr:rowOff>
    </xdr:from>
    <xdr:to>
      <xdr:col>17</xdr:col>
      <xdr:colOff>38024</xdr:colOff>
      <xdr:row>54</xdr:row>
      <xdr:rowOff>136525</xdr:rowOff>
    </xdr:to>
    <xdr:sp macro="" textlink="">
      <xdr:nvSpPr>
        <xdr:cNvPr id="3094" name="Rectangle 22">
          <a:extLst>
            <a:ext uri="{FF2B5EF4-FFF2-40B4-BE49-F238E27FC236}">
              <a16:creationId xmlns:a16="http://schemas.microsoft.com/office/drawing/2014/main" id="{6EA25C90-CD3C-4FB8-861F-6EF92126F3BF}"/>
            </a:ext>
          </a:extLst>
        </xdr:cNvPr>
        <xdr:cNvSpPr>
          <a:spLocks noChangeArrowheads="1"/>
        </xdr:cNvSpPr>
      </xdr:nvSpPr>
      <xdr:spPr bwMode="auto">
        <a:xfrm>
          <a:off x="9105900" y="127825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12700</xdr:colOff>
      <xdr:row>59</xdr:row>
      <xdr:rowOff>19050</xdr:rowOff>
    </xdr:from>
    <xdr:to>
      <xdr:col>17</xdr:col>
      <xdr:colOff>38024</xdr:colOff>
      <xdr:row>59</xdr:row>
      <xdr:rowOff>133350</xdr:rowOff>
    </xdr:to>
    <xdr:sp macro="" textlink="">
      <xdr:nvSpPr>
        <xdr:cNvPr id="3095" name="Rectangle 23">
          <a:extLst>
            <a:ext uri="{FF2B5EF4-FFF2-40B4-BE49-F238E27FC236}">
              <a16:creationId xmlns:a16="http://schemas.microsoft.com/office/drawing/2014/main" id="{B2EBB7C4-7BA4-42EE-B5C7-9CC2C057661A}"/>
            </a:ext>
          </a:extLst>
        </xdr:cNvPr>
        <xdr:cNvSpPr>
          <a:spLocks noChangeArrowheads="1"/>
        </xdr:cNvSpPr>
      </xdr:nvSpPr>
      <xdr:spPr bwMode="auto">
        <a:xfrm>
          <a:off x="9105900" y="139255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11</xdr:col>
      <xdr:colOff>19050</xdr:colOff>
      <xdr:row>63</xdr:row>
      <xdr:rowOff>19050</xdr:rowOff>
    </xdr:from>
    <xdr:to>
      <xdr:col>11</xdr:col>
      <xdr:colOff>389467</xdr:colOff>
      <xdr:row>63</xdr:row>
      <xdr:rowOff>133350</xdr:rowOff>
    </xdr:to>
    <xdr:sp macro="" textlink="">
      <xdr:nvSpPr>
        <xdr:cNvPr id="3099" name="Rectangle 27">
          <a:extLst>
            <a:ext uri="{FF2B5EF4-FFF2-40B4-BE49-F238E27FC236}">
              <a16:creationId xmlns:a16="http://schemas.microsoft.com/office/drawing/2014/main" id="{84118C7D-BCD2-4386-9617-D253BAACAE24}"/>
            </a:ext>
          </a:extLst>
        </xdr:cNvPr>
        <xdr:cNvSpPr>
          <a:spLocks noChangeArrowheads="1"/>
        </xdr:cNvSpPr>
      </xdr:nvSpPr>
      <xdr:spPr bwMode="auto">
        <a:xfrm>
          <a:off x="6067425" y="148399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（備　考）</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view="pageBreakPreview" zoomScaleNormal="100" zoomScaleSheetLayoutView="100" workbookViewId="0">
      <selection activeCell="A4" sqref="A4"/>
    </sheetView>
  </sheetViews>
  <sheetFormatPr defaultRowHeight="11.25" x14ac:dyDescent="0.15"/>
  <sheetData>
    <row r="1" spans="1:12" ht="32.25" customHeight="1" thickBot="1" x14ac:dyDescent="0.2">
      <c r="A1" s="73" t="s">
        <v>180</v>
      </c>
      <c r="B1" s="74"/>
    </row>
    <row r="2" spans="1:12" ht="8.25" customHeight="1" x14ac:dyDescent="0.15">
      <c r="A2" s="62"/>
      <c r="B2" s="62"/>
    </row>
    <row r="3" spans="1:12" ht="24" customHeight="1" x14ac:dyDescent="0.15">
      <c r="A3" s="69" t="s">
        <v>210</v>
      </c>
      <c r="B3" s="69"/>
      <c r="C3" s="69"/>
      <c r="D3" s="69"/>
      <c r="E3" s="69"/>
      <c r="F3" s="69"/>
      <c r="G3" s="69"/>
      <c r="H3" s="69"/>
      <c r="I3" s="69"/>
      <c r="J3" s="69"/>
      <c r="K3" s="69"/>
      <c r="L3" s="69"/>
    </row>
    <row r="4" spans="1:12" ht="7.5" customHeight="1" x14ac:dyDescent="0.15"/>
    <row r="5" spans="1:12" ht="24" customHeight="1" x14ac:dyDescent="0.15">
      <c r="H5" s="9"/>
      <c r="I5" s="1" t="s">
        <v>0</v>
      </c>
      <c r="J5" s="75" t="s">
        <v>186</v>
      </c>
      <c r="K5" s="75"/>
      <c r="L5" s="75"/>
    </row>
    <row r="6" spans="1:12" ht="16.5" customHeight="1" x14ac:dyDescent="0.15">
      <c r="A6" s="12" t="s">
        <v>2</v>
      </c>
      <c r="I6" s="5"/>
      <c r="J6" s="5"/>
      <c r="K6" s="5"/>
    </row>
    <row r="7" spans="1:12" s="54" customFormat="1" ht="12" customHeight="1" x14ac:dyDescent="0.15">
      <c r="A7" s="78" t="s">
        <v>3</v>
      </c>
      <c r="B7" s="70" t="s">
        <v>120</v>
      </c>
      <c r="C7" s="70"/>
      <c r="D7" s="70"/>
      <c r="E7" s="70"/>
      <c r="F7" s="70"/>
      <c r="G7" s="79" t="s">
        <v>5</v>
      </c>
      <c r="H7" s="79"/>
      <c r="I7" s="71" t="s">
        <v>124</v>
      </c>
      <c r="J7" s="71"/>
      <c r="K7" s="71"/>
      <c r="L7" s="71"/>
    </row>
    <row r="8" spans="1:12" ht="24" customHeight="1" x14ac:dyDescent="0.15">
      <c r="A8" s="78"/>
      <c r="B8" s="70"/>
      <c r="C8" s="70"/>
      <c r="D8" s="70"/>
      <c r="E8" s="70"/>
      <c r="F8" s="70"/>
      <c r="G8" s="86" t="s">
        <v>122</v>
      </c>
      <c r="H8" s="86"/>
      <c r="I8" s="72" t="s">
        <v>123</v>
      </c>
      <c r="J8" s="72"/>
      <c r="K8" s="72"/>
      <c r="L8" s="72"/>
    </row>
    <row r="9" spans="1:12" s="54" customFormat="1" ht="12" customHeight="1" x14ac:dyDescent="0.15">
      <c r="A9" s="78" t="s">
        <v>4</v>
      </c>
      <c r="B9" s="70" t="s">
        <v>121</v>
      </c>
      <c r="C9" s="70"/>
      <c r="D9" s="70"/>
      <c r="E9" s="70"/>
      <c r="F9" s="70"/>
      <c r="G9" s="79" t="s">
        <v>125</v>
      </c>
      <c r="H9" s="79"/>
      <c r="I9" s="71" t="s">
        <v>129</v>
      </c>
      <c r="J9" s="71"/>
      <c r="K9" s="71"/>
      <c r="L9" s="71"/>
    </row>
    <row r="10" spans="1:12" ht="24" customHeight="1" x14ac:dyDescent="0.15">
      <c r="A10" s="78"/>
      <c r="B10" s="70"/>
      <c r="C10" s="70"/>
      <c r="D10" s="70"/>
      <c r="E10" s="70"/>
      <c r="F10" s="70"/>
      <c r="G10" s="106" t="s">
        <v>126</v>
      </c>
      <c r="H10" s="86"/>
      <c r="I10" s="72" t="s">
        <v>128</v>
      </c>
      <c r="J10" s="72"/>
      <c r="K10" s="72"/>
      <c r="L10" s="72"/>
    </row>
    <row r="11" spans="1:12" s="54" customFormat="1" ht="12" customHeight="1" x14ac:dyDescent="0.15">
      <c r="A11" s="78" t="s">
        <v>6</v>
      </c>
      <c r="B11" s="81" t="s">
        <v>22</v>
      </c>
      <c r="C11" s="81"/>
      <c r="D11" s="81"/>
      <c r="E11" s="81"/>
      <c r="F11" s="81"/>
      <c r="G11" s="79" t="s">
        <v>125</v>
      </c>
      <c r="H11" s="79"/>
      <c r="I11" s="71" t="s">
        <v>130</v>
      </c>
      <c r="J11" s="71"/>
      <c r="K11" s="71"/>
      <c r="L11" s="71"/>
    </row>
    <row r="12" spans="1:12" ht="24" customHeight="1" x14ac:dyDescent="0.15">
      <c r="A12" s="78"/>
      <c r="B12" s="81"/>
      <c r="C12" s="81"/>
      <c r="D12" s="81"/>
      <c r="E12" s="81"/>
      <c r="F12" s="81"/>
      <c r="G12" s="86" t="s">
        <v>127</v>
      </c>
      <c r="H12" s="86"/>
      <c r="I12" s="72" t="s">
        <v>131</v>
      </c>
      <c r="J12" s="72"/>
      <c r="K12" s="72"/>
      <c r="L12" s="72"/>
    </row>
    <row r="13" spans="1:12" ht="24" customHeight="1" x14ac:dyDescent="0.15">
      <c r="A13" s="78"/>
      <c r="B13" s="81"/>
      <c r="C13" s="81"/>
      <c r="D13" s="81"/>
      <c r="E13" s="81"/>
      <c r="F13" s="81"/>
      <c r="G13" s="78" t="s">
        <v>1</v>
      </c>
      <c r="H13" s="78"/>
      <c r="I13" s="27" t="s">
        <v>19</v>
      </c>
      <c r="J13" s="76" t="s">
        <v>132</v>
      </c>
      <c r="K13" s="76"/>
      <c r="L13" s="77"/>
    </row>
    <row r="14" spans="1:12" ht="24" customHeight="1" x14ac:dyDescent="0.15">
      <c r="A14" s="78"/>
      <c r="B14" s="81"/>
      <c r="C14" s="81"/>
      <c r="D14" s="81"/>
      <c r="E14" s="81"/>
      <c r="F14" s="81"/>
      <c r="G14" s="78"/>
      <c r="H14" s="78"/>
      <c r="I14" s="27" t="s">
        <v>20</v>
      </c>
      <c r="J14" s="76" t="s">
        <v>133</v>
      </c>
      <c r="K14" s="76"/>
      <c r="L14" s="77"/>
    </row>
    <row r="15" spans="1:12" ht="24" customHeight="1" x14ac:dyDescent="0.15">
      <c r="A15" s="78"/>
      <c r="B15" s="81"/>
      <c r="C15" s="81"/>
      <c r="D15" s="81"/>
      <c r="E15" s="81"/>
      <c r="F15" s="81"/>
      <c r="G15" s="4" t="s">
        <v>8</v>
      </c>
      <c r="H15" s="82" t="s">
        <v>134</v>
      </c>
      <c r="I15" s="82"/>
      <c r="J15" s="82"/>
      <c r="K15" s="82"/>
      <c r="L15" s="82"/>
    </row>
    <row r="16" spans="1:12" ht="24" customHeight="1" x14ac:dyDescent="0.15">
      <c r="A16" s="78" t="s">
        <v>9</v>
      </c>
      <c r="B16" s="78"/>
      <c r="C16" s="25">
        <v>20</v>
      </c>
      <c r="D16" s="7" t="s">
        <v>7</v>
      </c>
      <c r="E16" s="91" t="s">
        <v>187</v>
      </c>
      <c r="F16" s="92"/>
      <c r="G16" s="78" t="s">
        <v>136</v>
      </c>
      <c r="H16" s="78"/>
      <c r="I16" s="26">
        <v>18</v>
      </c>
      <c r="J16" s="7" t="s">
        <v>7</v>
      </c>
      <c r="K16" s="91" t="s">
        <v>187</v>
      </c>
      <c r="L16" s="92"/>
    </row>
    <row r="17" spans="1:12" ht="24" customHeight="1" x14ac:dyDescent="0.15">
      <c r="A17" s="78" t="s">
        <v>10</v>
      </c>
      <c r="B17" s="78"/>
      <c r="C17" s="25">
        <v>2</v>
      </c>
      <c r="D17" s="7" t="s">
        <v>7</v>
      </c>
      <c r="E17" s="91" t="s">
        <v>187</v>
      </c>
      <c r="F17" s="92"/>
      <c r="G17" s="78" t="s">
        <v>12</v>
      </c>
      <c r="H17" s="78"/>
      <c r="I17" s="78"/>
      <c r="J17" s="93" t="s">
        <v>135</v>
      </c>
      <c r="K17" s="94"/>
      <c r="L17" s="95"/>
    </row>
    <row r="18" spans="1:12" ht="24" customHeight="1" thickBot="1" x14ac:dyDescent="0.2">
      <c r="A18" s="80" t="s">
        <v>11</v>
      </c>
      <c r="B18" s="80"/>
      <c r="C18" s="53">
        <v>1</v>
      </c>
      <c r="D18" s="5" t="s">
        <v>7</v>
      </c>
      <c r="E18" s="91" t="s">
        <v>187</v>
      </c>
      <c r="F18" s="92"/>
      <c r="G18" s="80"/>
      <c r="H18" s="80"/>
      <c r="I18" s="80"/>
      <c r="J18" s="96"/>
      <c r="K18" s="97"/>
      <c r="L18" s="98"/>
    </row>
    <row r="19" spans="1:12" ht="24" customHeight="1" x14ac:dyDescent="0.15">
      <c r="A19" s="83" t="s">
        <v>109</v>
      </c>
      <c r="B19" s="84"/>
      <c r="C19" s="84"/>
      <c r="D19" s="84"/>
      <c r="E19" s="84"/>
      <c r="F19" s="84"/>
      <c r="G19" s="84"/>
      <c r="H19" s="84"/>
      <c r="I19" s="84"/>
      <c r="J19" s="84"/>
      <c r="K19" s="84"/>
      <c r="L19" s="85"/>
    </row>
    <row r="20" spans="1:12" ht="24" customHeight="1" x14ac:dyDescent="0.15">
      <c r="A20" s="99" t="s">
        <v>111</v>
      </c>
      <c r="B20" s="100"/>
      <c r="C20" s="100"/>
      <c r="D20" s="87" t="s">
        <v>137</v>
      </c>
      <c r="E20" s="87"/>
      <c r="F20" s="87"/>
      <c r="G20" s="87"/>
      <c r="H20" s="87"/>
      <c r="I20" s="87"/>
      <c r="J20" s="87"/>
      <c r="K20" s="87"/>
      <c r="L20" s="88"/>
    </row>
    <row r="21" spans="1:12" ht="24" customHeight="1" x14ac:dyDescent="0.15">
      <c r="A21" s="99" t="s">
        <v>112</v>
      </c>
      <c r="B21" s="100"/>
      <c r="C21" s="100"/>
      <c r="D21" s="87"/>
      <c r="E21" s="87"/>
      <c r="F21" s="87"/>
      <c r="G21" s="87"/>
      <c r="H21" s="87"/>
      <c r="I21" s="87"/>
      <c r="J21" s="87"/>
      <c r="K21" s="87"/>
      <c r="L21" s="88"/>
    </row>
    <row r="22" spans="1:12" ht="24" customHeight="1" thickBot="1" x14ac:dyDescent="0.2">
      <c r="A22" s="118" t="s">
        <v>113</v>
      </c>
      <c r="B22" s="119"/>
      <c r="C22" s="119"/>
      <c r="D22" s="89" t="s">
        <v>138</v>
      </c>
      <c r="E22" s="89"/>
      <c r="F22" s="89"/>
      <c r="G22" s="89"/>
      <c r="H22" s="89"/>
      <c r="I22" s="89"/>
      <c r="J22" s="89"/>
      <c r="K22" s="89"/>
      <c r="L22" s="90"/>
    </row>
    <row r="23" spans="1:12" ht="24" customHeight="1" x14ac:dyDescent="0.15">
      <c r="A23" s="125" t="s">
        <v>110</v>
      </c>
      <c r="B23" s="126"/>
      <c r="C23" s="126"/>
      <c r="D23" s="126"/>
      <c r="E23" s="126"/>
      <c r="F23" s="126"/>
      <c r="G23" s="126"/>
      <c r="H23" s="126"/>
      <c r="I23" s="126"/>
      <c r="J23" s="126"/>
      <c r="K23" s="126"/>
      <c r="L23" s="127"/>
    </row>
    <row r="24" spans="1:12" ht="24" customHeight="1" x14ac:dyDescent="0.15">
      <c r="A24" s="107" t="s">
        <v>15</v>
      </c>
      <c r="B24" s="108"/>
      <c r="C24" s="108"/>
      <c r="D24" s="108"/>
      <c r="E24" s="108"/>
      <c r="F24" s="109"/>
      <c r="G24" s="115" t="s">
        <v>16</v>
      </c>
      <c r="H24" s="108"/>
      <c r="I24" s="108"/>
      <c r="J24" s="108"/>
      <c r="K24" s="108"/>
      <c r="L24" s="116"/>
    </row>
    <row r="25" spans="1:12" ht="28.5" customHeight="1" x14ac:dyDescent="0.15">
      <c r="A25" s="120" t="s">
        <v>140</v>
      </c>
      <c r="B25" s="121"/>
      <c r="C25" s="121"/>
      <c r="D25" s="121"/>
      <c r="E25" s="121"/>
      <c r="F25" s="121"/>
      <c r="G25" s="123" t="s">
        <v>139</v>
      </c>
      <c r="H25" s="121"/>
      <c r="I25" s="121"/>
      <c r="J25" s="121"/>
      <c r="K25" s="121"/>
      <c r="L25" s="124"/>
    </row>
    <row r="26" spans="1:12" ht="28.5" customHeight="1" x14ac:dyDescent="0.15">
      <c r="A26" s="122"/>
      <c r="B26" s="121"/>
      <c r="C26" s="121"/>
      <c r="D26" s="121"/>
      <c r="E26" s="121"/>
      <c r="F26" s="121"/>
      <c r="G26" s="121"/>
      <c r="H26" s="121"/>
      <c r="I26" s="121"/>
      <c r="J26" s="121"/>
      <c r="K26" s="121"/>
      <c r="L26" s="124"/>
    </row>
    <row r="27" spans="1:12" ht="28.5" customHeight="1" x14ac:dyDescent="0.15">
      <c r="A27" s="122"/>
      <c r="B27" s="121"/>
      <c r="C27" s="121"/>
      <c r="D27" s="121"/>
      <c r="E27" s="121"/>
      <c r="F27" s="121"/>
      <c r="G27" s="121"/>
      <c r="H27" s="121"/>
      <c r="I27" s="121"/>
      <c r="J27" s="121"/>
      <c r="K27" s="121"/>
      <c r="L27" s="124"/>
    </row>
    <row r="28" spans="1:12" ht="28.5" customHeight="1" x14ac:dyDescent="0.15">
      <c r="A28" s="122"/>
      <c r="B28" s="121"/>
      <c r="C28" s="121"/>
      <c r="D28" s="121"/>
      <c r="E28" s="121"/>
      <c r="F28" s="121"/>
      <c r="G28" s="121"/>
      <c r="H28" s="121"/>
      <c r="I28" s="121"/>
      <c r="J28" s="121"/>
      <c r="K28" s="121"/>
      <c r="L28" s="124"/>
    </row>
    <row r="29" spans="1:12" ht="28.5" customHeight="1" x14ac:dyDescent="0.15">
      <c r="A29" s="122"/>
      <c r="B29" s="121"/>
      <c r="C29" s="121"/>
      <c r="D29" s="121"/>
      <c r="E29" s="121"/>
      <c r="F29" s="121"/>
      <c r="G29" s="121"/>
      <c r="H29" s="121"/>
      <c r="I29" s="121"/>
      <c r="J29" s="121"/>
      <c r="K29" s="121"/>
      <c r="L29" s="124"/>
    </row>
    <row r="30" spans="1:12" ht="24" customHeight="1" x14ac:dyDescent="0.15">
      <c r="A30" s="128" t="s">
        <v>13</v>
      </c>
      <c r="B30" s="113"/>
      <c r="C30" s="113"/>
      <c r="D30" s="113"/>
      <c r="E30" s="113"/>
      <c r="F30" s="113"/>
      <c r="G30" s="113" t="s">
        <v>14</v>
      </c>
      <c r="H30" s="113"/>
      <c r="I30" s="113"/>
      <c r="J30" s="113"/>
      <c r="K30" s="113"/>
      <c r="L30" s="114"/>
    </row>
    <row r="31" spans="1:12" ht="28.5" customHeight="1" x14ac:dyDescent="0.15">
      <c r="A31" s="101" t="s">
        <v>141</v>
      </c>
      <c r="B31" s="102"/>
      <c r="C31" s="102"/>
      <c r="D31" s="102"/>
      <c r="E31" s="102"/>
      <c r="F31" s="102"/>
      <c r="G31" s="110" t="s">
        <v>142</v>
      </c>
      <c r="H31" s="102"/>
      <c r="I31" s="102"/>
      <c r="J31" s="102"/>
      <c r="K31" s="102"/>
      <c r="L31" s="111"/>
    </row>
    <row r="32" spans="1:12" ht="28.5" customHeight="1" x14ac:dyDescent="0.15">
      <c r="A32" s="103"/>
      <c r="B32" s="102"/>
      <c r="C32" s="102"/>
      <c r="D32" s="102"/>
      <c r="E32" s="102"/>
      <c r="F32" s="102"/>
      <c r="G32" s="102"/>
      <c r="H32" s="102"/>
      <c r="I32" s="102"/>
      <c r="J32" s="102"/>
      <c r="K32" s="102"/>
      <c r="L32" s="111"/>
    </row>
    <row r="33" spans="1:12" ht="28.5" customHeight="1" x14ac:dyDescent="0.15">
      <c r="A33" s="103"/>
      <c r="B33" s="102"/>
      <c r="C33" s="102"/>
      <c r="D33" s="102"/>
      <c r="E33" s="102"/>
      <c r="F33" s="102"/>
      <c r="G33" s="102"/>
      <c r="H33" s="102"/>
      <c r="I33" s="102"/>
      <c r="J33" s="102"/>
      <c r="K33" s="102"/>
      <c r="L33" s="111"/>
    </row>
    <row r="34" spans="1:12" ht="28.5" customHeight="1" x14ac:dyDescent="0.15">
      <c r="A34" s="103"/>
      <c r="B34" s="102"/>
      <c r="C34" s="102"/>
      <c r="D34" s="102"/>
      <c r="E34" s="102"/>
      <c r="F34" s="102"/>
      <c r="G34" s="102"/>
      <c r="H34" s="102"/>
      <c r="I34" s="102"/>
      <c r="J34" s="102"/>
      <c r="K34" s="102"/>
      <c r="L34" s="111"/>
    </row>
    <row r="35" spans="1:12" ht="28.5" customHeight="1" thickBot="1" x14ac:dyDescent="0.2">
      <c r="A35" s="104"/>
      <c r="B35" s="105"/>
      <c r="C35" s="105"/>
      <c r="D35" s="105"/>
      <c r="E35" s="105"/>
      <c r="F35" s="105"/>
      <c r="G35" s="105"/>
      <c r="H35" s="105"/>
      <c r="I35" s="105"/>
      <c r="J35" s="105"/>
      <c r="K35" s="105"/>
      <c r="L35" s="112"/>
    </row>
    <row r="36" spans="1:12" ht="34.5" customHeight="1" x14ac:dyDescent="0.15">
      <c r="A36" s="117" t="s">
        <v>114</v>
      </c>
      <c r="B36" s="117"/>
      <c r="C36" s="117"/>
      <c r="D36" s="117"/>
      <c r="E36" s="117"/>
      <c r="F36" s="117"/>
      <c r="G36" s="117"/>
      <c r="H36" s="117"/>
      <c r="I36" s="117"/>
      <c r="J36" s="117"/>
      <c r="K36" s="117"/>
      <c r="L36" s="117"/>
    </row>
    <row r="37" spans="1:12" ht="18" customHeight="1" x14ac:dyDescent="0.15"/>
    <row r="38" spans="1:12" ht="18" customHeight="1" x14ac:dyDescent="0.15"/>
    <row r="39" spans="1:12" ht="18" customHeight="1" x14ac:dyDescent="0.15"/>
    <row r="40" spans="1:12" ht="18" customHeight="1" x14ac:dyDescent="0.15"/>
    <row r="41" spans="1:12" ht="18" customHeight="1" x14ac:dyDescent="0.15"/>
    <row r="42" spans="1:12" ht="18" customHeight="1" x14ac:dyDescent="0.15"/>
    <row r="43" spans="1:12" ht="18" customHeight="1" x14ac:dyDescent="0.15"/>
    <row r="44" spans="1:12" ht="18" customHeight="1" x14ac:dyDescent="0.15"/>
    <row r="45" spans="1:12" ht="18" customHeight="1" x14ac:dyDescent="0.15"/>
    <row r="46" spans="1:12" ht="18" customHeight="1" x14ac:dyDescent="0.15"/>
    <row r="47" spans="1:12" ht="18" customHeight="1" x14ac:dyDescent="0.15"/>
    <row r="48" spans="1:12" ht="18"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52">
    <mergeCell ref="A36:L36"/>
    <mergeCell ref="A21:C21"/>
    <mergeCell ref="A22:C22"/>
    <mergeCell ref="A25:F29"/>
    <mergeCell ref="G25:L29"/>
    <mergeCell ref="A23:L23"/>
    <mergeCell ref="A30:F30"/>
    <mergeCell ref="A20:C20"/>
    <mergeCell ref="A31:F35"/>
    <mergeCell ref="G10:H10"/>
    <mergeCell ref="A24:F24"/>
    <mergeCell ref="B9:F10"/>
    <mergeCell ref="G31:L35"/>
    <mergeCell ref="G30:L30"/>
    <mergeCell ref="G24:L24"/>
    <mergeCell ref="I11:L11"/>
    <mergeCell ref="I12:L12"/>
    <mergeCell ref="D20:L20"/>
    <mergeCell ref="D21:L21"/>
    <mergeCell ref="D22:L22"/>
    <mergeCell ref="G9:H9"/>
    <mergeCell ref="G12:H12"/>
    <mergeCell ref="K16:L16"/>
    <mergeCell ref="E16:F16"/>
    <mergeCell ref="E17:F17"/>
    <mergeCell ref="E18:F18"/>
    <mergeCell ref="J17:L18"/>
    <mergeCell ref="A19:L19"/>
    <mergeCell ref="G11:H11"/>
    <mergeCell ref="I8:L8"/>
    <mergeCell ref="A17:B17"/>
    <mergeCell ref="G13:H14"/>
    <mergeCell ref="A7:A8"/>
    <mergeCell ref="G8:H8"/>
    <mergeCell ref="I7:L7"/>
    <mergeCell ref="A18:B18"/>
    <mergeCell ref="J14:L14"/>
    <mergeCell ref="J13:L13"/>
    <mergeCell ref="A9:A10"/>
    <mergeCell ref="G7:H7"/>
    <mergeCell ref="G17:I18"/>
    <mergeCell ref="A11:A15"/>
    <mergeCell ref="B11:F15"/>
    <mergeCell ref="A16:B16"/>
    <mergeCell ref="G16:H16"/>
    <mergeCell ref="H15:L15"/>
    <mergeCell ref="A3:L3"/>
    <mergeCell ref="B7:F8"/>
    <mergeCell ref="I9:L9"/>
    <mergeCell ref="I10:L10"/>
    <mergeCell ref="A1:B1"/>
    <mergeCell ref="J5:L5"/>
  </mergeCells>
  <phoneticPr fontId="2"/>
  <pageMargins left="0.55118110236220474" right="0.35433070866141736" top="0.55118110236220474" bottom="0.47244094488188981" header="0.51181102362204722" footer="0.35433070866141736"/>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zoomScaleNormal="100" zoomScaleSheetLayoutView="100" workbookViewId="0">
      <selection activeCell="M11" sqref="M11"/>
    </sheetView>
  </sheetViews>
  <sheetFormatPr defaultRowHeight="11.25" x14ac:dyDescent="0.15"/>
  <cols>
    <col min="1" max="1" width="20" customWidth="1"/>
    <col min="2" max="13" width="7.83203125" customWidth="1"/>
  </cols>
  <sheetData>
    <row r="1" spans="1:13" ht="24" customHeight="1" x14ac:dyDescent="0.15">
      <c r="A1" s="69" t="s">
        <v>178</v>
      </c>
      <c r="B1" s="69"/>
      <c r="C1" s="69"/>
      <c r="D1" s="69"/>
      <c r="E1" s="69"/>
      <c r="F1" s="69"/>
      <c r="G1" s="69"/>
      <c r="H1" s="69"/>
      <c r="I1" s="69"/>
      <c r="J1" s="69"/>
      <c r="K1" s="69"/>
      <c r="L1" s="69"/>
      <c r="M1" s="69"/>
    </row>
    <row r="2" spans="1:13" ht="24" customHeight="1" x14ac:dyDescent="0.15"/>
    <row r="3" spans="1:13" ht="24" customHeight="1" x14ac:dyDescent="0.15">
      <c r="A3" s="12" t="s">
        <v>17</v>
      </c>
    </row>
    <row r="4" spans="1:13" ht="24" customHeight="1" thickBot="1" x14ac:dyDescent="0.2">
      <c r="A4" t="s">
        <v>21</v>
      </c>
    </row>
    <row r="5" spans="1:13" ht="24" customHeight="1" x14ac:dyDescent="0.15">
      <c r="A5" s="11"/>
      <c r="B5" s="125" t="s">
        <v>188</v>
      </c>
      <c r="C5" s="126"/>
      <c r="D5" s="127"/>
      <c r="E5" s="147" t="s">
        <v>189</v>
      </c>
      <c r="F5" s="145"/>
      <c r="G5" s="145"/>
      <c r="H5" s="145" t="s">
        <v>190</v>
      </c>
      <c r="I5" s="145"/>
      <c r="J5" s="146"/>
      <c r="K5" s="125" t="s">
        <v>191</v>
      </c>
      <c r="L5" s="126"/>
      <c r="M5" s="127"/>
    </row>
    <row r="6" spans="1:13" ht="49.5" customHeight="1" x14ac:dyDescent="0.15">
      <c r="A6" s="10" t="s">
        <v>172</v>
      </c>
      <c r="B6" s="150">
        <v>10500000</v>
      </c>
      <c r="C6" s="149"/>
      <c r="D6" s="14" t="s">
        <v>18</v>
      </c>
      <c r="E6" s="149">
        <v>12000000</v>
      </c>
      <c r="F6" s="149"/>
      <c r="G6" s="8" t="s">
        <v>18</v>
      </c>
      <c r="H6" s="148">
        <v>13500000</v>
      </c>
      <c r="I6" s="149"/>
      <c r="J6" s="7" t="s">
        <v>18</v>
      </c>
      <c r="K6" s="150">
        <v>15000000</v>
      </c>
      <c r="L6" s="149"/>
      <c r="M6" s="14" t="s">
        <v>18</v>
      </c>
    </row>
    <row r="7" spans="1:13" ht="49.5" customHeight="1" thickBot="1" x14ac:dyDescent="0.2">
      <c r="A7" s="13" t="s">
        <v>173</v>
      </c>
      <c r="B7" s="153">
        <v>4650000</v>
      </c>
      <c r="C7" s="154"/>
      <c r="D7" s="15" t="s">
        <v>18</v>
      </c>
      <c r="E7" s="149">
        <v>5000000</v>
      </c>
      <c r="F7" s="149"/>
      <c r="G7" s="8" t="s">
        <v>18</v>
      </c>
      <c r="H7" s="148">
        <v>5600000</v>
      </c>
      <c r="I7" s="149"/>
      <c r="J7" s="7" t="s">
        <v>18</v>
      </c>
      <c r="K7" s="153">
        <v>6300000</v>
      </c>
      <c r="L7" s="154"/>
      <c r="M7" s="15" t="s">
        <v>18</v>
      </c>
    </row>
    <row r="8" spans="1:13" s="28" customFormat="1" ht="33" customHeight="1" thickBot="1" x14ac:dyDescent="0.2">
      <c r="A8" s="67" t="s">
        <v>200</v>
      </c>
      <c r="B8" s="64"/>
      <c r="C8" s="64"/>
      <c r="D8" s="64"/>
      <c r="E8" s="65"/>
      <c r="F8" s="65"/>
      <c r="G8" s="65"/>
      <c r="H8" s="65"/>
      <c r="I8" s="65"/>
      <c r="J8" s="65"/>
      <c r="K8" s="64"/>
      <c r="L8" s="64"/>
      <c r="M8" s="68" t="s">
        <v>205</v>
      </c>
    </row>
    <row r="9" spans="1:13" ht="49.5" customHeight="1" x14ac:dyDescent="0.15">
      <c r="A9" s="13" t="s">
        <v>203</v>
      </c>
      <c r="B9" s="142">
        <v>2500</v>
      </c>
      <c r="C9" s="143"/>
      <c r="D9" s="16" t="s">
        <v>7</v>
      </c>
      <c r="E9" s="144">
        <v>2500</v>
      </c>
      <c r="F9" s="144"/>
      <c r="G9" s="8" t="s">
        <v>7</v>
      </c>
      <c r="H9" s="152">
        <v>2500</v>
      </c>
      <c r="I9" s="144"/>
      <c r="J9" s="7" t="s">
        <v>7</v>
      </c>
      <c r="K9" s="142">
        <v>2500</v>
      </c>
      <c r="L9" s="143"/>
      <c r="M9" s="16" t="s">
        <v>7</v>
      </c>
    </row>
    <row r="10" spans="1:13" ht="49.5" customHeight="1" x14ac:dyDescent="0.15">
      <c r="A10" s="13" t="s">
        <v>204</v>
      </c>
      <c r="B10" s="151">
        <v>150</v>
      </c>
      <c r="C10" s="144"/>
      <c r="D10" s="66" t="s">
        <v>209</v>
      </c>
      <c r="E10" s="151">
        <v>150</v>
      </c>
      <c r="F10" s="144"/>
      <c r="G10" s="8" t="s">
        <v>209</v>
      </c>
      <c r="H10" s="152">
        <v>150</v>
      </c>
      <c r="I10" s="144"/>
      <c r="J10" s="7" t="s">
        <v>209</v>
      </c>
      <c r="K10" s="151">
        <v>150</v>
      </c>
      <c r="L10" s="144"/>
      <c r="M10" s="66" t="s">
        <v>209</v>
      </c>
    </row>
    <row r="11" spans="1:13" ht="49.5" customHeight="1" thickBot="1" x14ac:dyDescent="0.2">
      <c r="A11" s="13" t="s">
        <v>201</v>
      </c>
      <c r="B11" s="138">
        <f>IF(B7*B9*B10=0,"－",ROUNDDOWN(B7/(B9/B10)/12,0))</f>
        <v>23250</v>
      </c>
      <c r="C11" s="139"/>
      <c r="D11" s="15" t="s">
        <v>18</v>
      </c>
      <c r="E11" s="140">
        <f>IF(E7*E9*E10=0,"－",ROUNDDOWN(E7/(E9/E10)/12,0))</f>
        <v>25000</v>
      </c>
      <c r="F11" s="140"/>
      <c r="G11" s="8" t="s">
        <v>18</v>
      </c>
      <c r="H11" s="141">
        <f>IF(H7*H9*H10=0,"－",ROUNDDOWN(H7/(H9/H10)/12,0))</f>
        <v>28000</v>
      </c>
      <c r="I11" s="140"/>
      <c r="J11" s="7" t="s">
        <v>18</v>
      </c>
      <c r="K11" s="138">
        <f>IF(K7*K9*K10=0,"－",ROUNDDOWN(K7/(K9/K10)/12,0))</f>
        <v>31500</v>
      </c>
      <c r="L11" s="139"/>
      <c r="M11" s="15" t="s">
        <v>18</v>
      </c>
    </row>
    <row r="12" spans="1:13" ht="24" customHeight="1" x14ac:dyDescent="0.15"/>
    <row r="13" spans="1:13" ht="24" customHeight="1" x14ac:dyDescent="0.15"/>
    <row r="14" spans="1:13" ht="24" customHeight="1" x14ac:dyDescent="0.15"/>
    <row r="15" spans="1:13" ht="24" customHeight="1" thickBot="1" x14ac:dyDescent="0.2">
      <c r="A15" s="2" t="s">
        <v>179</v>
      </c>
    </row>
    <row r="16" spans="1:13" ht="24" customHeight="1" x14ac:dyDescent="0.15">
      <c r="A16" s="129"/>
      <c r="B16" s="130"/>
      <c r="C16" s="130"/>
      <c r="D16" s="130"/>
      <c r="E16" s="130"/>
      <c r="F16" s="130"/>
      <c r="G16" s="130"/>
      <c r="H16" s="130"/>
      <c r="I16" s="130"/>
      <c r="J16" s="130"/>
      <c r="K16" s="130"/>
      <c r="L16" s="130"/>
      <c r="M16" s="131"/>
    </row>
    <row r="17" spans="1:13" ht="24" customHeight="1" x14ac:dyDescent="0.15">
      <c r="A17" s="132"/>
      <c r="B17" s="133"/>
      <c r="C17" s="133"/>
      <c r="D17" s="133"/>
      <c r="E17" s="133"/>
      <c r="F17" s="133"/>
      <c r="G17" s="133"/>
      <c r="H17" s="133"/>
      <c r="I17" s="133"/>
      <c r="J17" s="133"/>
      <c r="K17" s="133"/>
      <c r="L17" s="133"/>
      <c r="M17" s="134"/>
    </row>
    <row r="18" spans="1:13" ht="24" customHeight="1" x14ac:dyDescent="0.15">
      <c r="A18" s="132"/>
      <c r="B18" s="133"/>
      <c r="C18" s="133"/>
      <c r="D18" s="133"/>
      <c r="E18" s="133"/>
      <c r="F18" s="133"/>
      <c r="G18" s="133"/>
      <c r="H18" s="133"/>
      <c r="I18" s="133"/>
      <c r="J18" s="133"/>
      <c r="K18" s="133"/>
      <c r="L18" s="133"/>
      <c r="M18" s="134"/>
    </row>
    <row r="19" spans="1:13" ht="24" customHeight="1" x14ac:dyDescent="0.15">
      <c r="A19" s="132"/>
      <c r="B19" s="133"/>
      <c r="C19" s="133"/>
      <c r="D19" s="133"/>
      <c r="E19" s="133"/>
      <c r="F19" s="133"/>
      <c r="G19" s="133"/>
      <c r="H19" s="133"/>
      <c r="I19" s="133"/>
      <c r="J19" s="133"/>
      <c r="K19" s="133"/>
      <c r="L19" s="133"/>
      <c r="M19" s="134"/>
    </row>
    <row r="20" spans="1:13" ht="24" customHeight="1" x14ac:dyDescent="0.15">
      <c r="A20" s="132"/>
      <c r="B20" s="133"/>
      <c r="C20" s="133"/>
      <c r="D20" s="133"/>
      <c r="E20" s="133"/>
      <c r="F20" s="133"/>
      <c r="G20" s="133"/>
      <c r="H20" s="133"/>
      <c r="I20" s="133"/>
      <c r="J20" s="133"/>
      <c r="K20" s="133"/>
      <c r="L20" s="133"/>
      <c r="M20" s="134"/>
    </row>
    <row r="21" spans="1:13" ht="24" customHeight="1" x14ac:dyDescent="0.15">
      <c r="A21" s="132"/>
      <c r="B21" s="133"/>
      <c r="C21" s="133"/>
      <c r="D21" s="133"/>
      <c r="E21" s="133"/>
      <c r="F21" s="133"/>
      <c r="G21" s="133"/>
      <c r="H21" s="133"/>
      <c r="I21" s="133"/>
      <c r="J21" s="133"/>
      <c r="K21" s="133"/>
      <c r="L21" s="133"/>
      <c r="M21" s="134"/>
    </row>
    <row r="22" spans="1:13" ht="24" customHeight="1" x14ac:dyDescent="0.15">
      <c r="A22" s="132"/>
      <c r="B22" s="133"/>
      <c r="C22" s="133"/>
      <c r="D22" s="133"/>
      <c r="E22" s="133"/>
      <c r="F22" s="133"/>
      <c r="G22" s="133"/>
      <c r="H22" s="133"/>
      <c r="I22" s="133"/>
      <c r="J22" s="133"/>
      <c r="K22" s="133"/>
      <c r="L22" s="133"/>
      <c r="M22" s="134"/>
    </row>
    <row r="23" spans="1:13" ht="24" customHeight="1" x14ac:dyDescent="0.15">
      <c r="A23" s="132"/>
      <c r="B23" s="133"/>
      <c r="C23" s="133"/>
      <c r="D23" s="133"/>
      <c r="E23" s="133"/>
      <c r="F23" s="133"/>
      <c r="G23" s="133"/>
      <c r="H23" s="133"/>
      <c r="I23" s="133"/>
      <c r="J23" s="133"/>
      <c r="K23" s="133"/>
      <c r="L23" s="133"/>
      <c r="M23" s="134"/>
    </row>
    <row r="24" spans="1:13" ht="24" customHeight="1" thickBot="1" x14ac:dyDescent="0.2">
      <c r="A24" s="135"/>
      <c r="B24" s="136"/>
      <c r="C24" s="136"/>
      <c r="D24" s="136"/>
      <c r="E24" s="136"/>
      <c r="F24" s="136"/>
      <c r="G24" s="136"/>
      <c r="H24" s="136"/>
      <c r="I24" s="136"/>
      <c r="J24" s="136"/>
      <c r="K24" s="136"/>
      <c r="L24" s="136"/>
      <c r="M24" s="137"/>
    </row>
    <row r="25" spans="1:13" ht="24" customHeight="1" x14ac:dyDescent="0.15"/>
    <row r="26" spans="1:13" ht="24" customHeight="1" x14ac:dyDescent="0.15"/>
    <row r="27" spans="1:13" ht="24" customHeight="1" x14ac:dyDescent="0.15"/>
    <row r="28" spans="1:13" ht="24" customHeight="1" x14ac:dyDescent="0.15"/>
    <row r="29" spans="1:13" ht="24" customHeight="1" x14ac:dyDescent="0.15"/>
    <row r="30" spans="1:13" ht="24" customHeight="1" x14ac:dyDescent="0.15"/>
    <row r="31" spans="1:13" ht="24" customHeight="1" x14ac:dyDescent="0.15"/>
  </sheetData>
  <mergeCells count="26">
    <mergeCell ref="B10:C10"/>
    <mergeCell ref="E10:F10"/>
    <mergeCell ref="H10:I10"/>
    <mergeCell ref="K10:L10"/>
    <mergeCell ref="B7:C7"/>
    <mergeCell ref="E7:F7"/>
    <mergeCell ref="H9:I9"/>
    <mergeCell ref="H7:I7"/>
    <mergeCell ref="K7:L7"/>
    <mergeCell ref="A1:M1"/>
    <mergeCell ref="B9:C9"/>
    <mergeCell ref="E9:F9"/>
    <mergeCell ref="K9:L9"/>
    <mergeCell ref="H5:J5"/>
    <mergeCell ref="E5:G5"/>
    <mergeCell ref="B5:D5"/>
    <mergeCell ref="H6:I6"/>
    <mergeCell ref="K6:L6"/>
    <mergeCell ref="B6:C6"/>
    <mergeCell ref="E6:F6"/>
    <mergeCell ref="K5:M5"/>
    <mergeCell ref="A16:M24"/>
    <mergeCell ref="B11:C11"/>
    <mergeCell ref="E11:F11"/>
    <mergeCell ref="H11:I11"/>
    <mergeCell ref="K11:L11"/>
  </mergeCells>
  <phoneticPr fontId="2"/>
  <pageMargins left="0.54" right="0.41" top="0.73" bottom="0.6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9"/>
  <sheetViews>
    <sheetView view="pageBreakPreview" topLeftCell="A11" zoomScale="60" zoomScaleNormal="80" workbookViewId="0">
      <selection activeCell="Q27" sqref="Q27:T30"/>
    </sheetView>
  </sheetViews>
  <sheetFormatPr defaultRowHeight="11.25" x14ac:dyDescent="0.15"/>
  <cols>
    <col min="1" max="1" width="11.1640625" customWidth="1"/>
    <col min="2" max="2" width="10.83203125" customWidth="1"/>
    <col min="7" max="7" width="6" customWidth="1"/>
    <col min="8" max="9" width="10.83203125" customWidth="1"/>
    <col min="12" max="12" width="15.83203125" customWidth="1"/>
    <col min="24" max="24" width="19.1640625" hidden="1" customWidth="1"/>
    <col min="25" max="25" width="9.33203125" hidden="1" customWidth="1"/>
    <col min="26" max="26" width="5.33203125" hidden="1" customWidth="1"/>
  </cols>
  <sheetData>
    <row r="1" spans="1:26" ht="24" customHeight="1" x14ac:dyDescent="0.15">
      <c r="A1" s="24" t="s">
        <v>178</v>
      </c>
      <c r="D1" s="3"/>
      <c r="E1" s="3"/>
    </row>
    <row r="3" spans="1:26" ht="21" customHeight="1" x14ac:dyDescent="0.15">
      <c r="A3" s="12" t="s">
        <v>23</v>
      </c>
    </row>
    <row r="4" spans="1:26" ht="19.5" customHeight="1" x14ac:dyDescent="0.15">
      <c r="B4" s="162" t="s">
        <v>192</v>
      </c>
      <c r="C4" s="177"/>
      <c r="D4" s="163"/>
      <c r="E4" s="162" t="s">
        <v>170</v>
      </c>
      <c r="F4" s="177"/>
      <c r="G4" s="163"/>
      <c r="H4" s="172"/>
      <c r="I4" s="173"/>
      <c r="J4" s="23" t="s">
        <v>18</v>
      </c>
      <c r="K4" s="162" t="s">
        <v>171</v>
      </c>
      <c r="L4" s="163"/>
      <c r="M4" s="25"/>
      <c r="N4" s="23" t="s">
        <v>7</v>
      </c>
      <c r="O4" s="162" t="s">
        <v>43</v>
      </c>
      <c r="P4" s="163"/>
      <c r="Q4" s="172"/>
      <c r="R4" s="173"/>
      <c r="S4" s="23" t="s">
        <v>18</v>
      </c>
    </row>
    <row r="5" spans="1:26" ht="27" customHeight="1" x14ac:dyDescent="0.15">
      <c r="B5" s="21"/>
      <c r="C5" s="21"/>
      <c r="D5" s="21"/>
      <c r="E5" s="21"/>
      <c r="F5" s="21"/>
      <c r="G5" s="6"/>
      <c r="H5" s="22"/>
      <c r="I5" s="22"/>
      <c r="K5" s="6"/>
      <c r="L5" s="6"/>
      <c r="M5" s="2"/>
      <c r="O5" s="6"/>
      <c r="P5" s="6"/>
      <c r="Q5" s="22"/>
      <c r="R5" s="22"/>
    </row>
    <row r="6" spans="1:26" ht="18" customHeight="1" x14ac:dyDescent="0.15">
      <c r="A6" s="180" t="s">
        <v>24</v>
      </c>
      <c r="B6" s="78" t="s">
        <v>56</v>
      </c>
      <c r="C6" s="181" t="s">
        <v>28</v>
      </c>
      <c r="D6" s="182"/>
      <c r="E6" s="182"/>
      <c r="F6" s="183"/>
      <c r="G6" s="78" t="s">
        <v>53</v>
      </c>
      <c r="H6" s="78"/>
      <c r="I6" s="78"/>
      <c r="J6" s="78"/>
      <c r="K6" s="78"/>
      <c r="L6" s="78"/>
      <c r="M6" s="78"/>
      <c r="N6" s="78"/>
      <c r="O6" s="78"/>
      <c r="P6" s="78"/>
      <c r="Q6" s="78" t="s">
        <v>54</v>
      </c>
      <c r="R6" s="78"/>
      <c r="S6" s="78"/>
      <c r="T6" s="78"/>
      <c r="U6" s="180" t="s">
        <v>52</v>
      </c>
    </row>
    <row r="7" spans="1:26" ht="27.75" customHeight="1" x14ac:dyDescent="0.15">
      <c r="A7" s="180"/>
      <c r="B7" s="78"/>
      <c r="C7" s="184"/>
      <c r="D7" s="185"/>
      <c r="E7" s="185"/>
      <c r="F7" s="186"/>
      <c r="G7" s="78" t="s">
        <v>193</v>
      </c>
      <c r="H7" s="78"/>
      <c r="I7" s="78"/>
      <c r="J7" s="80"/>
      <c r="K7" s="80"/>
      <c r="L7" s="180" t="s">
        <v>50</v>
      </c>
      <c r="M7" s="78"/>
      <c r="N7" s="180" t="s">
        <v>51</v>
      </c>
      <c r="O7" s="78"/>
      <c r="P7" s="78"/>
      <c r="Q7" s="78"/>
      <c r="R7" s="78"/>
      <c r="S7" s="78"/>
      <c r="T7" s="78"/>
      <c r="U7" s="78"/>
    </row>
    <row r="8" spans="1:26" ht="18" customHeight="1" x14ac:dyDescent="0.15">
      <c r="A8" s="155" t="s">
        <v>31</v>
      </c>
      <c r="B8" s="155" t="s">
        <v>25</v>
      </c>
      <c r="C8" s="17" t="s">
        <v>29</v>
      </c>
      <c r="D8" s="5"/>
      <c r="E8" s="5"/>
      <c r="F8" s="18"/>
      <c r="G8" s="170" t="s">
        <v>41</v>
      </c>
      <c r="H8" s="171"/>
      <c r="I8" s="171"/>
      <c r="J8" s="168">
        <v>6500000</v>
      </c>
      <c r="K8" s="168"/>
      <c r="L8" s="187" t="s">
        <v>44</v>
      </c>
      <c r="M8" s="188">
        <v>5</v>
      </c>
      <c r="N8" s="192" t="s">
        <v>46</v>
      </c>
      <c r="O8" s="192"/>
      <c r="P8" s="188">
        <v>5</v>
      </c>
      <c r="Q8" s="29"/>
      <c r="R8" s="30"/>
      <c r="S8" s="30"/>
      <c r="T8" s="31"/>
      <c r="U8" s="189">
        <v>1</v>
      </c>
      <c r="X8" t="s">
        <v>31</v>
      </c>
      <c r="Y8" t="s">
        <v>25</v>
      </c>
      <c r="Z8">
        <v>1</v>
      </c>
    </row>
    <row r="9" spans="1:26" ht="18" customHeight="1" x14ac:dyDescent="0.15">
      <c r="A9" s="155"/>
      <c r="B9" s="155"/>
      <c r="C9" s="156" t="s">
        <v>156</v>
      </c>
      <c r="D9" s="157"/>
      <c r="E9" s="157"/>
      <c r="F9" s="158"/>
      <c r="G9" s="164" t="s">
        <v>68</v>
      </c>
      <c r="H9" s="165"/>
      <c r="I9" s="165"/>
      <c r="J9" s="169">
        <f>IF(J10+J11+J12=0,"－",SUM(J10:K12))</f>
        <v>3550000</v>
      </c>
      <c r="K9" s="169"/>
      <c r="L9" s="187"/>
      <c r="M9" s="188"/>
      <c r="N9" s="192"/>
      <c r="O9" s="192"/>
      <c r="P9" s="188"/>
      <c r="Q9" s="156" t="s">
        <v>146</v>
      </c>
      <c r="R9" s="157"/>
      <c r="S9" s="157"/>
      <c r="T9" s="158"/>
      <c r="U9" s="190"/>
      <c r="X9" t="s">
        <v>32</v>
      </c>
      <c r="Y9" t="s">
        <v>104</v>
      </c>
      <c r="Z9">
        <v>2</v>
      </c>
    </row>
    <row r="10" spans="1:26" ht="18" customHeight="1" x14ac:dyDescent="0.15">
      <c r="A10" s="155"/>
      <c r="B10" s="155"/>
      <c r="C10" s="156"/>
      <c r="D10" s="157"/>
      <c r="E10" s="157"/>
      <c r="F10" s="158"/>
      <c r="G10" s="19"/>
      <c r="H10" s="166" t="s">
        <v>164</v>
      </c>
      <c r="I10" s="167"/>
      <c r="J10" s="168">
        <v>3000000</v>
      </c>
      <c r="K10" s="168"/>
      <c r="L10" s="187"/>
      <c r="M10" s="188"/>
      <c r="N10" s="192"/>
      <c r="O10" s="192"/>
      <c r="P10" s="188"/>
      <c r="Q10" s="156"/>
      <c r="R10" s="157"/>
      <c r="S10" s="157"/>
      <c r="T10" s="158"/>
      <c r="U10" s="190"/>
      <c r="X10" t="s">
        <v>33</v>
      </c>
      <c r="Y10" t="s">
        <v>26</v>
      </c>
      <c r="Z10">
        <v>3</v>
      </c>
    </row>
    <row r="11" spans="1:26" ht="18" customHeight="1" x14ac:dyDescent="0.15">
      <c r="A11" s="155"/>
      <c r="B11" s="155" t="s">
        <v>26</v>
      </c>
      <c r="C11" s="156"/>
      <c r="D11" s="157"/>
      <c r="E11" s="157"/>
      <c r="F11" s="158"/>
      <c r="G11" s="19"/>
      <c r="H11" s="166" t="s">
        <v>39</v>
      </c>
      <c r="I11" s="167"/>
      <c r="J11" s="168">
        <v>300000</v>
      </c>
      <c r="K11" s="168"/>
      <c r="L11" s="187" t="s">
        <v>45</v>
      </c>
      <c r="M11" s="188">
        <v>5</v>
      </c>
      <c r="N11" s="192" t="s">
        <v>47</v>
      </c>
      <c r="O11" s="192"/>
      <c r="P11" s="188">
        <v>5</v>
      </c>
      <c r="Q11" s="156"/>
      <c r="R11" s="157"/>
      <c r="S11" s="157"/>
      <c r="T11" s="158"/>
      <c r="U11" s="190"/>
      <c r="X11" t="s">
        <v>34</v>
      </c>
      <c r="Y11" t="s">
        <v>38</v>
      </c>
      <c r="Z11">
        <v>4</v>
      </c>
    </row>
    <row r="12" spans="1:26" ht="18" customHeight="1" x14ac:dyDescent="0.15">
      <c r="A12" s="155"/>
      <c r="B12" s="155"/>
      <c r="C12" s="159"/>
      <c r="D12" s="160"/>
      <c r="E12" s="160"/>
      <c r="F12" s="161"/>
      <c r="G12" s="20"/>
      <c r="H12" s="166" t="s">
        <v>40</v>
      </c>
      <c r="I12" s="167"/>
      <c r="J12" s="168">
        <v>250000</v>
      </c>
      <c r="K12" s="168"/>
      <c r="L12" s="187"/>
      <c r="M12" s="188"/>
      <c r="N12" s="192"/>
      <c r="O12" s="192"/>
      <c r="P12" s="188"/>
      <c r="Q12" s="174"/>
      <c r="R12" s="175"/>
      <c r="S12" s="175"/>
      <c r="T12" s="176"/>
      <c r="U12" s="190"/>
      <c r="X12" t="s">
        <v>35</v>
      </c>
      <c r="Y12" t="s">
        <v>55</v>
      </c>
      <c r="Z12">
        <v>5</v>
      </c>
    </row>
    <row r="13" spans="1:26" ht="18" customHeight="1" x14ac:dyDescent="0.15">
      <c r="A13" s="155"/>
      <c r="B13" s="155"/>
      <c r="C13" s="17" t="s">
        <v>30</v>
      </c>
      <c r="D13" s="5"/>
      <c r="E13" s="5"/>
      <c r="F13" s="18"/>
      <c r="G13" s="166" t="s">
        <v>69</v>
      </c>
      <c r="H13" s="166"/>
      <c r="I13" s="167"/>
      <c r="J13" s="169">
        <f>IF(J8=0,"－",J8-J9)</f>
        <v>2950000</v>
      </c>
      <c r="K13" s="169"/>
      <c r="L13" s="187"/>
      <c r="M13" s="188"/>
      <c r="N13" s="192"/>
      <c r="O13" s="192"/>
      <c r="P13" s="188"/>
      <c r="Q13" s="32"/>
      <c r="R13" s="33"/>
      <c r="S13" s="33"/>
      <c r="T13" s="34"/>
      <c r="U13" s="190"/>
      <c r="X13" t="s">
        <v>27</v>
      </c>
    </row>
    <row r="14" spans="1:26" ht="18" customHeight="1" x14ac:dyDescent="0.15">
      <c r="A14" s="155"/>
      <c r="B14" s="155"/>
      <c r="C14" s="156" t="s">
        <v>143</v>
      </c>
      <c r="D14" s="157"/>
      <c r="E14" s="157"/>
      <c r="F14" s="158"/>
      <c r="G14" s="166" t="s">
        <v>42</v>
      </c>
      <c r="H14" s="166"/>
      <c r="I14" s="167"/>
      <c r="J14" s="168">
        <v>12</v>
      </c>
      <c r="K14" s="168"/>
      <c r="L14" s="187" t="s">
        <v>48</v>
      </c>
      <c r="M14" s="188">
        <v>4</v>
      </c>
      <c r="N14" s="192" t="s">
        <v>49</v>
      </c>
      <c r="O14" s="192"/>
      <c r="P14" s="188">
        <v>4</v>
      </c>
      <c r="Q14" s="156" t="s">
        <v>147</v>
      </c>
      <c r="R14" s="157"/>
      <c r="S14" s="157"/>
      <c r="T14" s="158"/>
      <c r="U14" s="190"/>
      <c r="X14" t="s">
        <v>119</v>
      </c>
    </row>
    <row r="15" spans="1:26" ht="18" customHeight="1" x14ac:dyDescent="0.15">
      <c r="A15" s="155"/>
      <c r="B15" s="155"/>
      <c r="C15" s="156"/>
      <c r="D15" s="157"/>
      <c r="E15" s="157"/>
      <c r="F15" s="158"/>
      <c r="G15" s="178" t="s">
        <v>70</v>
      </c>
      <c r="H15" s="178"/>
      <c r="I15" s="179"/>
      <c r="J15" s="169">
        <f>IF(J8="","－",IF(J13*J14=0,"－",ROUNDDOWN(J13/J14,0)))</f>
        <v>245833</v>
      </c>
      <c r="K15" s="169"/>
      <c r="L15" s="187"/>
      <c r="M15" s="188"/>
      <c r="N15" s="192"/>
      <c r="O15" s="192"/>
      <c r="P15" s="188"/>
      <c r="Q15" s="156"/>
      <c r="R15" s="157"/>
      <c r="S15" s="157"/>
      <c r="T15" s="158"/>
      <c r="U15" s="190"/>
      <c r="X15" t="s">
        <v>36</v>
      </c>
    </row>
    <row r="16" spans="1:26" ht="18" customHeight="1" x14ac:dyDescent="0.15">
      <c r="A16" s="155"/>
      <c r="B16" s="155"/>
      <c r="C16" s="159"/>
      <c r="D16" s="160"/>
      <c r="E16" s="160"/>
      <c r="F16" s="161"/>
      <c r="G16" s="166" t="s">
        <v>43</v>
      </c>
      <c r="H16" s="166"/>
      <c r="I16" s="167"/>
      <c r="J16" s="168">
        <v>2200000</v>
      </c>
      <c r="K16" s="168"/>
      <c r="L16" s="187"/>
      <c r="M16" s="188"/>
      <c r="N16" s="192"/>
      <c r="O16" s="192"/>
      <c r="P16" s="188"/>
      <c r="Q16" s="159"/>
      <c r="R16" s="160"/>
      <c r="S16" s="160"/>
      <c r="T16" s="161"/>
      <c r="U16" s="191"/>
      <c r="X16" t="s">
        <v>105</v>
      </c>
    </row>
    <row r="17" spans="1:24" ht="18" customHeight="1" x14ac:dyDescent="0.15">
      <c r="A17" s="155" t="s">
        <v>88</v>
      </c>
      <c r="B17" s="155" t="s">
        <v>38</v>
      </c>
      <c r="C17" s="17" t="s">
        <v>29</v>
      </c>
      <c r="D17" s="5"/>
      <c r="E17" s="5"/>
      <c r="F17" s="18"/>
      <c r="G17" s="170" t="s">
        <v>41</v>
      </c>
      <c r="H17" s="171"/>
      <c r="I17" s="171"/>
      <c r="J17" s="168">
        <v>4000000</v>
      </c>
      <c r="K17" s="168"/>
      <c r="L17" s="187" t="s">
        <v>44</v>
      </c>
      <c r="M17" s="188">
        <v>4</v>
      </c>
      <c r="N17" s="192" t="s">
        <v>46</v>
      </c>
      <c r="O17" s="192"/>
      <c r="P17" s="188">
        <v>4</v>
      </c>
      <c r="Q17" s="29"/>
      <c r="R17" s="30"/>
      <c r="S17" s="30"/>
      <c r="T17" s="31"/>
      <c r="U17" s="189">
        <v>2</v>
      </c>
      <c r="X17" t="s">
        <v>37</v>
      </c>
    </row>
    <row r="18" spans="1:24" ht="18" customHeight="1" x14ac:dyDescent="0.15">
      <c r="A18" s="155"/>
      <c r="B18" s="155"/>
      <c r="C18" s="156" t="s">
        <v>144</v>
      </c>
      <c r="D18" s="157"/>
      <c r="E18" s="157"/>
      <c r="F18" s="158"/>
      <c r="G18" s="164" t="s">
        <v>68</v>
      </c>
      <c r="H18" s="165"/>
      <c r="I18" s="165"/>
      <c r="J18" s="169">
        <f>IF(J19+J20+J21=0,"－",SUM(J19:K21))</f>
        <v>1450000</v>
      </c>
      <c r="K18" s="169"/>
      <c r="L18" s="187"/>
      <c r="M18" s="188"/>
      <c r="N18" s="192"/>
      <c r="O18" s="192"/>
      <c r="P18" s="188"/>
      <c r="Q18" s="156" t="s">
        <v>148</v>
      </c>
      <c r="R18" s="157"/>
      <c r="S18" s="157"/>
      <c r="T18" s="158"/>
      <c r="U18" s="190"/>
      <c r="X18" t="s">
        <v>107</v>
      </c>
    </row>
    <row r="19" spans="1:24" ht="18" customHeight="1" x14ac:dyDescent="0.15">
      <c r="A19" s="155"/>
      <c r="B19" s="155"/>
      <c r="C19" s="156"/>
      <c r="D19" s="157"/>
      <c r="E19" s="157"/>
      <c r="F19" s="158"/>
      <c r="G19" s="19"/>
      <c r="H19" s="166" t="s">
        <v>164</v>
      </c>
      <c r="I19" s="167"/>
      <c r="J19" s="168">
        <v>800000</v>
      </c>
      <c r="K19" s="168"/>
      <c r="L19" s="187"/>
      <c r="M19" s="188"/>
      <c r="N19" s="192"/>
      <c r="O19" s="192"/>
      <c r="P19" s="188"/>
      <c r="Q19" s="156"/>
      <c r="R19" s="157"/>
      <c r="S19" s="157"/>
      <c r="T19" s="158"/>
      <c r="U19" s="190"/>
      <c r="X19" t="s">
        <v>108</v>
      </c>
    </row>
    <row r="20" spans="1:24" ht="18" customHeight="1" x14ac:dyDescent="0.15">
      <c r="A20" s="155"/>
      <c r="B20" s="155"/>
      <c r="C20" s="156"/>
      <c r="D20" s="157"/>
      <c r="E20" s="157"/>
      <c r="F20" s="158"/>
      <c r="G20" s="19"/>
      <c r="H20" s="166" t="s">
        <v>39</v>
      </c>
      <c r="I20" s="167"/>
      <c r="J20" s="168">
        <v>650000</v>
      </c>
      <c r="K20" s="168"/>
      <c r="L20" s="187" t="s">
        <v>45</v>
      </c>
      <c r="M20" s="188">
        <v>4</v>
      </c>
      <c r="N20" s="192" t="s">
        <v>47</v>
      </c>
      <c r="O20" s="192"/>
      <c r="P20" s="188">
        <v>4</v>
      </c>
      <c r="Q20" s="156"/>
      <c r="R20" s="157"/>
      <c r="S20" s="157"/>
      <c r="T20" s="158"/>
      <c r="U20" s="190"/>
      <c r="X20" t="s">
        <v>90</v>
      </c>
    </row>
    <row r="21" spans="1:24" ht="18" customHeight="1" x14ac:dyDescent="0.15">
      <c r="A21" s="155"/>
      <c r="B21" s="155"/>
      <c r="C21" s="159"/>
      <c r="D21" s="160"/>
      <c r="E21" s="160"/>
      <c r="F21" s="161"/>
      <c r="G21" s="20"/>
      <c r="H21" s="166" t="s">
        <v>40</v>
      </c>
      <c r="I21" s="167"/>
      <c r="J21" s="168">
        <v>0</v>
      </c>
      <c r="K21" s="168"/>
      <c r="L21" s="187"/>
      <c r="M21" s="188"/>
      <c r="N21" s="192"/>
      <c r="O21" s="192"/>
      <c r="P21" s="188"/>
      <c r="Q21" s="174"/>
      <c r="R21" s="175"/>
      <c r="S21" s="175"/>
      <c r="T21" s="176"/>
      <c r="U21" s="190"/>
      <c r="X21" t="s">
        <v>89</v>
      </c>
    </row>
    <row r="22" spans="1:24" ht="18" customHeight="1" x14ac:dyDescent="0.15">
      <c r="A22" s="155"/>
      <c r="B22" s="155"/>
      <c r="C22" s="17" t="s">
        <v>30</v>
      </c>
      <c r="D22" s="5"/>
      <c r="E22" s="5"/>
      <c r="F22" s="18"/>
      <c r="G22" s="166" t="s">
        <v>69</v>
      </c>
      <c r="H22" s="166"/>
      <c r="I22" s="167"/>
      <c r="J22" s="169">
        <f>IF(J17=0,"－",J17-J18)</f>
        <v>2550000</v>
      </c>
      <c r="K22" s="169"/>
      <c r="L22" s="187"/>
      <c r="M22" s="188"/>
      <c r="N22" s="192"/>
      <c r="O22" s="192"/>
      <c r="P22" s="188"/>
      <c r="Q22" s="32"/>
      <c r="R22" s="33"/>
      <c r="S22" s="33"/>
      <c r="T22" s="34"/>
      <c r="U22" s="190"/>
      <c r="X22" t="s">
        <v>91</v>
      </c>
    </row>
    <row r="23" spans="1:24" ht="18" customHeight="1" x14ac:dyDescent="0.15">
      <c r="A23" s="155"/>
      <c r="B23" s="155"/>
      <c r="C23" s="156" t="s">
        <v>145</v>
      </c>
      <c r="D23" s="157"/>
      <c r="E23" s="157"/>
      <c r="F23" s="158"/>
      <c r="G23" s="166" t="s">
        <v>42</v>
      </c>
      <c r="H23" s="166"/>
      <c r="I23" s="167"/>
      <c r="J23" s="168">
        <v>6</v>
      </c>
      <c r="K23" s="168"/>
      <c r="L23" s="187" t="s">
        <v>48</v>
      </c>
      <c r="M23" s="188">
        <v>4</v>
      </c>
      <c r="N23" s="192" t="s">
        <v>49</v>
      </c>
      <c r="O23" s="192"/>
      <c r="P23" s="188">
        <v>5</v>
      </c>
      <c r="Q23" s="156" t="s">
        <v>149</v>
      </c>
      <c r="R23" s="157"/>
      <c r="S23" s="157"/>
      <c r="T23" s="158"/>
      <c r="U23" s="190"/>
      <c r="X23" t="s">
        <v>73</v>
      </c>
    </row>
    <row r="24" spans="1:24" ht="18" customHeight="1" x14ac:dyDescent="0.15">
      <c r="A24" s="155"/>
      <c r="B24" s="155"/>
      <c r="C24" s="156"/>
      <c r="D24" s="157"/>
      <c r="E24" s="157"/>
      <c r="F24" s="158"/>
      <c r="G24" s="178" t="s">
        <v>70</v>
      </c>
      <c r="H24" s="178"/>
      <c r="I24" s="179"/>
      <c r="J24" s="169">
        <f>IF(J17="","－",IF(J22*J23=0,"－",ROUNDDOWN(J22/J23,0)))</f>
        <v>425000</v>
      </c>
      <c r="K24" s="169"/>
      <c r="L24" s="187"/>
      <c r="M24" s="188"/>
      <c r="N24" s="192"/>
      <c r="O24" s="192"/>
      <c r="P24" s="188"/>
      <c r="Q24" s="156"/>
      <c r="R24" s="157"/>
      <c r="S24" s="157"/>
      <c r="T24" s="158"/>
      <c r="U24" s="190"/>
      <c r="X24" t="s">
        <v>74</v>
      </c>
    </row>
    <row r="25" spans="1:24" ht="18" customHeight="1" x14ac:dyDescent="0.15">
      <c r="A25" s="155"/>
      <c r="B25" s="155"/>
      <c r="C25" s="159"/>
      <c r="D25" s="160"/>
      <c r="E25" s="160"/>
      <c r="F25" s="161"/>
      <c r="G25" s="166" t="s">
        <v>43</v>
      </c>
      <c r="H25" s="166"/>
      <c r="I25" s="167"/>
      <c r="J25" s="168">
        <v>2450000</v>
      </c>
      <c r="K25" s="168"/>
      <c r="L25" s="187"/>
      <c r="M25" s="188"/>
      <c r="N25" s="192"/>
      <c r="O25" s="192"/>
      <c r="P25" s="188"/>
      <c r="Q25" s="159"/>
      <c r="R25" s="160"/>
      <c r="S25" s="160"/>
      <c r="T25" s="161"/>
      <c r="U25" s="191"/>
      <c r="X25" t="s">
        <v>115</v>
      </c>
    </row>
    <row r="26" spans="1:24" ht="18" customHeight="1" x14ac:dyDescent="0.15">
      <c r="A26" s="155"/>
      <c r="B26" s="155"/>
      <c r="C26" s="17" t="s">
        <v>29</v>
      </c>
      <c r="D26" s="5"/>
      <c r="E26" s="5"/>
      <c r="F26" s="18"/>
      <c r="G26" s="170" t="s">
        <v>41</v>
      </c>
      <c r="H26" s="171"/>
      <c r="I26" s="171"/>
      <c r="J26" s="168"/>
      <c r="K26" s="168"/>
      <c r="L26" s="187" t="s">
        <v>44</v>
      </c>
      <c r="M26" s="188"/>
      <c r="N26" s="192" t="s">
        <v>46</v>
      </c>
      <c r="O26" s="192"/>
      <c r="P26" s="188"/>
      <c r="Q26" s="29"/>
      <c r="R26" s="30"/>
      <c r="S26" s="30"/>
      <c r="T26" s="31"/>
      <c r="U26" s="189"/>
      <c r="X26" t="s">
        <v>83</v>
      </c>
    </row>
    <row r="27" spans="1:24" ht="18" customHeight="1" x14ac:dyDescent="0.15">
      <c r="A27" s="155"/>
      <c r="B27" s="155"/>
      <c r="C27" s="156"/>
      <c r="D27" s="157"/>
      <c r="E27" s="157"/>
      <c r="F27" s="158"/>
      <c r="G27" s="164" t="s">
        <v>68</v>
      </c>
      <c r="H27" s="165"/>
      <c r="I27" s="165"/>
      <c r="J27" s="169" t="str">
        <f>IF(J28+J29+J30=0,"－",SUM(J28:K30))</f>
        <v>－</v>
      </c>
      <c r="K27" s="169"/>
      <c r="L27" s="187"/>
      <c r="M27" s="188"/>
      <c r="N27" s="192"/>
      <c r="O27" s="192"/>
      <c r="P27" s="188"/>
      <c r="Q27" s="156"/>
      <c r="R27" s="157"/>
      <c r="S27" s="157"/>
      <c r="T27" s="158"/>
      <c r="U27" s="190"/>
      <c r="X27" t="s">
        <v>118</v>
      </c>
    </row>
    <row r="28" spans="1:24" ht="18" customHeight="1" x14ac:dyDescent="0.15">
      <c r="A28" s="155"/>
      <c r="B28" s="155"/>
      <c r="C28" s="156"/>
      <c r="D28" s="157"/>
      <c r="E28" s="157"/>
      <c r="F28" s="158"/>
      <c r="G28" s="19"/>
      <c r="H28" s="166" t="s">
        <v>164</v>
      </c>
      <c r="I28" s="167"/>
      <c r="J28" s="168"/>
      <c r="K28" s="168"/>
      <c r="L28" s="187"/>
      <c r="M28" s="188"/>
      <c r="N28" s="192"/>
      <c r="O28" s="192"/>
      <c r="P28" s="188"/>
      <c r="Q28" s="156"/>
      <c r="R28" s="157"/>
      <c r="S28" s="157"/>
      <c r="T28" s="158"/>
      <c r="U28" s="190"/>
      <c r="X28" t="s">
        <v>82</v>
      </c>
    </row>
    <row r="29" spans="1:24" ht="18" customHeight="1" x14ac:dyDescent="0.15">
      <c r="A29" s="155"/>
      <c r="B29" s="155"/>
      <c r="C29" s="156"/>
      <c r="D29" s="157"/>
      <c r="E29" s="157"/>
      <c r="F29" s="158"/>
      <c r="G29" s="19"/>
      <c r="H29" s="166" t="s">
        <v>39</v>
      </c>
      <c r="I29" s="167"/>
      <c r="J29" s="168"/>
      <c r="K29" s="168"/>
      <c r="L29" s="187" t="s">
        <v>45</v>
      </c>
      <c r="M29" s="188"/>
      <c r="N29" s="192" t="s">
        <v>47</v>
      </c>
      <c r="O29" s="192"/>
      <c r="P29" s="188"/>
      <c r="Q29" s="156"/>
      <c r="R29" s="157"/>
      <c r="S29" s="157"/>
      <c r="T29" s="158"/>
      <c r="U29" s="190"/>
      <c r="X29" t="s">
        <v>116</v>
      </c>
    </row>
    <row r="30" spans="1:24" ht="18" customHeight="1" x14ac:dyDescent="0.15">
      <c r="A30" s="155"/>
      <c r="B30" s="155"/>
      <c r="C30" s="159"/>
      <c r="D30" s="160"/>
      <c r="E30" s="160"/>
      <c r="F30" s="161"/>
      <c r="G30" s="20"/>
      <c r="H30" s="166" t="s">
        <v>40</v>
      </c>
      <c r="I30" s="167"/>
      <c r="J30" s="168"/>
      <c r="K30" s="168"/>
      <c r="L30" s="187"/>
      <c r="M30" s="188"/>
      <c r="N30" s="192"/>
      <c r="O30" s="192"/>
      <c r="P30" s="188"/>
      <c r="Q30" s="174"/>
      <c r="R30" s="175"/>
      <c r="S30" s="175"/>
      <c r="T30" s="176"/>
      <c r="U30" s="190"/>
      <c r="X30" t="s">
        <v>117</v>
      </c>
    </row>
    <row r="31" spans="1:24" ht="18" customHeight="1" x14ac:dyDescent="0.15">
      <c r="A31" s="155"/>
      <c r="B31" s="155"/>
      <c r="C31" s="17" t="s">
        <v>30</v>
      </c>
      <c r="D31" s="5"/>
      <c r="E31" s="5"/>
      <c r="F31" s="18"/>
      <c r="G31" s="166" t="s">
        <v>69</v>
      </c>
      <c r="H31" s="166"/>
      <c r="I31" s="167"/>
      <c r="J31" s="169" t="str">
        <f>IF(J26=0,"－",J26-J27)</f>
        <v>－</v>
      </c>
      <c r="K31" s="169"/>
      <c r="L31" s="187"/>
      <c r="M31" s="188"/>
      <c r="N31" s="192"/>
      <c r="O31" s="192"/>
      <c r="P31" s="188"/>
      <c r="Q31" s="32"/>
      <c r="R31" s="33"/>
      <c r="S31" s="33"/>
      <c r="T31" s="34"/>
      <c r="U31" s="190"/>
      <c r="X31" t="s">
        <v>85</v>
      </c>
    </row>
    <row r="32" spans="1:24" ht="18" customHeight="1" x14ac:dyDescent="0.15">
      <c r="A32" s="155"/>
      <c r="B32" s="155"/>
      <c r="C32" s="156"/>
      <c r="D32" s="157"/>
      <c r="E32" s="157"/>
      <c r="F32" s="158"/>
      <c r="G32" s="166" t="s">
        <v>42</v>
      </c>
      <c r="H32" s="166"/>
      <c r="I32" s="167"/>
      <c r="J32" s="168"/>
      <c r="K32" s="168"/>
      <c r="L32" s="187" t="s">
        <v>48</v>
      </c>
      <c r="M32" s="188"/>
      <c r="N32" s="192" t="s">
        <v>49</v>
      </c>
      <c r="O32" s="192"/>
      <c r="P32" s="188"/>
      <c r="Q32" s="156"/>
      <c r="R32" s="157"/>
      <c r="S32" s="157"/>
      <c r="T32" s="158"/>
      <c r="U32" s="190"/>
      <c r="X32" t="s">
        <v>86</v>
      </c>
    </row>
    <row r="33" spans="1:24" ht="18" customHeight="1" x14ac:dyDescent="0.15">
      <c r="A33" s="155"/>
      <c r="B33" s="155"/>
      <c r="C33" s="156"/>
      <c r="D33" s="157"/>
      <c r="E33" s="157"/>
      <c r="F33" s="158"/>
      <c r="G33" s="178" t="s">
        <v>70</v>
      </c>
      <c r="H33" s="178"/>
      <c r="I33" s="179"/>
      <c r="J33" s="169" t="str">
        <f>IF(J26="","－",IF(J31*J32=0,"－",ROUNDDOWN(J31/J32,0)))</f>
        <v>－</v>
      </c>
      <c r="K33" s="169"/>
      <c r="L33" s="187"/>
      <c r="M33" s="188"/>
      <c r="N33" s="192"/>
      <c r="O33" s="192"/>
      <c r="P33" s="188"/>
      <c r="Q33" s="156"/>
      <c r="R33" s="157"/>
      <c r="S33" s="157"/>
      <c r="T33" s="158"/>
      <c r="U33" s="190"/>
      <c r="X33" t="s">
        <v>94</v>
      </c>
    </row>
    <row r="34" spans="1:24" ht="18" customHeight="1" x14ac:dyDescent="0.15">
      <c r="A34" s="155"/>
      <c r="B34" s="155"/>
      <c r="C34" s="159"/>
      <c r="D34" s="160"/>
      <c r="E34" s="160"/>
      <c r="F34" s="161"/>
      <c r="G34" s="166" t="s">
        <v>43</v>
      </c>
      <c r="H34" s="166"/>
      <c r="I34" s="167"/>
      <c r="J34" s="168"/>
      <c r="K34" s="168"/>
      <c r="L34" s="187"/>
      <c r="M34" s="188"/>
      <c r="N34" s="192"/>
      <c r="O34" s="192"/>
      <c r="P34" s="188"/>
      <c r="Q34" s="159"/>
      <c r="R34" s="160"/>
      <c r="S34" s="160"/>
      <c r="T34" s="161"/>
      <c r="U34" s="191"/>
      <c r="X34" t="s">
        <v>93</v>
      </c>
    </row>
    <row r="35" spans="1:24" ht="18" customHeight="1" x14ac:dyDescent="0.15">
      <c r="A35" s="180" t="s">
        <v>24</v>
      </c>
      <c r="B35" s="78" t="s">
        <v>56</v>
      </c>
      <c r="C35" s="181" t="s">
        <v>28</v>
      </c>
      <c r="D35" s="182"/>
      <c r="E35" s="182"/>
      <c r="F35" s="183"/>
      <c r="G35" s="78" t="s">
        <v>53</v>
      </c>
      <c r="H35" s="78"/>
      <c r="I35" s="78"/>
      <c r="J35" s="78"/>
      <c r="K35" s="78"/>
      <c r="L35" s="78"/>
      <c r="M35" s="78"/>
      <c r="N35" s="78"/>
      <c r="O35" s="78"/>
      <c r="P35" s="78"/>
      <c r="Q35" s="78" t="s">
        <v>54</v>
      </c>
      <c r="R35" s="78"/>
      <c r="S35" s="78"/>
      <c r="T35" s="78"/>
      <c r="U35" s="180" t="s">
        <v>52</v>
      </c>
      <c r="X35" t="s">
        <v>87</v>
      </c>
    </row>
    <row r="36" spans="1:24" ht="27.75" customHeight="1" x14ac:dyDescent="0.15">
      <c r="A36" s="180"/>
      <c r="B36" s="78"/>
      <c r="C36" s="184"/>
      <c r="D36" s="185"/>
      <c r="E36" s="185"/>
      <c r="F36" s="186"/>
      <c r="G36" s="78" t="s">
        <v>193</v>
      </c>
      <c r="H36" s="78"/>
      <c r="I36" s="78"/>
      <c r="J36" s="80"/>
      <c r="K36" s="80"/>
      <c r="L36" s="180" t="s">
        <v>50</v>
      </c>
      <c r="M36" s="78"/>
      <c r="N36" s="180" t="s">
        <v>51</v>
      </c>
      <c r="O36" s="78"/>
      <c r="P36" s="78"/>
      <c r="Q36" s="78"/>
      <c r="R36" s="78"/>
      <c r="S36" s="78"/>
      <c r="T36" s="78"/>
      <c r="U36" s="78"/>
      <c r="X36" t="s">
        <v>84</v>
      </c>
    </row>
    <row r="37" spans="1:24" ht="18" customHeight="1" x14ac:dyDescent="0.15">
      <c r="A37" s="155"/>
      <c r="B37" s="155"/>
      <c r="C37" s="17" t="s">
        <v>29</v>
      </c>
      <c r="D37" s="5"/>
      <c r="E37" s="5"/>
      <c r="F37" s="18"/>
      <c r="G37" s="170" t="s">
        <v>41</v>
      </c>
      <c r="H37" s="171"/>
      <c r="I37" s="171"/>
      <c r="J37" s="168"/>
      <c r="K37" s="168"/>
      <c r="L37" s="187" t="s">
        <v>44</v>
      </c>
      <c r="M37" s="188"/>
      <c r="N37" s="192" t="s">
        <v>46</v>
      </c>
      <c r="O37" s="192"/>
      <c r="P37" s="188"/>
      <c r="Q37" s="29"/>
      <c r="R37" s="30"/>
      <c r="S37" s="30"/>
      <c r="T37" s="31"/>
      <c r="U37" s="189"/>
      <c r="X37" t="s">
        <v>78</v>
      </c>
    </row>
    <row r="38" spans="1:24" ht="18" customHeight="1" x14ac:dyDescent="0.15">
      <c r="A38" s="155"/>
      <c r="B38" s="155"/>
      <c r="C38" s="156"/>
      <c r="D38" s="157"/>
      <c r="E38" s="157"/>
      <c r="F38" s="158"/>
      <c r="G38" s="164" t="s">
        <v>68</v>
      </c>
      <c r="H38" s="165"/>
      <c r="I38" s="165"/>
      <c r="J38" s="169" t="str">
        <f>IF(J39+J40+J41=0,"－",SUM(J39:K41))</f>
        <v>－</v>
      </c>
      <c r="K38" s="169"/>
      <c r="L38" s="187"/>
      <c r="M38" s="188"/>
      <c r="N38" s="192"/>
      <c r="O38" s="192"/>
      <c r="P38" s="188"/>
      <c r="Q38" s="156"/>
      <c r="R38" s="157"/>
      <c r="S38" s="157"/>
      <c r="T38" s="158"/>
      <c r="U38" s="190"/>
      <c r="X38" t="s">
        <v>79</v>
      </c>
    </row>
    <row r="39" spans="1:24" ht="18" customHeight="1" x14ac:dyDescent="0.15">
      <c r="A39" s="155"/>
      <c r="B39" s="155"/>
      <c r="C39" s="156"/>
      <c r="D39" s="157"/>
      <c r="E39" s="157"/>
      <c r="F39" s="158"/>
      <c r="G39" s="19"/>
      <c r="H39" s="166" t="s">
        <v>164</v>
      </c>
      <c r="I39" s="167"/>
      <c r="J39" s="168"/>
      <c r="K39" s="168"/>
      <c r="L39" s="187"/>
      <c r="M39" s="188"/>
      <c r="N39" s="192"/>
      <c r="O39" s="192"/>
      <c r="P39" s="188"/>
      <c r="Q39" s="156"/>
      <c r="R39" s="157"/>
      <c r="S39" s="157"/>
      <c r="T39" s="158"/>
      <c r="U39" s="190"/>
      <c r="X39" t="s">
        <v>80</v>
      </c>
    </row>
    <row r="40" spans="1:24" ht="18" customHeight="1" x14ac:dyDescent="0.15">
      <c r="A40" s="155"/>
      <c r="B40" s="155"/>
      <c r="C40" s="156"/>
      <c r="D40" s="157"/>
      <c r="E40" s="157"/>
      <c r="F40" s="158"/>
      <c r="G40" s="19"/>
      <c r="H40" s="166" t="s">
        <v>39</v>
      </c>
      <c r="I40" s="167"/>
      <c r="J40" s="168"/>
      <c r="K40" s="168"/>
      <c r="L40" s="187" t="s">
        <v>45</v>
      </c>
      <c r="M40" s="188"/>
      <c r="N40" s="192" t="s">
        <v>47</v>
      </c>
      <c r="O40" s="192"/>
      <c r="P40" s="188"/>
      <c r="Q40" s="156"/>
      <c r="R40" s="157"/>
      <c r="S40" s="157"/>
      <c r="T40" s="158"/>
      <c r="U40" s="190"/>
      <c r="X40" t="s">
        <v>81</v>
      </c>
    </row>
    <row r="41" spans="1:24" ht="18" customHeight="1" x14ac:dyDescent="0.15">
      <c r="A41" s="155"/>
      <c r="B41" s="155"/>
      <c r="C41" s="159"/>
      <c r="D41" s="160"/>
      <c r="E41" s="160"/>
      <c r="F41" s="161"/>
      <c r="G41" s="20"/>
      <c r="H41" s="166" t="s">
        <v>40</v>
      </c>
      <c r="I41" s="167"/>
      <c r="J41" s="168"/>
      <c r="K41" s="168"/>
      <c r="L41" s="187"/>
      <c r="M41" s="188"/>
      <c r="N41" s="192"/>
      <c r="O41" s="192"/>
      <c r="P41" s="188"/>
      <c r="Q41" s="174"/>
      <c r="R41" s="175"/>
      <c r="S41" s="175"/>
      <c r="T41" s="176"/>
      <c r="U41" s="190"/>
      <c r="X41" t="s">
        <v>88</v>
      </c>
    </row>
    <row r="42" spans="1:24" ht="18" customHeight="1" x14ac:dyDescent="0.15">
      <c r="A42" s="155"/>
      <c r="B42" s="155"/>
      <c r="C42" s="17" t="s">
        <v>30</v>
      </c>
      <c r="D42" s="5"/>
      <c r="E42" s="5"/>
      <c r="F42" s="18"/>
      <c r="G42" s="166" t="s">
        <v>69</v>
      </c>
      <c r="H42" s="166"/>
      <c r="I42" s="167"/>
      <c r="J42" s="169" t="str">
        <f>IF(J37=0,"－",J37-J38)</f>
        <v>－</v>
      </c>
      <c r="K42" s="169"/>
      <c r="L42" s="187"/>
      <c r="M42" s="188"/>
      <c r="N42" s="192"/>
      <c r="O42" s="192"/>
      <c r="P42" s="188"/>
      <c r="Q42" s="32"/>
      <c r="R42" s="33"/>
      <c r="S42" s="33"/>
      <c r="T42" s="34"/>
      <c r="U42" s="190"/>
      <c r="X42" t="s">
        <v>103</v>
      </c>
    </row>
    <row r="43" spans="1:24" ht="18" customHeight="1" x14ac:dyDescent="0.15">
      <c r="A43" s="155"/>
      <c r="B43" s="155"/>
      <c r="C43" s="156"/>
      <c r="D43" s="157"/>
      <c r="E43" s="157"/>
      <c r="F43" s="158"/>
      <c r="G43" s="166" t="s">
        <v>42</v>
      </c>
      <c r="H43" s="166"/>
      <c r="I43" s="167"/>
      <c r="J43" s="168"/>
      <c r="K43" s="168"/>
      <c r="L43" s="187" t="s">
        <v>48</v>
      </c>
      <c r="M43" s="188"/>
      <c r="N43" s="192" t="s">
        <v>49</v>
      </c>
      <c r="O43" s="192"/>
      <c r="P43" s="188"/>
      <c r="Q43" s="156"/>
      <c r="R43" s="157"/>
      <c r="S43" s="157"/>
      <c r="T43" s="158"/>
      <c r="U43" s="190"/>
      <c r="X43" t="s">
        <v>76</v>
      </c>
    </row>
    <row r="44" spans="1:24" ht="18" customHeight="1" x14ac:dyDescent="0.15">
      <c r="A44" s="155"/>
      <c r="B44" s="155"/>
      <c r="C44" s="156"/>
      <c r="D44" s="157"/>
      <c r="E44" s="157"/>
      <c r="F44" s="158"/>
      <c r="G44" s="178" t="s">
        <v>70</v>
      </c>
      <c r="H44" s="178"/>
      <c r="I44" s="179"/>
      <c r="J44" s="169" t="str">
        <f>IF(J37="","－",IF(J42*J43=0,"－",ROUNDDOWN(J42/J43,0)))</f>
        <v>－</v>
      </c>
      <c r="K44" s="169"/>
      <c r="L44" s="187"/>
      <c r="M44" s="188"/>
      <c r="N44" s="192"/>
      <c r="O44" s="192"/>
      <c r="P44" s="188"/>
      <c r="Q44" s="156"/>
      <c r="R44" s="157"/>
      <c r="S44" s="157"/>
      <c r="T44" s="158"/>
      <c r="U44" s="190"/>
      <c r="X44" t="s">
        <v>75</v>
      </c>
    </row>
    <row r="45" spans="1:24" ht="18" customHeight="1" x14ac:dyDescent="0.15">
      <c r="A45" s="155"/>
      <c r="B45" s="155"/>
      <c r="C45" s="159"/>
      <c r="D45" s="160"/>
      <c r="E45" s="160"/>
      <c r="F45" s="161"/>
      <c r="G45" s="166" t="s">
        <v>43</v>
      </c>
      <c r="H45" s="166"/>
      <c r="I45" s="167"/>
      <c r="J45" s="168"/>
      <c r="K45" s="168"/>
      <c r="L45" s="187"/>
      <c r="M45" s="188"/>
      <c r="N45" s="192"/>
      <c r="O45" s="192"/>
      <c r="P45" s="188"/>
      <c r="Q45" s="159"/>
      <c r="R45" s="160"/>
      <c r="S45" s="160"/>
      <c r="T45" s="161"/>
      <c r="U45" s="191"/>
      <c r="X45" t="s">
        <v>77</v>
      </c>
    </row>
    <row r="46" spans="1:24" ht="18" customHeight="1" x14ac:dyDescent="0.15">
      <c r="A46" s="155"/>
      <c r="B46" s="155"/>
      <c r="C46" s="17" t="s">
        <v>29</v>
      </c>
      <c r="D46" s="5"/>
      <c r="E46" s="5"/>
      <c r="F46" s="18"/>
      <c r="G46" s="170" t="s">
        <v>41</v>
      </c>
      <c r="H46" s="171"/>
      <c r="I46" s="171"/>
      <c r="J46" s="168"/>
      <c r="K46" s="168"/>
      <c r="L46" s="187" t="s">
        <v>44</v>
      </c>
      <c r="M46" s="188"/>
      <c r="N46" s="192" t="s">
        <v>46</v>
      </c>
      <c r="O46" s="192"/>
      <c r="P46" s="188"/>
      <c r="Q46" s="29"/>
      <c r="R46" s="30"/>
      <c r="S46" s="30"/>
      <c r="T46" s="31"/>
      <c r="U46" s="189"/>
      <c r="X46" t="s">
        <v>106</v>
      </c>
    </row>
    <row r="47" spans="1:24" ht="18" customHeight="1" x14ac:dyDescent="0.15">
      <c r="A47" s="155"/>
      <c r="B47" s="155"/>
      <c r="C47" s="156"/>
      <c r="D47" s="157"/>
      <c r="E47" s="157"/>
      <c r="F47" s="158"/>
      <c r="G47" s="164" t="s">
        <v>68</v>
      </c>
      <c r="H47" s="165"/>
      <c r="I47" s="165"/>
      <c r="J47" s="169" t="str">
        <f>IF(J48+J49+J50=0,"－",SUM(J48:K50))</f>
        <v>－</v>
      </c>
      <c r="K47" s="169"/>
      <c r="L47" s="187"/>
      <c r="M47" s="188"/>
      <c r="N47" s="192"/>
      <c r="O47" s="192"/>
      <c r="P47" s="188"/>
      <c r="Q47" s="156"/>
      <c r="R47" s="157"/>
      <c r="S47" s="157"/>
      <c r="T47" s="158"/>
      <c r="U47" s="190"/>
      <c r="X47" t="s">
        <v>92</v>
      </c>
    </row>
    <row r="48" spans="1:24" ht="18" customHeight="1" x14ac:dyDescent="0.15">
      <c r="A48" s="155"/>
      <c r="B48" s="155"/>
      <c r="C48" s="156"/>
      <c r="D48" s="157"/>
      <c r="E48" s="157"/>
      <c r="F48" s="158"/>
      <c r="G48" s="19"/>
      <c r="H48" s="166" t="s">
        <v>164</v>
      </c>
      <c r="I48" s="167"/>
      <c r="J48" s="168"/>
      <c r="K48" s="168"/>
      <c r="L48" s="187"/>
      <c r="M48" s="188"/>
      <c r="N48" s="192"/>
      <c r="O48" s="192"/>
      <c r="P48" s="188"/>
      <c r="Q48" s="156"/>
      <c r="R48" s="157"/>
      <c r="S48" s="157"/>
      <c r="T48" s="158"/>
      <c r="U48" s="190"/>
      <c r="X48" t="s">
        <v>95</v>
      </c>
    </row>
    <row r="49" spans="1:24" ht="18" customHeight="1" x14ac:dyDescent="0.15">
      <c r="A49" s="155"/>
      <c r="B49" s="155"/>
      <c r="C49" s="156"/>
      <c r="D49" s="157"/>
      <c r="E49" s="157"/>
      <c r="F49" s="158"/>
      <c r="G49" s="19"/>
      <c r="H49" s="166" t="s">
        <v>39</v>
      </c>
      <c r="I49" s="167"/>
      <c r="J49" s="168"/>
      <c r="K49" s="168"/>
      <c r="L49" s="187" t="s">
        <v>45</v>
      </c>
      <c r="M49" s="188"/>
      <c r="N49" s="192" t="s">
        <v>47</v>
      </c>
      <c r="O49" s="192"/>
      <c r="P49" s="188"/>
      <c r="Q49" s="156"/>
      <c r="R49" s="157"/>
      <c r="S49" s="157"/>
      <c r="T49" s="158"/>
      <c r="U49" s="190"/>
      <c r="X49" t="s">
        <v>96</v>
      </c>
    </row>
    <row r="50" spans="1:24" ht="18" customHeight="1" x14ac:dyDescent="0.15">
      <c r="A50" s="155"/>
      <c r="B50" s="155"/>
      <c r="C50" s="159"/>
      <c r="D50" s="160"/>
      <c r="E50" s="160"/>
      <c r="F50" s="161"/>
      <c r="G50" s="20"/>
      <c r="H50" s="166" t="s">
        <v>40</v>
      </c>
      <c r="I50" s="167"/>
      <c r="J50" s="168"/>
      <c r="K50" s="168"/>
      <c r="L50" s="187"/>
      <c r="M50" s="188"/>
      <c r="N50" s="192"/>
      <c r="O50" s="192"/>
      <c r="P50" s="188"/>
      <c r="Q50" s="174"/>
      <c r="R50" s="175"/>
      <c r="S50" s="175"/>
      <c r="T50" s="176"/>
      <c r="U50" s="190"/>
    </row>
    <row r="51" spans="1:24" ht="18" customHeight="1" x14ac:dyDescent="0.15">
      <c r="A51" s="155"/>
      <c r="B51" s="155"/>
      <c r="C51" s="17" t="s">
        <v>30</v>
      </c>
      <c r="D51" s="5"/>
      <c r="E51" s="5"/>
      <c r="F51" s="18"/>
      <c r="G51" s="166" t="s">
        <v>69</v>
      </c>
      <c r="H51" s="166"/>
      <c r="I51" s="167"/>
      <c r="J51" s="169" t="str">
        <f>IF(J46=0,"－",J46-J47)</f>
        <v>－</v>
      </c>
      <c r="K51" s="169"/>
      <c r="L51" s="187"/>
      <c r="M51" s="188"/>
      <c r="N51" s="192"/>
      <c r="O51" s="192"/>
      <c r="P51" s="188"/>
      <c r="Q51" s="32"/>
      <c r="R51" s="33"/>
      <c r="S51" s="33"/>
      <c r="T51" s="34"/>
      <c r="U51" s="190"/>
    </row>
    <row r="52" spans="1:24" ht="18" customHeight="1" x14ac:dyDescent="0.15">
      <c r="A52" s="155"/>
      <c r="B52" s="155"/>
      <c r="C52" s="156"/>
      <c r="D52" s="157"/>
      <c r="E52" s="157"/>
      <c r="F52" s="158"/>
      <c r="G52" s="166" t="s">
        <v>42</v>
      </c>
      <c r="H52" s="166"/>
      <c r="I52" s="167"/>
      <c r="J52" s="168"/>
      <c r="K52" s="168"/>
      <c r="L52" s="187" t="s">
        <v>48</v>
      </c>
      <c r="M52" s="188"/>
      <c r="N52" s="192" t="s">
        <v>49</v>
      </c>
      <c r="O52" s="192"/>
      <c r="P52" s="188"/>
      <c r="Q52" s="156"/>
      <c r="R52" s="157"/>
      <c r="S52" s="157"/>
      <c r="T52" s="158"/>
      <c r="U52" s="190"/>
    </row>
    <row r="53" spans="1:24" ht="18" customHeight="1" x14ac:dyDescent="0.15">
      <c r="A53" s="155"/>
      <c r="B53" s="155"/>
      <c r="C53" s="156"/>
      <c r="D53" s="157"/>
      <c r="E53" s="157"/>
      <c r="F53" s="158"/>
      <c r="G53" s="178" t="s">
        <v>70</v>
      </c>
      <c r="H53" s="178"/>
      <c r="I53" s="179"/>
      <c r="J53" s="169" t="str">
        <f>IF(J46="","－",IF(J51*J52=0,"－",ROUNDDOWN(J51/J52,0)))</f>
        <v>－</v>
      </c>
      <c r="K53" s="169"/>
      <c r="L53" s="187"/>
      <c r="M53" s="188"/>
      <c r="N53" s="192"/>
      <c r="O53" s="192"/>
      <c r="P53" s="188"/>
      <c r="Q53" s="156"/>
      <c r="R53" s="157"/>
      <c r="S53" s="157"/>
      <c r="T53" s="158"/>
      <c r="U53" s="190"/>
    </row>
    <row r="54" spans="1:24" ht="18" customHeight="1" x14ac:dyDescent="0.15">
      <c r="A54" s="155"/>
      <c r="B54" s="155"/>
      <c r="C54" s="159"/>
      <c r="D54" s="160"/>
      <c r="E54" s="160"/>
      <c r="F54" s="161"/>
      <c r="G54" s="166" t="s">
        <v>43</v>
      </c>
      <c r="H54" s="166"/>
      <c r="I54" s="167"/>
      <c r="J54" s="168"/>
      <c r="K54" s="168"/>
      <c r="L54" s="187"/>
      <c r="M54" s="188"/>
      <c r="N54" s="192"/>
      <c r="O54" s="192"/>
      <c r="P54" s="188"/>
      <c r="Q54" s="159"/>
      <c r="R54" s="160"/>
      <c r="S54" s="160"/>
      <c r="T54" s="161"/>
      <c r="U54" s="191"/>
    </row>
    <row r="55" spans="1:24" ht="18" customHeight="1" x14ac:dyDescent="0.15">
      <c r="A55" s="155"/>
      <c r="B55" s="155"/>
      <c r="C55" s="17" t="s">
        <v>29</v>
      </c>
      <c r="D55" s="5"/>
      <c r="E55" s="5"/>
      <c r="F55" s="18"/>
      <c r="G55" s="170" t="s">
        <v>41</v>
      </c>
      <c r="H55" s="171"/>
      <c r="I55" s="171"/>
      <c r="J55" s="168"/>
      <c r="K55" s="168"/>
      <c r="L55" s="187" t="s">
        <v>44</v>
      </c>
      <c r="M55" s="188"/>
      <c r="N55" s="192" t="s">
        <v>46</v>
      </c>
      <c r="O55" s="192"/>
      <c r="P55" s="188"/>
      <c r="Q55" s="29"/>
      <c r="R55" s="30"/>
      <c r="S55" s="30"/>
      <c r="T55" s="31"/>
      <c r="U55" s="189"/>
    </row>
    <row r="56" spans="1:24" ht="18" customHeight="1" x14ac:dyDescent="0.15">
      <c r="A56" s="155"/>
      <c r="B56" s="155"/>
      <c r="C56" s="156"/>
      <c r="D56" s="157"/>
      <c r="E56" s="157"/>
      <c r="F56" s="158"/>
      <c r="G56" s="164" t="s">
        <v>68</v>
      </c>
      <c r="H56" s="165"/>
      <c r="I56" s="165"/>
      <c r="J56" s="169" t="str">
        <f>IF(J57+J58+J59=0,"－",SUM(J57:K59))</f>
        <v>－</v>
      </c>
      <c r="K56" s="169"/>
      <c r="L56" s="187"/>
      <c r="M56" s="188"/>
      <c r="N56" s="192"/>
      <c r="O56" s="192"/>
      <c r="P56" s="188"/>
      <c r="Q56" s="156"/>
      <c r="R56" s="157"/>
      <c r="S56" s="157"/>
      <c r="T56" s="158"/>
      <c r="U56" s="190"/>
    </row>
    <row r="57" spans="1:24" ht="18" customHeight="1" x14ac:dyDescent="0.15">
      <c r="A57" s="155"/>
      <c r="B57" s="155"/>
      <c r="C57" s="156"/>
      <c r="D57" s="157"/>
      <c r="E57" s="157"/>
      <c r="F57" s="158"/>
      <c r="G57" s="19"/>
      <c r="H57" s="166" t="s">
        <v>164</v>
      </c>
      <c r="I57" s="167"/>
      <c r="J57" s="168"/>
      <c r="K57" s="168"/>
      <c r="L57" s="187"/>
      <c r="M57" s="188"/>
      <c r="N57" s="192"/>
      <c r="O57" s="192"/>
      <c r="P57" s="188"/>
      <c r="Q57" s="156"/>
      <c r="R57" s="157"/>
      <c r="S57" s="157"/>
      <c r="T57" s="158"/>
      <c r="U57" s="190"/>
    </row>
    <row r="58" spans="1:24" ht="18" customHeight="1" x14ac:dyDescent="0.15">
      <c r="A58" s="155"/>
      <c r="B58" s="155"/>
      <c r="C58" s="156"/>
      <c r="D58" s="157"/>
      <c r="E58" s="157"/>
      <c r="F58" s="158"/>
      <c r="G58" s="19"/>
      <c r="H58" s="166" t="s">
        <v>39</v>
      </c>
      <c r="I58" s="167"/>
      <c r="J58" s="168"/>
      <c r="K58" s="168"/>
      <c r="L58" s="187" t="s">
        <v>45</v>
      </c>
      <c r="M58" s="188"/>
      <c r="N58" s="192" t="s">
        <v>47</v>
      </c>
      <c r="O58" s="192"/>
      <c r="P58" s="188"/>
      <c r="Q58" s="156"/>
      <c r="R58" s="157"/>
      <c r="S58" s="157"/>
      <c r="T58" s="158"/>
      <c r="U58" s="190"/>
    </row>
    <row r="59" spans="1:24" ht="18" customHeight="1" x14ac:dyDescent="0.15">
      <c r="A59" s="155"/>
      <c r="B59" s="155"/>
      <c r="C59" s="159"/>
      <c r="D59" s="160"/>
      <c r="E59" s="160"/>
      <c r="F59" s="161"/>
      <c r="G59" s="20"/>
      <c r="H59" s="166" t="s">
        <v>40</v>
      </c>
      <c r="I59" s="167"/>
      <c r="J59" s="168"/>
      <c r="K59" s="168"/>
      <c r="L59" s="187"/>
      <c r="M59" s="188"/>
      <c r="N59" s="192"/>
      <c r="O59" s="192"/>
      <c r="P59" s="188"/>
      <c r="Q59" s="174"/>
      <c r="R59" s="175"/>
      <c r="S59" s="175"/>
      <c r="T59" s="176"/>
      <c r="U59" s="190"/>
    </row>
    <row r="60" spans="1:24" ht="18" customHeight="1" x14ac:dyDescent="0.15">
      <c r="A60" s="155"/>
      <c r="B60" s="155"/>
      <c r="C60" s="17" t="s">
        <v>30</v>
      </c>
      <c r="D60" s="5"/>
      <c r="E60" s="5"/>
      <c r="F60" s="18"/>
      <c r="G60" s="166" t="s">
        <v>69</v>
      </c>
      <c r="H60" s="166"/>
      <c r="I60" s="167"/>
      <c r="J60" s="169" t="str">
        <f>IF(J55=0,"－",J55-J56)</f>
        <v>－</v>
      </c>
      <c r="K60" s="169"/>
      <c r="L60" s="187"/>
      <c r="M60" s="188"/>
      <c r="N60" s="192"/>
      <c r="O60" s="192"/>
      <c r="P60" s="188"/>
      <c r="Q60" s="32"/>
      <c r="R60" s="33"/>
      <c r="S60" s="33"/>
      <c r="T60" s="34"/>
      <c r="U60" s="190"/>
    </row>
    <row r="61" spans="1:24" ht="18" customHeight="1" x14ac:dyDescent="0.15">
      <c r="A61" s="155"/>
      <c r="B61" s="155"/>
      <c r="C61" s="156"/>
      <c r="D61" s="157"/>
      <c r="E61" s="157"/>
      <c r="F61" s="158"/>
      <c r="G61" s="166" t="s">
        <v>42</v>
      </c>
      <c r="H61" s="166"/>
      <c r="I61" s="167"/>
      <c r="J61" s="168"/>
      <c r="K61" s="168"/>
      <c r="L61" s="187" t="s">
        <v>48</v>
      </c>
      <c r="M61" s="188"/>
      <c r="N61" s="192" t="s">
        <v>49</v>
      </c>
      <c r="O61" s="192"/>
      <c r="P61" s="188"/>
      <c r="Q61" s="156"/>
      <c r="R61" s="157"/>
      <c r="S61" s="157"/>
      <c r="T61" s="158"/>
      <c r="U61" s="190"/>
    </row>
    <row r="62" spans="1:24" ht="18" customHeight="1" x14ac:dyDescent="0.15">
      <c r="A62" s="155"/>
      <c r="B62" s="155"/>
      <c r="C62" s="156"/>
      <c r="D62" s="157"/>
      <c r="E62" s="157"/>
      <c r="F62" s="158"/>
      <c r="G62" s="178" t="s">
        <v>70</v>
      </c>
      <c r="H62" s="178"/>
      <c r="I62" s="179"/>
      <c r="J62" s="169" t="str">
        <f>IF(J55="","－",IF(J60*J61=0,"－",ROUNDDOWN(J60/J61,0)))</f>
        <v>－</v>
      </c>
      <c r="K62" s="169"/>
      <c r="L62" s="187"/>
      <c r="M62" s="188"/>
      <c r="N62" s="192"/>
      <c r="O62" s="192"/>
      <c r="P62" s="188"/>
      <c r="Q62" s="156"/>
      <c r="R62" s="157"/>
      <c r="S62" s="157"/>
      <c r="T62" s="158"/>
      <c r="U62" s="190"/>
    </row>
    <row r="63" spans="1:24" ht="18" customHeight="1" x14ac:dyDescent="0.15">
      <c r="A63" s="155"/>
      <c r="B63" s="155"/>
      <c r="C63" s="159"/>
      <c r="D63" s="160"/>
      <c r="E63" s="160"/>
      <c r="F63" s="161"/>
      <c r="G63" s="166" t="s">
        <v>43</v>
      </c>
      <c r="H63" s="166"/>
      <c r="I63" s="167"/>
      <c r="J63" s="168"/>
      <c r="K63" s="168"/>
      <c r="L63" s="187"/>
      <c r="M63" s="188"/>
      <c r="N63" s="192"/>
      <c r="O63" s="192"/>
      <c r="P63" s="188"/>
      <c r="Q63" s="159"/>
      <c r="R63" s="160"/>
      <c r="S63" s="160"/>
      <c r="T63" s="161"/>
      <c r="U63" s="191"/>
    </row>
    <row r="64" spans="1:24" ht="18" customHeight="1" x14ac:dyDescent="0.15">
      <c r="A64" s="193" t="s">
        <v>60</v>
      </c>
      <c r="B64" s="194"/>
      <c r="C64" s="194"/>
      <c r="D64" s="194"/>
      <c r="E64" s="194"/>
      <c r="F64" s="195"/>
      <c r="G64" s="170" t="s">
        <v>41</v>
      </c>
      <c r="H64" s="171"/>
      <c r="I64" s="171"/>
      <c r="J64" s="202"/>
      <c r="K64" s="202"/>
      <c r="L64" s="47"/>
      <c r="M64" s="47"/>
      <c r="N64" s="47"/>
      <c r="O64" s="47"/>
      <c r="P64" s="47"/>
      <c r="Q64" s="47"/>
      <c r="R64" s="47"/>
      <c r="S64" s="47"/>
      <c r="T64" s="47"/>
      <c r="U64" s="48"/>
    </row>
    <row r="65" spans="1:21" ht="18" customHeight="1" x14ac:dyDescent="0.15">
      <c r="A65" s="196"/>
      <c r="B65" s="197"/>
      <c r="C65" s="197"/>
      <c r="D65" s="197"/>
      <c r="E65" s="197"/>
      <c r="F65" s="198"/>
      <c r="G65" s="164" t="s">
        <v>71</v>
      </c>
      <c r="H65" s="165"/>
      <c r="I65" s="165"/>
      <c r="J65" s="202"/>
      <c r="K65" s="202"/>
      <c r="L65" s="203"/>
      <c r="M65" s="203"/>
      <c r="N65" s="203"/>
      <c r="O65" s="203"/>
      <c r="P65" s="203"/>
      <c r="Q65" s="203"/>
      <c r="R65" s="203"/>
      <c r="S65" s="203"/>
      <c r="T65" s="203"/>
      <c r="U65" s="204"/>
    </row>
    <row r="66" spans="1:21" ht="18" customHeight="1" x14ac:dyDescent="0.15">
      <c r="A66" s="196"/>
      <c r="B66" s="197"/>
      <c r="C66" s="197"/>
      <c r="D66" s="197"/>
      <c r="E66" s="197"/>
      <c r="F66" s="198"/>
      <c r="G66" s="166" t="s">
        <v>72</v>
      </c>
      <c r="H66" s="166"/>
      <c r="I66" s="167"/>
      <c r="J66" s="207" t="str">
        <f>IF(J64="","－",J64-J65)</f>
        <v>－</v>
      </c>
      <c r="K66" s="207"/>
      <c r="L66" s="203"/>
      <c r="M66" s="203"/>
      <c r="N66" s="203"/>
      <c r="O66" s="203"/>
      <c r="P66" s="203"/>
      <c r="Q66" s="203"/>
      <c r="R66" s="203"/>
      <c r="S66" s="203"/>
      <c r="T66" s="203"/>
      <c r="U66" s="204"/>
    </row>
    <row r="67" spans="1:21" ht="18" customHeight="1" x14ac:dyDescent="0.15">
      <c r="A67" s="196"/>
      <c r="B67" s="197"/>
      <c r="C67" s="197"/>
      <c r="D67" s="197"/>
      <c r="E67" s="197"/>
      <c r="F67" s="198"/>
      <c r="G67" s="166" t="s">
        <v>42</v>
      </c>
      <c r="H67" s="166"/>
      <c r="I67" s="167"/>
      <c r="J67" s="202"/>
      <c r="K67" s="202"/>
      <c r="L67" s="203"/>
      <c r="M67" s="203"/>
      <c r="N67" s="203"/>
      <c r="O67" s="203"/>
      <c r="P67" s="203"/>
      <c r="Q67" s="203"/>
      <c r="R67" s="203"/>
      <c r="S67" s="203"/>
      <c r="T67" s="203"/>
      <c r="U67" s="204"/>
    </row>
    <row r="68" spans="1:21" ht="18" customHeight="1" x14ac:dyDescent="0.15">
      <c r="A68" s="196"/>
      <c r="B68" s="197"/>
      <c r="C68" s="197"/>
      <c r="D68" s="197"/>
      <c r="E68" s="197"/>
      <c r="F68" s="198"/>
      <c r="G68" s="178" t="s">
        <v>70</v>
      </c>
      <c r="H68" s="178"/>
      <c r="I68" s="179"/>
      <c r="J68" s="166"/>
      <c r="K68" s="166"/>
      <c r="L68" s="203"/>
      <c r="M68" s="203"/>
      <c r="N68" s="203"/>
      <c r="O68" s="203"/>
      <c r="P68" s="203"/>
      <c r="Q68" s="203"/>
      <c r="R68" s="203"/>
      <c r="S68" s="203"/>
      <c r="T68" s="203"/>
      <c r="U68" s="204"/>
    </row>
    <row r="69" spans="1:21" ht="18" customHeight="1" x14ac:dyDescent="0.15">
      <c r="A69" s="199"/>
      <c r="B69" s="200"/>
      <c r="C69" s="200"/>
      <c r="D69" s="200"/>
      <c r="E69" s="200"/>
      <c r="F69" s="201"/>
      <c r="G69" s="166" t="s">
        <v>43</v>
      </c>
      <c r="H69" s="166"/>
      <c r="I69" s="167"/>
      <c r="J69" s="202"/>
      <c r="K69" s="202"/>
      <c r="L69" s="205"/>
      <c r="M69" s="205"/>
      <c r="N69" s="205"/>
      <c r="O69" s="205"/>
      <c r="P69" s="205"/>
      <c r="Q69" s="205"/>
      <c r="R69" s="205"/>
      <c r="S69" s="205"/>
      <c r="T69" s="205"/>
      <c r="U69" s="206"/>
    </row>
  </sheetData>
  <mergeCells count="272">
    <mergeCell ref="L65:U69"/>
    <mergeCell ref="J64:K64"/>
    <mergeCell ref="J65:K65"/>
    <mergeCell ref="J66:K66"/>
    <mergeCell ref="J67:K67"/>
    <mergeCell ref="A64:F69"/>
    <mergeCell ref="G64:I64"/>
    <mergeCell ref="G65:I65"/>
    <mergeCell ref="G66:I66"/>
    <mergeCell ref="G67:I67"/>
    <mergeCell ref="G68:I68"/>
    <mergeCell ref="G69:I69"/>
    <mergeCell ref="J68:K68"/>
    <mergeCell ref="J69:K69"/>
    <mergeCell ref="A55:A63"/>
    <mergeCell ref="B55:B57"/>
    <mergeCell ref="G55:I55"/>
    <mergeCell ref="J55:K55"/>
    <mergeCell ref="B58:B60"/>
    <mergeCell ref="B61:B63"/>
    <mergeCell ref="U55:U63"/>
    <mergeCell ref="C56:F59"/>
    <mergeCell ref="G56:I56"/>
    <mergeCell ref="J56:K56"/>
    <mergeCell ref="Q56:T59"/>
    <mergeCell ref="H57:I57"/>
    <mergeCell ref="J57:K57"/>
    <mergeCell ref="H58:I58"/>
    <mergeCell ref="J58:K58"/>
    <mergeCell ref="L58:L60"/>
    <mergeCell ref="M58:M60"/>
    <mergeCell ref="N58:O60"/>
    <mergeCell ref="P58:P60"/>
    <mergeCell ref="H59:I59"/>
    <mergeCell ref="J59:K59"/>
    <mergeCell ref="G60:I60"/>
    <mergeCell ref="J60:K60"/>
    <mergeCell ref="Q61:T63"/>
    <mergeCell ref="C61:F63"/>
    <mergeCell ref="G61:I61"/>
    <mergeCell ref="J61:K61"/>
    <mergeCell ref="Q52:T54"/>
    <mergeCell ref="G53:I53"/>
    <mergeCell ref="J53:K53"/>
    <mergeCell ref="G54:I54"/>
    <mergeCell ref="J54:K54"/>
    <mergeCell ref="L52:L54"/>
    <mergeCell ref="M52:M54"/>
    <mergeCell ref="L55:L57"/>
    <mergeCell ref="M55:M57"/>
    <mergeCell ref="N55:O57"/>
    <mergeCell ref="P55:P57"/>
    <mergeCell ref="G62:I62"/>
    <mergeCell ref="J62:K62"/>
    <mergeCell ref="G63:I63"/>
    <mergeCell ref="J63:K63"/>
    <mergeCell ref="L61:L63"/>
    <mergeCell ref="M61:M63"/>
    <mergeCell ref="N61:O63"/>
    <mergeCell ref="P61:P63"/>
    <mergeCell ref="A46:A54"/>
    <mergeCell ref="B46:B48"/>
    <mergeCell ref="G46:I46"/>
    <mergeCell ref="J46:K46"/>
    <mergeCell ref="B49:B51"/>
    <mergeCell ref="B52:B54"/>
    <mergeCell ref="U46:U54"/>
    <mergeCell ref="C47:F50"/>
    <mergeCell ref="G47:I47"/>
    <mergeCell ref="J47:K47"/>
    <mergeCell ref="Q47:T50"/>
    <mergeCell ref="H48:I48"/>
    <mergeCell ref="J48:K48"/>
    <mergeCell ref="H49:I49"/>
    <mergeCell ref="J49:K49"/>
    <mergeCell ref="L49:L51"/>
    <mergeCell ref="N52:O54"/>
    <mergeCell ref="P52:P54"/>
    <mergeCell ref="M49:M51"/>
    <mergeCell ref="N49:O51"/>
    <mergeCell ref="P49:P51"/>
    <mergeCell ref="H50:I50"/>
    <mergeCell ref="J50:K50"/>
    <mergeCell ref="G51:I51"/>
    <mergeCell ref="C52:F54"/>
    <mergeCell ref="G52:I52"/>
    <mergeCell ref="J52:K52"/>
    <mergeCell ref="Q43:T45"/>
    <mergeCell ref="G44:I44"/>
    <mergeCell ref="J44:K44"/>
    <mergeCell ref="G45:I45"/>
    <mergeCell ref="J45:K45"/>
    <mergeCell ref="L43:L45"/>
    <mergeCell ref="M43:M45"/>
    <mergeCell ref="L46:L48"/>
    <mergeCell ref="M46:M48"/>
    <mergeCell ref="N46:O48"/>
    <mergeCell ref="P46:P48"/>
    <mergeCell ref="J51:K51"/>
    <mergeCell ref="U35:U36"/>
    <mergeCell ref="G36:K36"/>
    <mergeCell ref="L36:M36"/>
    <mergeCell ref="N36:P36"/>
    <mergeCell ref="L37:L39"/>
    <mergeCell ref="M37:M39"/>
    <mergeCell ref="N37:O39"/>
    <mergeCell ref="P37:P39"/>
    <mergeCell ref="A37:A45"/>
    <mergeCell ref="B37:B39"/>
    <mergeCell ref="G37:I37"/>
    <mergeCell ref="J37:K37"/>
    <mergeCell ref="B40:B42"/>
    <mergeCell ref="B43:B45"/>
    <mergeCell ref="N43:O45"/>
    <mergeCell ref="P43:P45"/>
    <mergeCell ref="U37:U45"/>
    <mergeCell ref="C38:F41"/>
    <mergeCell ref="G38:I38"/>
    <mergeCell ref="J38:K38"/>
    <mergeCell ref="Q38:T41"/>
    <mergeCell ref="H39:I39"/>
    <mergeCell ref="J39:K39"/>
    <mergeCell ref="H40:I40"/>
    <mergeCell ref="A35:A36"/>
    <mergeCell ref="B35:B36"/>
    <mergeCell ref="C35:F36"/>
    <mergeCell ref="G35:P35"/>
    <mergeCell ref="C32:F34"/>
    <mergeCell ref="C43:F45"/>
    <mergeCell ref="G43:I43"/>
    <mergeCell ref="J43:K43"/>
    <mergeCell ref="Q35:T36"/>
    <mergeCell ref="J40:K40"/>
    <mergeCell ref="L40:L42"/>
    <mergeCell ref="M40:M42"/>
    <mergeCell ref="N40:O42"/>
    <mergeCell ref="P40:P42"/>
    <mergeCell ref="H41:I41"/>
    <mergeCell ref="J41:K41"/>
    <mergeCell ref="G42:I42"/>
    <mergeCell ref="J42:K42"/>
    <mergeCell ref="G33:I33"/>
    <mergeCell ref="J33:K33"/>
    <mergeCell ref="G32:I32"/>
    <mergeCell ref="J32:K32"/>
    <mergeCell ref="H29:I29"/>
    <mergeCell ref="J29:K29"/>
    <mergeCell ref="L29:L31"/>
    <mergeCell ref="G34:I34"/>
    <mergeCell ref="J34:K34"/>
    <mergeCell ref="U26:U34"/>
    <mergeCell ref="Q27:T30"/>
    <mergeCell ref="Q32:T34"/>
    <mergeCell ref="L32:L34"/>
    <mergeCell ref="M32:M34"/>
    <mergeCell ref="N32:O34"/>
    <mergeCell ref="P32:P34"/>
    <mergeCell ref="M29:M31"/>
    <mergeCell ref="M26:M28"/>
    <mergeCell ref="P26:P28"/>
    <mergeCell ref="N29:O31"/>
    <mergeCell ref="P29:P31"/>
    <mergeCell ref="N26:O28"/>
    <mergeCell ref="L26:L28"/>
    <mergeCell ref="J27:K27"/>
    <mergeCell ref="H28:I28"/>
    <mergeCell ref="J28:K28"/>
    <mergeCell ref="C27:F30"/>
    <mergeCell ref="G27:I27"/>
    <mergeCell ref="H30:I30"/>
    <mergeCell ref="J30:K30"/>
    <mergeCell ref="G31:I31"/>
    <mergeCell ref="J31:K31"/>
    <mergeCell ref="G26:I26"/>
    <mergeCell ref="J26:K26"/>
    <mergeCell ref="M23:M25"/>
    <mergeCell ref="N23:O25"/>
    <mergeCell ref="P23:P25"/>
    <mergeCell ref="U17:U25"/>
    <mergeCell ref="Q18:T21"/>
    <mergeCell ref="Q23:T25"/>
    <mergeCell ref="M20:M22"/>
    <mergeCell ref="N20:O22"/>
    <mergeCell ref="P20:P22"/>
    <mergeCell ref="P17:P19"/>
    <mergeCell ref="J20:K20"/>
    <mergeCell ref="L20:L22"/>
    <mergeCell ref="H21:I21"/>
    <mergeCell ref="L17:L19"/>
    <mergeCell ref="M17:M19"/>
    <mergeCell ref="N17:O19"/>
    <mergeCell ref="J17:K17"/>
    <mergeCell ref="C23:F25"/>
    <mergeCell ref="G23:I23"/>
    <mergeCell ref="J23:K23"/>
    <mergeCell ref="C18:F21"/>
    <mergeCell ref="G18:I18"/>
    <mergeCell ref="J18:K18"/>
    <mergeCell ref="H19:I19"/>
    <mergeCell ref="J19:K19"/>
    <mergeCell ref="H20:I20"/>
    <mergeCell ref="L23:L25"/>
    <mergeCell ref="G24:I24"/>
    <mergeCell ref="J24:K24"/>
    <mergeCell ref="G25:I25"/>
    <mergeCell ref="J25:K25"/>
    <mergeCell ref="J21:K21"/>
    <mergeCell ref="G22:I22"/>
    <mergeCell ref="J22:K22"/>
    <mergeCell ref="U6:U7"/>
    <mergeCell ref="U8:U16"/>
    <mergeCell ref="E4:G4"/>
    <mergeCell ref="P8:P10"/>
    <mergeCell ref="P11:P13"/>
    <mergeCell ref="P14:P16"/>
    <mergeCell ref="N7:P7"/>
    <mergeCell ref="N8:O10"/>
    <mergeCell ref="N11:O13"/>
    <mergeCell ref="N14:O16"/>
    <mergeCell ref="Q14:T16"/>
    <mergeCell ref="G17:I17"/>
    <mergeCell ref="J13:K13"/>
    <mergeCell ref="J14:K14"/>
    <mergeCell ref="J15:K15"/>
    <mergeCell ref="J16:K16"/>
    <mergeCell ref="A6:A7"/>
    <mergeCell ref="B6:B7"/>
    <mergeCell ref="C6:F7"/>
    <mergeCell ref="G7:K7"/>
    <mergeCell ref="G6:P6"/>
    <mergeCell ref="L7:M7"/>
    <mergeCell ref="L14:L16"/>
    <mergeCell ref="M8:M10"/>
    <mergeCell ref="M11:M13"/>
    <mergeCell ref="M14:M16"/>
    <mergeCell ref="L8:L10"/>
    <mergeCell ref="L11:L13"/>
    <mergeCell ref="Q4:R4"/>
    <mergeCell ref="Q6:T7"/>
    <mergeCell ref="Q9:T12"/>
    <mergeCell ref="C9:F12"/>
    <mergeCell ref="B4:D4"/>
    <mergeCell ref="H4:I4"/>
    <mergeCell ref="K4:L4"/>
    <mergeCell ref="J12:K12"/>
    <mergeCell ref="H10:I10"/>
    <mergeCell ref="H11:I11"/>
    <mergeCell ref="C14:F16"/>
    <mergeCell ref="O4:P4"/>
    <mergeCell ref="G9:I9"/>
    <mergeCell ref="G13:I13"/>
    <mergeCell ref="J8:K8"/>
    <mergeCell ref="J9:K9"/>
    <mergeCell ref="J10:K10"/>
    <mergeCell ref="J11:K11"/>
    <mergeCell ref="G8:I8"/>
    <mergeCell ref="H12:I12"/>
    <mergeCell ref="G14:I14"/>
    <mergeCell ref="G15:I15"/>
    <mergeCell ref="G16:I16"/>
    <mergeCell ref="A8:A16"/>
    <mergeCell ref="A17:A25"/>
    <mergeCell ref="A26:A34"/>
    <mergeCell ref="B8:B10"/>
    <mergeCell ref="B11:B13"/>
    <mergeCell ref="B14:B16"/>
    <mergeCell ref="B17:B19"/>
    <mergeCell ref="B20:B22"/>
    <mergeCell ref="B23:B25"/>
    <mergeCell ref="B32:B34"/>
    <mergeCell ref="B26:B28"/>
    <mergeCell ref="B29:B31"/>
  </mergeCells>
  <phoneticPr fontId="2"/>
  <dataValidations count="3">
    <dataValidation type="list" allowBlank="1" showInputMessage="1" showErrorMessage="1" sqref="P37:P63 M8:M34 P8:P34 M37:M63" xr:uid="{00000000-0002-0000-0200-000000000000}">
      <formula1>$Z$8:$Z$12</formula1>
    </dataValidation>
    <dataValidation type="list" allowBlank="1" showInputMessage="1" showErrorMessage="1" sqref="B37:B63 B8:B34" xr:uid="{00000000-0002-0000-0200-000001000000}">
      <formula1>$Y$8:$Y$12</formula1>
    </dataValidation>
    <dataValidation type="list" allowBlank="1" showInputMessage="1" showErrorMessage="1" sqref="A8:A34 A37:A63" xr:uid="{00000000-0002-0000-0200-000002000000}">
      <formula1>$X$8:$X$49</formula1>
    </dataValidation>
  </dataValidations>
  <pageMargins left="0.39" right="0.21" top="0.71" bottom="0.66" header="0.51200000000000001" footer="0.51200000000000001"/>
  <pageSetup paperSize="9" scale="82" orientation="landscape"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3"/>
  <sheetViews>
    <sheetView view="pageBreakPreview" topLeftCell="A2" zoomScaleNormal="100" zoomScaleSheetLayoutView="100" workbookViewId="0">
      <selection activeCell="S29" sqref="S29"/>
    </sheetView>
  </sheetViews>
  <sheetFormatPr defaultRowHeight="11.25" x14ac:dyDescent="0.15"/>
  <cols>
    <col min="1" max="1" width="3.6640625" customWidth="1"/>
    <col min="2" max="14" width="3.33203125" customWidth="1"/>
    <col min="15" max="15" width="4.5" customWidth="1"/>
    <col min="16" max="48" width="2.83203125" customWidth="1"/>
  </cols>
  <sheetData>
    <row r="1" spans="1:48" ht="24" customHeight="1" x14ac:dyDescent="0.15">
      <c r="A1" s="24" t="s">
        <v>178</v>
      </c>
      <c r="D1" s="3"/>
      <c r="E1" s="3"/>
    </row>
    <row r="3" spans="1:48" ht="21" customHeight="1" x14ac:dyDescent="0.15">
      <c r="A3" s="12" t="s">
        <v>194</v>
      </c>
    </row>
    <row r="4" spans="1:48" s="35" customFormat="1" ht="18" customHeight="1" thickBot="1" x14ac:dyDescent="0.2">
      <c r="B4" s="208" t="s">
        <v>57</v>
      </c>
      <c r="C4" s="209"/>
      <c r="D4" s="209"/>
      <c r="E4" s="209"/>
      <c r="F4" s="209"/>
      <c r="G4" s="209"/>
      <c r="H4" s="209"/>
      <c r="I4" s="209"/>
      <c r="J4" s="209"/>
      <c r="K4" s="209"/>
      <c r="L4" s="209"/>
      <c r="M4" s="209"/>
      <c r="N4" s="209"/>
      <c r="O4" s="210"/>
      <c r="P4" s="220" t="s">
        <v>195</v>
      </c>
      <c r="Q4" s="221"/>
      <c r="R4" s="221"/>
      <c r="S4" s="221"/>
      <c r="T4" s="221"/>
      <c r="U4" s="221"/>
      <c r="V4" s="221"/>
      <c r="W4" s="222"/>
      <c r="X4" s="220" t="s">
        <v>196</v>
      </c>
      <c r="Y4" s="221"/>
      <c r="Z4" s="221"/>
      <c r="AA4" s="221"/>
      <c r="AB4" s="221"/>
      <c r="AC4" s="221"/>
      <c r="AD4" s="221"/>
      <c r="AE4" s="222"/>
      <c r="AF4" s="220" t="s">
        <v>197</v>
      </c>
      <c r="AG4" s="221"/>
      <c r="AH4" s="221"/>
      <c r="AI4" s="221"/>
      <c r="AJ4" s="221"/>
      <c r="AK4" s="221"/>
      <c r="AL4" s="221"/>
      <c r="AM4" s="222"/>
      <c r="AN4" s="208" t="s">
        <v>58</v>
      </c>
      <c r="AO4" s="209"/>
      <c r="AP4" s="209"/>
      <c r="AQ4" s="209"/>
      <c r="AR4" s="209"/>
      <c r="AS4" s="209"/>
      <c r="AT4" s="209"/>
      <c r="AU4" s="209"/>
      <c r="AV4" s="210"/>
    </row>
    <row r="5" spans="1:48" s="35" customFormat="1" ht="18" customHeight="1" thickTop="1" x14ac:dyDescent="0.15">
      <c r="B5" s="36" t="s">
        <v>64</v>
      </c>
      <c r="C5" s="37"/>
      <c r="D5" s="37"/>
      <c r="E5" s="37"/>
      <c r="F5" s="37"/>
      <c r="G5" s="37"/>
      <c r="H5" s="37"/>
      <c r="I5" s="37"/>
      <c r="J5" s="37"/>
      <c r="K5" s="37"/>
      <c r="L5" s="37"/>
      <c r="M5" s="37"/>
      <c r="N5" s="37"/>
      <c r="O5" s="37"/>
      <c r="P5" s="211">
        <v>12000000</v>
      </c>
      <c r="Q5" s="212"/>
      <c r="R5" s="212"/>
      <c r="S5" s="212"/>
      <c r="T5" s="212"/>
      <c r="U5" s="212"/>
      <c r="V5" s="212"/>
      <c r="W5" s="213"/>
      <c r="X5" s="211">
        <v>13500000</v>
      </c>
      <c r="Y5" s="212"/>
      <c r="Z5" s="212"/>
      <c r="AA5" s="212"/>
      <c r="AB5" s="212"/>
      <c r="AC5" s="212"/>
      <c r="AD5" s="212"/>
      <c r="AE5" s="213"/>
      <c r="AF5" s="211">
        <v>15000000</v>
      </c>
      <c r="AG5" s="212"/>
      <c r="AH5" s="212"/>
      <c r="AI5" s="212"/>
      <c r="AJ5" s="212"/>
      <c r="AK5" s="212"/>
      <c r="AL5" s="212"/>
      <c r="AM5" s="213"/>
      <c r="AN5" s="241"/>
      <c r="AO5" s="242"/>
      <c r="AP5" s="242"/>
      <c r="AQ5" s="242"/>
      <c r="AR5" s="242"/>
      <c r="AS5" s="242"/>
      <c r="AT5" s="242"/>
      <c r="AU5" s="242"/>
      <c r="AV5" s="243"/>
    </row>
    <row r="6" spans="1:48" s="35" customFormat="1" ht="18" customHeight="1" x14ac:dyDescent="0.15">
      <c r="B6" s="41" t="s">
        <v>65</v>
      </c>
      <c r="D6" s="42"/>
      <c r="E6" s="42"/>
      <c r="F6" s="42"/>
      <c r="G6" s="42"/>
      <c r="H6" s="42"/>
      <c r="I6" s="37"/>
      <c r="J6" s="37"/>
      <c r="K6" s="37"/>
      <c r="L6" s="37"/>
      <c r="M6" s="37"/>
      <c r="N6" s="37"/>
      <c r="O6" s="37"/>
      <c r="P6" s="229">
        <f>IF(P7+P8+P9=0,"－",SUM(P7:W9))</f>
        <v>6200000</v>
      </c>
      <c r="Q6" s="230"/>
      <c r="R6" s="230"/>
      <c r="S6" s="230"/>
      <c r="T6" s="230"/>
      <c r="U6" s="230"/>
      <c r="V6" s="230"/>
      <c r="W6" s="231"/>
      <c r="X6" s="229">
        <f>IF(X7+X8+X9=0,"－",SUM(X7:AE9))</f>
        <v>6950000</v>
      </c>
      <c r="Y6" s="230"/>
      <c r="Z6" s="230"/>
      <c r="AA6" s="230"/>
      <c r="AB6" s="230"/>
      <c r="AC6" s="230"/>
      <c r="AD6" s="230"/>
      <c r="AE6" s="231"/>
      <c r="AF6" s="229">
        <f>IF(AF7+AF8+AF9=0,"－",SUM(AF7:AM9))</f>
        <v>7600000</v>
      </c>
      <c r="AG6" s="230"/>
      <c r="AH6" s="230"/>
      <c r="AI6" s="230"/>
      <c r="AJ6" s="230"/>
      <c r="AK6" s="230"/>
      <c r="AL6" s="230"/>
      <c r="AM6" s="231"/>
      <c r="AN6" s="232"/>
      <c r="AO6" s="233"/>
      <c r="AP6" s="233"/>
      <c r="AQ6" s="233"/>
      <c r="AR6" s="233"/>
      <c r="AS6" s="233"/>
      <c r="AT6" s="233"/>
      <c r="AU6" s="233"/>
      <c r="AV6" s="234"/>
    </row>
    <row r="7" spans="1:48" s="35" customFormat="1" ht="18" customHeight="1" x14ac:dyDescent="0.15">
      <c r="B7" s="40"/>
      <c r="H7" s="49"/>
      <c r="I7" s="223" t="s">
        <v>166</v>
      </c>
      <c r="J7" s="224"/>
      <c r="K7" s="224"/>
      <c r="L7" s="224"/>
      <c r="M7" s="224"/>
      <c r="N7" s="224"/>
      <c r="O7" s="225"/>
      <c r="P7" s="214">
        <v>4850000</v>
      </c>
      <c r="Q7" s="215"/>
      <c r="R7" s="215"/>
      <c r="S7" s="215"/>
      <c r="T7" s="215"/>
      <c r="U7" s="215"/>
      <c r="V7" s="215"/>
      <c r="W7" s="216"/>
      <c r="X7" s="214">
        <v>5450000</v>
      </c>
      <c r="Y7" s="215"/>
      <c r="Z7" s="215"/>
      <c r="AA7" s="215"/>
      <c r="AB7" s="215"/>
      <c r="AC7" s="215"/>
      <c r="AD7" s="215"/>
      <c r="AE7" s="216"/>
      <c r="AF7" s="214">
        <v>6000000</v>
      </c>
      <c r="AG7" s="215"/>
      <c r="AH7" s="215"/>
      <c r="AI7" s="215"/>
      <c r="AJ7" s="215"/>
      <c r="AK7" s="215"/>
      <c r="AL7" s="215"/>
      <c r="AM7" s="216"/>
      <c r="AN7" s="217"/>
      <c r="AO7" s="218"/>
      <c r="AP7" s="218"/>
      <c r="AQ7" s="218"/>
      <c r="AR7" s="218"/>
      <c r="AS7" s="218"/>
      <c r="AT7" s="218"/>
      <c r="AU7" s="218"/>
      <c r="AV7" s="219"/>
    </row>
    <row r="8" spans="1:48" s="35" customFormat="1" ht="18" customHeight="1" x14ac:dyDescent="0.15">
      <c r="B8" s="40"/>
      <c r="H8" s="49"/>
      <c r="I8" s="223" t="s">
        <v>61</v>
      </c>
      <c r="J8" s="224"/>
      <c r="K8" s="224"/>
      <c r="L8" s="224"/>
      <c r="M8" s="224"/>
      <c r="N8" s="224"/>
      <c r="O8" s="225"/>
      <c r="P8" s="214">
        <v>950000</v>
      </c>
      <c r="Q8" s="215"/>
      <c r="R8" s="215"/>
      <c r="S8" s="215"/>
      <c r="T8" s="215"/>
      <c r="U8" s="215"/>
      <c r="V8" s="215"/>
      <c r="W8" s="216"/>
      <c r="X8" s="214">
        <v>950000</v>
      </c>
      <c r="Y8" s="215"/>
      <c r="Z8" s="215"/>
      <c r="AA8" s="215"/>
      <c r="AB8" s="215"/>
      <c r="AC8" s="215"/>
      <c r="AD8" s="215"/>
      <c r="AE8" s="216"/>
      <c r="AF8" s="214">
        <v>950000</v>
      </c>
      <c r="AG8" s="215"/>
      <c r="AH8" s="215"/>
      <c r="AI8" s="215"/>
      <c r="AJ8" s="215"/>
      <c r="AK8" s="215"/>
      <c r="AL8" s="215"/>
      <c r="AM8" s="216"/>
      <c r="AN8" s="217"/>
      <c r="AO8" s="218"/>
      <c r="AP8" s="218"/>
      <c r="AQ8" s="218"/>
      <c r="AR8" s="218"/>
      <c r="AS8" s="218"/>
      <c r="AT8" s="218"/>
      <c r="AU8" s="218"/>
      <c r="AV8" s="219"/>
    </row>
    <row r="9" spans="1:48" s="35" customFormat="1" ht="18" customHeight="1" x14ac:dyDescent="0.15">
      <c r="B9" s="40"/>
      <c r="I9" s="223" t="s">
        <v>62</v>
      </c>
      <c r="J9" s="224"/>
      <c r="K9" s="224"/>
      <c r="L9" s="224"/>
      <c r="M9" s="224"/>
      <c r="N9" s="224"/>
      <c r="O9" s="225"/>
      <c r="P9" s="214">
        <v>400000</v>
      </c>
      <c r="Q9" s="215"/>
      <c r="R9" s="215"/>
      <c r="S9" s="215"/>
      <c r="T9" s="215"/>
      <c r="U9" s="215"/>
      <c r="V9" s="215"/>
      <c r="W9" s="216"/>
      <c r="X9" s="214">
        <v>550000</v>
      </c>
      <c r="Y9" s="215"/>
      <c r="Z9" s="215"/>
      <c r="AA9" s="215"/>
      <c r="AB9" s="215"/>
      <c r="AC9" s="215"/>
      <c r="AD9" s="215"/>
      <c r="AE9" s="216"/>
      <c r="AF9" s="214">
        <v>650000</v>
      </c>
      <c r="AG9" s="215"/>
      <c r="AH9" s="215"/>
      <c r="AI9" s="215"/>
      <c r="AJ9" s="215"/>
      <c r="AK9" s="215"/>
      <c r="AL9" s="215"/>
      <c r="AM9" s="216"/>
      <c r="AN9" s="217"/>
      <c r="AO9" s="218"/>
      <c r="AP9" s="218"/>
      <c r="AQ9" s="218"/>
      <c r="AR9" s="218"/>
      <c r="AS9" s="218"/>
      <c r="AT9" s="218"/>
      <c r="AU9" s="218"/>
      <c r="AV9" s="219"/>
    </row>
    <row r="10" spans="1:48" s="35" customFormat="1" ht="18" customHeight="1" x14ac:dyDescent="0.15">
      <c r="B10" s="38" t="s">
        <v>66</v>
      </c>
      <c r="C10" s="39"/>
      <c r="D10" s="39"/>
      <c r="E10" s="39"/>
      <c r="F10" s="39"/>
      <c r="G10" s="39"/>
      <c r="H10" s="39"/>
      <c r="I10" s="39"/>
      <c r="J10" s="39"/>
      <c r="K10" s="39"/>
      <c r="L10" s="39"/>
      <c r="M10" s="39"/>
      <c r="N10" s="39"/>
      <c r="O10" s="39"/>
      <c r="P10" s="229">
        <f>IF(P5="","－",IF(P6="－","－",P5-P6))</f>
        <v>5800000</v>
      </c>
      <c r="Q10" s="230"/>
      <c r="R10" s="230"/>
      <c r="S10" s="230"/>
      <c r="T10" s="230"/>
      <c r="U10" s="230"/>
      <c r="V10" s="230"/>
      <c r="W10" s="231"/>
      <c r="X10" s="229">
        <f>IF(X5="","－",IF(X6="－","－",X5-X6))</f>
        <v>6550000</v>
      </c>
      <c r="Y10" s="230"/>
      <c r="Z10" s="230"/>
      <c r="AA10" s="230"/>
      <c r="AB10" s="230"/>
      <c r="AC10" s="230"/>
      <c r="AD10" s="230"/>
      <c r="AE10" s="231"/>
      <c r="AF10" s="229">
        <f>IF(AF5="","－",IF(AF6="－","－",AF5-AF6))</f>
        <v>7400000</v>
      </c>
      <c r="AG10" s="230"/>
      <c r="AH10" s="230"/>
      <c r="AI10" s="230"/>
      <c r="AJ10" s="230"/>
      <c r="AK10" s="230"/>
      <c r="AL10" s="230"/>
      <c r="AM10" s="231"/>
      <c r="AN10" s="232"/>
      <c r="AO10" s="233"/>
      <c r="AP10" s="233"/>
      <c r="AQ10" s="233"/>
      <c r="AR10" s="233"/>
      <c r="AS10" s="233"/>
      <c r="AT10" s="233"/>
      <c r="AU10" s="233"/>
      <c r="AV10" s="234"/>
    </row>
    <row r="11" spans="1:48" s="35" customFormat="1" ht="18" customHeight="1" x14ac:dyDescent="0.15">
      <c r="B11" s="38" t="s">
        <v>67</v>
      </c>
      <c r="C11" s="39"/>
      <c r="D11" s="39"/>
      <c r="E11" s="39"/>
      <c r="F11" s="39"/>
      <c r="G11" s="39"/>
      <c r="H11" s="39"/>
      <c r="I11" s="39"/>
      <c r="J11" s="39"/>
      <c r="K11" s="39"/>
      <c r="L11" s="39"/>
      <c r="M11" s="39"/>
      <c r="N11" s="39"/>
      <c r="O11" s="39"/>
      <c r="P11" s="226">
        <f>IF(P5="","－",IF(P10="－","－",ROUNDDOWN(P10/P5,4)))</f>
        <v>0.48330000000000001</v>
      </c>
      <c r="Q11" s="227"/>
      <c r="R11" s="227"/>
      <c r="S11" s="227"/>
      <c r="T11" s="227"/>
      <c r="U11" s="227"/>
      <c r="V11" s="227"/>
      <c r="W11" s="228"/>
      <c r="X11" s="226">
        <f>IF(X5="","－",IF(X10="－","－",ROUNDDOWN(X10/X5,4)))</f>
        <v>0.48509999999999998</v>
      </c>
      <c r="Y11" s="227"/>
      <c r="Z11" s="227"/>
      <c r="AA11" s="227"/>
      <c r="AB11" s="227"/>
      <c r="AC11" s="227"/>
      <c r="AD11" s="227"/>
      <c r="AE11" s="228"/>
      <c r="AF11" s="226">
        <f>IF(AF5="","－",IF(AF10="－","－",ROUNDDOWN(AF10/AF5,4)))</f>
        <v>0.49330000000000002</v>
      </c>
      <c r="AG11" s="227"/>
      <c r="AH11" s="227"/>
      <c r="AI11" s="227"/>
      <c r="AJ11" s="227"/>
      <c r="AK11" s="227"/>
      <c r="AL11" s="227"/>
      <c r="AM11" s="228"/>
      <c r="AN11" s="232"/>
      <c r="AO11" s="233"/>
      <c r="AP11" s="233"/>
      <c r="AQ11" s="233"/>
      <c r="AR11" s="233"/>
      <c r="AS11" s="233"/>
      <c r="AT11" s="233"/>
      <c r="AU11" s="233"/>
      <c r="AV11" s="234"/>
    </row>
    <row r="12" spans="1:48" s="35" customFormat="1" ht="18" customHeight="1" x14ac:dyDescent="0.15">
      <c r="B12" s="38" t="s">
        <v>165</v>
      </c>
      <c r="C12" s="39"/>
      <c r="D12" s="39"/>
      <c r="E12" s="39"/>
      <c r="F12" s="39"/>
      <c r="G12" s="39"/>
      <c r="H12" s="39"/>
      <c r="I12" s="39"/>
      <c r="J12" s="39"/>
      <c r="K12" s="39"/>
      <c r="L12" s="39"/>
      <c r="M12" s="39"/>
      <c r="N12" s="39"/>
      <c r="O12" s="61"/>
      <c r="P12" s="214">
        <v>400000</v>
      </c>
      <c r="Q12" s="215"/>
      <c r="R12" s="215"/>
      <c r="S12" s="215"/>
      <c r="T12" s="215"/>
      <c r="U12" s="215"/>
      <c r="V12" s="215"/>
      <c r="W12" s="216"/>
      <c r="X12" s="214">
        <v>500000</v>
      </c>
      <c r="Y12" s="215"/>
      <c r="Z12" s="215"/>
      <c r="AA12" s="215"/>
      <c r="AB12" s="215"/>
      <c r="AC12" s="215"/>
      <c r="AD12" s="215"/>
      <c r="AE12" s="216"/>
      <c r="AF12" s="214">
        <v>600000</v>
      </c>
      <c r="AG12" s="215"/>
      <c r="AH12" s="215"/>
      <c r="AI12" s="215"/>
      <c r="AJ12" s="215"/>
      <c r="AK12" s="215"/>
      <c r="AL12" s="215"/>
      <c r="AM12" s="216"/>
      <c r="AN12" s="217"/>
      <c r="AO12" s="218"/>
      <c r="AP12" s="218"/>
      <c r="AQ12" s="218"/>
      <c r="AR12" s="218"/>
      <c r="AS12" s="218"/>
      <c r="AT12" s="218"/>
      <c r="AU12" s="218"/>
      <c r="AV12" s="219"/>
    </row>
    <row r="13" spans="1:48" s="35" customFormat="1" ht="18" customHeight="1" x14ac:dyDescent="0.15">
      <c r="B13" s="38" t="s">
        <v>174</v>
      </c>
      <c r="C13" s="39"/>
      <c r="D13" s="39"/>
      <c r="E13" s="39"/>
      <c r="F13" s="39"/>
      <c r="G13" s="39"/>
      <c r="H13" s="39"/>
      <c r="I13" s="39"/>
      <c r="J13" s="39"/>
      <c r="K13" s="39"/>
      <c r="L13" s="39"/>
      <c r="M13" s="39"/>
      <c r="N13" s="39"/>
      <c r="O13" s="61"/>
      <c r="P13" s="245">
        <v>100000</v>
      </c>
      <c r="Q13" s="246"/>
      <c r="R13" s="246"/>
      <c r="S13" s="246"/>
      <c r="T13" s="246"/>
      <c r="U13" s="246"/>
      <c r="V13" s="246"/>
      <c r="W13" s="247"/>
      <c r="X13" s="245">
        <v>150000</v>
      </c>
      <c r="Y13" s="246"/>
      <c r="Z13" s="246"/>
      <c r="AA13" s="246"/>
      <c r="AB13" s="246"/>
      <c r="AC13" s="246"/>
      <c r="AD13" s="246"/>
      <c r="AE13" s="247"/>
      <c r="AF13" s="245">
        <v>200000</v>
      </c>
      <c r="AG13" s="246"/>
      <c r="AH13" s="246"/>
      <c r="AI13" s="246"/>
      <c r="AJ13" s="246"/>
      <c r="AK13" s="246"/>
      <c r="AL13" s="246"/>
      <c r="AM13" s="247"/>
      <c r="AN13" s="217"/>
      <c r="AO13" s="218"/>
      <c r="AP13" s="218"/>
      <c r="AQ13" s="218"/>
      <c r="AR13" s="218"/>
      <c r="AS13" s="218"/>
      <c r="AT13" s="218"/>
      <c r="AU13" s="218"/>
      <c r="AV13" s="219"/>
    </row>
    <row r="14" spans="1:48" s="35" customFormat="1" ht="18" customHeight="1" x14ac:dyDescent="0.15">
      <c r="B14" s="38" t="s">
        <v>167</v>
      </c>
      <c r="C14" s="39"/>
      <c r="D14" s="39"/>
      <c r="E14" s="39"/>
      <c r="F14" s="39"/>
      <c r="G14" s="39"/>
      <c r="H14" s="39"/>
      <c r="I14" s="39"/>
      <c r="J14" s="39"/>
      <c r="K14" s="39"/>
      <c r="L14" s="39"/>
      <c r="M14" s="39"/>
      <c r="N14" s="39"/>
      <c r="O14" s="61"/>
      <c r="P14" s="214">
        <v>5000000</v>
      </c>
      <c r="Q14" s="215"/>
      <c r="R14" s="215"/>
      <c r="S14" s="215"/>
      <c r="T14" s="215"/>
      <c r="U14" s="215"/>
      <c r="V14" s="215"/>
      <c r="W14" s="216"/>
      <c r="X14" s="214">
        <v>5600000</v>
      </c>
      <c r="Y14" s="215"/>
      <c r="Z14" s="215"/>
      <c r="AA14" s="215"/>
      <c r="AB14" s="215"/>
      <c r="AC14" s="215"/>
      <c r="AD14" s="215"/>
      <c r="AE14" s="216"/>
      <c r="AF14" s="214">
        <v>6300000</v>
      </c>
      <c r="AG14" s="215"/>
      <c r="AH14" s="215"/>
      <c r="AI14" s="215"/>
      <c r="AJ14" s="215"/>
      <c r="AK14" s="215"/>
      <c r="AL14" s="215"/>
      <c r="AM14" s="216"/>
      <c r="AN14" s="217"/>
      <c r="AO14" s="218"/>
      <c r="AP14" s="218"/>
      <c r="AQ14" s="218"/>
      <c r="AR14" s="218"/>
      <c r="AS14" s="218"/>
      <c r="AT14" s="218"/>
      <c r="AU14" s="218"/>
      <c r="AV14" s="219"/>
    </row>
    <row r="15" spans="1:48" s="35" customFormat="1" ht="18" customHeight="1" x14ac:dyDescent="0.15">
      <c r="B15" s="38" t="s">
        <v>168</v>
      </c>
      <c r="C15" s="39"/>
      <c r="D15" s="39"/>
      <c r="E15" s="39"/>
      <c r="F15" s="39"/>
      <c r="G15" s="39"/>
      <c r="H15" s="39"/>
      <c r="I15" s="39"/>
      <c r="J15" s="39"/>
      <c r="K15" s="39"/>
      <c r="L15" s="39"/>
      <c r="M15" s="39"/>
      <c r="N15" s="39"/>
      <c r="O15" s="61"/>
      <c r="P15" s="214">
        <v>100000</v>
      </c>
      <c r="Q15" s="215"/>
      <c r="R15" s="215"/>
      <c r="S15" s="215"/>
      <c r="T15" s="215"/>
      <c r="U15" s="215"/>
      <c r="V15" s="215"/>
      <c r="W15" s="216"/>
      <c r="X15" s="214">
        <v>100000</v>
      </c>
      <c r="Y15" s="215"/>
      <c r="Z15" s="215"/>
      <c r="AA15" s="215"/>
      <c r="AB15" s="215"/>
      <c r="AC15" s="215"/>
      <c r="AD15" s="215"/>
      <c r="AE15" s="216"/>
      <c r="AF15" s="214">
        <v>100000</v>
      </c>
      <c r="AG15" s="215"/>
      <c r="AH15" s="215"/>
      <c r="AI15" s="215"/>
      <c r="AJ15" s="215"/>
      <c r="AK15" s="215"/>
      <c r="AL15" s="215"/>
      <c r="AM15" s="216"/>
      <c r="AN15" s="217"/>
      <c r="AO15" s="218"/>
      <c r="AP15" s="218"/>
      <c r="AQ15" s="218"/>
      <c r="AR15" s="218"/>
      <c r="AS15" s="218"/>
      <c r="AT15" s="218"/>
      <c r="AU15" s="218"/>
      <c r="AV15" s="219"/>
    </row>
    <row r="16" spans="1:48" s="35" customFormat="1" ht="18" customHeight="1" x14ac:dyDescent="0.15">
      <c r="B16" s="38" t="s">
        <v>169</v>
      </c>
      <c r="C16" s="39"/>
      <c r="D16" s="39"/>
      <c r="E16" s="39"/>
      <c r="F16" s="39"/>
      <c r="G16" s="39"/>
      <c r="H16" s="39"/>
      <c r="I16" s="39"/>
      <c r="J16" s="39"/>
      <c r="K16" s="39"/>
      <c r="L16" s="39"/>
      <c r="M16" s="39"/>
      <c r="N16" s="39"/>
      <c r="O16" s="61"/>
      <c r="P16" s="237">
        <v>200000</v>
      </c>
      <c r="Q16" s="238"/>
      <c r="R16" s="238"/>
      <c r="S16" s="238"/>
      <c r="T16" s="238"/>
      <c r="U16" s="238"/>
      <c r="V16" s="238"/>
      <c r="W16" s="239"/>
      <c r="X16" s="237">
        <v>200000</v>
      </c>
      <c r="Y16" s="238"/>
      <c r="Z16" s="238"/>
      <c r="AA16" s="238"/>
      <c r="AB16" s="238"/>
      <c r="AC16" s="238"/>
      <c r="AD16" s="238"/>
      <c r="AE16" s="239"/>
      <c r="AF16" s="237">
        <v>200000</v>
      </c>
      <c r="AG16" s="238"/>
      <c r="AH16" s="238"/>
      <c r="AI16" s="238"/>
      <c r="AJ16" s="238"/>
      <c r="AK16" s="238"/>
      <c r="AL16" s="238"/>
      <c r="AM16" s="239"/>
      <c r="AN16" s="59"/>
      <c r="AO16" s="59"/>
      <c r="AP16" s="59"/>
      <c r="AQ16" s="59"/>
      <c r="AR16" s="59"/>
      <c r="AS16" s="59"/>
      <c r="AT16" s="59"/>
      <c r="AU16" s="59"/>
      <c r="AV16" s="60"/>
    </row>
    <row r="17" spans="2:48" s="35" customFormat="1" ht="18" customHeight="1" x14ac:dyDescent="0.15">
      <c r="B17" s="38" t="s">
        <v>181</v>
      </c>
      <c r="C17" s="39"/>
      <c r="D17" s="39"/>
      <c r="E17" s="39"/>
      <c r="F17" s="39"/>
      <c r="G17" s="39"/>
      <c r="H17" s="39"/>
      <c r="I17" s="39"/>
      <c r="J17" s="39"/>
      <c r="K17" s="39"/>
      <c r="L17" s="39"/>
      <c r="M17" s="39"/>
      <c r="N17" s="39"/>
      <c r="O17" s="61"/>
      <c r="P17" s="240">
        <f>IF(P5="","－",IF(P6="－","－",P5-P6-P12-P13-P14-P15-P16))</f>
        <v>0</v>
      </c>
      <c r="Q17" s="240"/>
      <c r="R17" s="240"/>
      <c r="S17" s="240"/>
      <c r="T17" s="240"/>
      <c r="U17" s="240"/>
      <c r="V17" s="240"/>
      <c r="W17" s="240"/>
      <c r="X17" s="240">
        <f>IF(X5="","－",IF(X6="－","－",X5-X6-X12-X13-X14-X15-X16))</f>
        <v>0</v>
      </c>
      <c r="Y17" s="240"/>
      <c r="Z17" s="240"/>
      <c r="AA17" s="240"/>
      <c r="AB17" s="240"/>
      <c r="AC17" s="240"/>
      <c r="AD17" s="240"/>
      <c r="AE17" s="240"/>
      <c r="AF17" s="240">
        <f>IF(AF5="","－",IF(AF6="－","－",AF5-AF6-AF12-AF13-AF14-AF15-AF16))</f>
        <v>0</v>
      </c>
      <c r="AG17" s="240"/>
      <c r="AH17" s="240"/>
      <c r="AI17" s="240"/>
      <c r="AJ17" s="240"/>
      <c r="AK17" s="240"/>
      <c r="AL17" s="240"/>
      <c r="AM17" s="240"/>
      <c r="AN17" s="249"/>
      <c r="AO17" s="250"/>
      <c r="AP17" s="250"/>
      <c r="AQ17" s="250"/>
      <c r="AR17" s="250"/>
      <c r="AS17" s="250"/>
      <c r="AT17" s="250"/>
      <c r="AU17" s="250"/>
      <c r="AV17" s="251"/>
    </row>
    <row r="18" spans="2:48" s="35" customFormat="1" ht="24" customHeight="1" x14ac:dyDescent="0.15">
      <c r="B18" s="248" t="s">
        <v>182</v>
      </c>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row>
    <row r="19" spans="2:48" s="35" customFormat="1" ht="22.5" customHeight="1" x14ac:dyDescent="0.15">
      <c r="B19" s="50" t="s">
        <v>63</v>
      </c>
      <c r="D19" s="37"/>
      <c r="E19" s="37"/>
      <c r="F19" s="37"/>
      <c r="G19" s="37"/>
      <c r="H19" s="37"/>
      <c r="I19" s="37"/>
      <c r="J19" s="37"/>
      <c r="K19" s="37"/>
      <c r="L19" s="37"/>
      <c r="M19" s="37"/>
      <c r="N19" s="37"/>
      <c r="O19" s="37"/>
      <c r="P19" s="51"/>
      <c r="Q19" s="51"/>
      <c r="R19" s="51"/>
      <c r="S19" s="51"/>
      <c r="T19" s="51"/>
      <c r="U19" s="51"/>
      <c r="V19" s="51"/>
      <c r="W19" s="51"/>
      <c r="X19" s="51"/>
      <c r="Y19" s="51"/>
      <c r="Z19" s="51"/>
      <c r="AA19" s="51"/>
      <c r="AB19" s="51"/>
      <c r="AC19" s="244" t="s">
        <v>208</v>
      </c>
      <c r="AD19" s="244"/>
      <c r="AE19" s="244"/>
      <c r="AF19" s="244"/>
      <c r="AG19" s="244"/>
      <c r="AH19" s="244"/>
      <c r="AI19" s="244"/>
      <c r="AJ19" s="244"/>
      <c r="AK19" s="244"/>
      <c r="AL19" s="244"/>
      <c r="AM19" s="244"/>
      <c r="AN19" s="244"/>
      <c r="AO19" s="244"/>
      <c r="AP19" s="244"/>
      <c r="AQ19" s="244"/>
      <c r="AR19" s="244"/>
      <c r="AS19" s="244"/>
      <c r="AT19" s="244"/>
      <c r="AU19" s="244"/>
      <c r="AV19" s="244"/>
    </row>
    <row r="20" spans="2:48" s="35" customFormat="1" ht="18" customHeight="1" x14ac:dyDescent="0.15">
      <c r="B20" s="252" t="s">
        <v>207</v>
      </c>
      <c r="C20" s="253"/>
      <c r="D20" s="253"/>
      <c r="E20" s="253"/>
      <c r="F20" s="253"/>
      <c r="G20" s="253"/>
      <c r="H20" s="253"/>
      <c r="I20" s="253"/>
      <c r="J20" s="253"/>
      <c r="K20" s="253"/>
      <c r="L20" s="253"/>
      <c r="M20" s="253"/>
      <c r="N20" s="253"/>
      <c r="O20" s="254"/>
      <c r="P20" s="235">
        <v>2500</v>
      </c>
      <c r="Q20" s="235"/>
      <c r="R20" s="235"/>
      <c r="S20" s="235"/>
      <c r="T20" s="235"/>
      <c r="U20" s="235"/>
      <c r="V20" s="235"/>
      <c r="W20" s="235"/>
      <c r="X20" s="235">
        <v>2500</v>
      </c>
      <c r="Y20" s="235"/>
      <c r="Z20" s="235"/>
      <c r="AA20" s="235"/>
      <c r="AB20" s="235"/>
      <c r="AC20" s="235"/>
      <c r="AD20" s="235"/>
      <c r="AE20" s="235"/>
      <c r="AF20" s="235">
        <v>2500</v>
      </c>
      <c r="AG20" s="235"/>
      <c r="AH20" s="235"/>
      <c r="AI20" s="235"/>
      <c r="AJ20" s="235"/>
      <c r="AK20" s="235"/>
      <c r="AL20" s="235"/>
      <c r="AM20" s="235"/>
      <c r="AN20" s="236"/>
      <c r="AO20" s="236"/>
      <c r="AP20" s="236"/>
      <c r="AQ20" s="236"/>
      <c r="AR20" s="236"/>
      <c r="AS20" s="236"/>
      <c r="AT20" s="236"/>
      <c r="AU20" s="236"/>
      <c r="AV20" s="236"/>
    </row>
    <row r="21" spans="2:48" s="35" customFormat="1" ht="18" customHeight="1" x14ac:dyDescent="0.15">
      <c r="B21" s="252" t="s">
        <v>206</v>
      </c>
      <c r="C21" s="253"/>
      <c r="D21" s="253"/>
      <c r="E21" s="253"/>
      <c r="F21" s="253"/>
      <c r="G21" s="253"/>
      <c r="H21" s="253"/>
      <c r="I21" s="253"/>
      <c r="J21" s="253"/>
      <c r="K21" s="253"/>
      <c r="L21" s="253"/>
      <c r="M21" s="253"/>
      <c r="N21" s="253"/>
      <c r="O21" s="254"/>
      <c r="P21" s="235">
        <v>150</v>
      </c>
      <c r="Q21" s="235"/>
      <c r="R21" s="235"/>
      <c r="S21" s="235"/>
      <c r="T21" s="235"/>
      <c r="U21" s="235"/>
      <c r="V21" s="235"/>
      <c r="W21" s="235"/>
      <c r="X21" s="235">
        <v>150</v>
      </c>
      <c r="Y21" s="235"/>
      <c r="Z21" s="235"/>
      <c r="AA21" s="235"/>
      <c r="AB21" s="235"/>
      <c r="AC21" s="235"/>
      <c r="AD21" s="235"/>
      <c r="AE21" s="235"/>
      <c r="AF21" s="235">
        <v>150</v>
      </c>
      <c r="AG21" s="235"/>
      <c r="AH21" s="235"/>
      <c r="AI21" s="235"/>
      <c r="AJ21" s="235"/>
      <c r="AK21" s="235"/>
      <c r="AL21" s="235"/>
      <c r="AM21" s="235"/>
      <c r="AN21" s="262"/>
      <c r="AO21" s="263"/>
      <c r="AP21" s="263"/>
      <c r="AQ21" s="263"/>
      <c r="AR21" s="263"/>
      <c r="AS21" s="263"/>
      <c r="AT21" s="263"/>
      <c r="AU21" s="263"/>
      <c r="AV21" s="264"/>
    </row>
    <row r="22" spans="2:48" s="35" customFormat="1" ht="18" customHeight="1" thickBot="1" x14ac:dyDescent="0.2">
      <c r="B22" s="252" t="s">
        <v>202</v>
      </c>
      <c r="C22" s="253"/>
      <c r="D22" s="253"/>
      <c r="E22" s="253"/>
      <c r="F22" s="253"/>
      <c r="G22" s="253"/>
      <c r="H22" s="253"/>
      <c r="I22" s="253"/>
      <c r="J22" s="253"/>
      <c r="K22" s="253"/>
      <c r="L22" s="253"/>
      <c r="M22" s="253"/>
      <c r="N22" s="253"/>
      <c r="O22" s="254"/>
      <c r="P22" s="261">
        <f>IF(P14="","－",IF(P20*P21=0,"－",ROUNDDOWN(P14/(P20/P21)/12,0)))</f>
        <v>25000</v>
      </c>
      <c r="Q22" s="265"/>
      <c r="R22" s="265"/>
      <c r="S22" s="265"/>
      <c r="T22" s="265"/>
      <c r="U22" s="265"/>
      <c r="V22" s="265"/>
      <c r="W22" s="266"/>
      <c r="X22" s="260">
        <f>IF(X14="","－",IF(X20*X21=0,"－",ROUNDDOWN(X14/(X20/X21)/12,0)))</f>
        <v>28000</v>
      </c>
      <c r="Y22" s="260"/>
      <c r="Z22" s="260"/>
      <c r="AA22" s="260"/>
      <c r="AB22" s="260"/>
      <c r="AC22" s="260"/>
      <c r="AD22" s="260"/>
      <c r="AE22" s="261"/>
      <c r="AF22" s="257">
        <f>IF(AF14="","－",IF(AF20*AF21=0,"－",ROUNDDOWN(AF14/(AF20/AF21)/12,0)))</f>
        <v>31500</v>
      </c>
      <c r="AG22" s="258"/>
      <c r="AH22" s="258"/>
      <c r="AI22" s="258"/>
      <c r="AJ22" s="258"/>
      <c r="AK22" s="258"/>
      <c r="AL22" s="258"/>
      <c r="AM22" s="259"/>
      <c r="AN22" s="255" t="s">
        <v>59</v>
      </c>
      <c r="AO22" s="255"/>
      <c r="AP22" s="255"/>
      <c r="AQ22" s="255"/>
      <c r="AR22" s="255"/>
      <c r="AS22" s="255"/>
      <c r="AT22" s="255"/>
      <c r="AU22" s="255"/>
      <c r="AV22" s="256"/>
    </row>
    <row r="23" spans="2:48" s="35" customFormat="1" ht="15" customHeight="1" x14ac:dyDescent="0.15">
      <c r="B23" s="43"/>
      <c r="P23" s="44"/>
      <c r="Q23" s="44"/>
      <c r="R23" s="44"/>
      <c r="S23" s="44"/>
      <c r="T23" s="44"/>
      <c r="U23" s="44"/>
      <c r="V23" s="44"/>
      <c r="W23" s="44"/>
      <c r="X23" s="44"/>
      <c r="Y23" s="44"/>
      <c r="Z23" s="44"/>
      <c r="AA23" s="44"/>
      <c r="AB23" s="44"/>
      <c r="AC23" s="44"/>
      <c r="AD23" s="44"/>
      <c r="AE23" s="44"/>
      <c r="AF23" s="45"/>
      <c r="AG23" s="45"/>
      <c r="AH23" s="45"/>
      <c r="AI23" s="45"/>
      <c r="AJ23" s="45"/>
      <c r="AK23" s="45"/>
      <c r="AL23" s="45"/>
      <c r="AM23" s="45"/>
      <c r="AN23" s="46"/>
      <c r="AO23" s="46"/>
      <c r="AP23" s="46"/>
      <c r="AQ23" s="46"/>
      <c r="AR23" s="46"/>
      <c r="AS23" s="46"/>
      <c r="AT23" s="46"/>
      <c r="AU23" s="46"/>
      <c r="AV23" s="46"/>
    </row>
  </sheetData>
  <mergeCells count="76">
    <mergeCell ref="I8:O8"/>
    <mergeCell ref="I9:O9"/>
    <mergeCell ref="P22:W22"/>
    <mergeCell ref="P15:W15"/>
    <mergeCell ref="P20:W20"/>
    <mergeCell ref="P9:W9"/>
    <mergeCell ref="B22:O22"/>
    <mergeCell ref="B21:O21"/>
    <mergeCell ref="P21:W21"/>
    <mergeCell ref="AF12:AM12"/>
    <mergeCell ref="B20:O20"/>
    <mergeCell ref="AN22:AV22"/>
    <mergeCell ref="AF22:AM22"/>
    <mergeCell ref="X22:AE22"/>
    <mergeCell ref="X21:AE21"/>
    <mergeCell ref="AF21:AM21"/>
    <mergeCell ref="AN21:AV21"/>
    <mergeCell ref="AN11:AV11"/>
    <mergeCell ref="AN12:AV12"/>
    <mergeCell ref="X12:AE12"/>
    <mergeCell ref="B18:AV18"/>
    <mergeCell ref="AN17:AV17"/>
    <mergeCell ref="P17:W17"/>
    <mergeCell ref="P16:W16"/>
    <mergeCell ref="P12:W12"/>
    <mergeCell ref="P14:W14"/>
    <mergeCell ref="AN13:AV13"/>
    <mergeCell ref="AF15:AM15"/>
    <mergeCell ref="AN15:AV15"/>
    <mergeCell ref="X15:AE15"/>
    <mergeCell ref="X14:AE14"/>
    <mergeCell ref="AF14:AM14"/>
    <mergeCell ref="AN14:AV14"/>
    <mergeCell ref="AN8:AV8"/>
    <mergeCell ref="X9:AE9"/>
    <mergeCell ref="P8:W8"/>
    <mergeCell ref="X20:AE20"/>
    <mergeCell ref="AF20:AM20"/>
    <mergeCell ref="AN20:AV20"/>
    <mergeCell ref="AF16:AM16"/>
    <mergeCell ref="X17:AE17"/>
    <mergeCell ref="AN10:AV10"/>
    <mergeCell ref="AC19:AV19"/>
    <mergeCell ref="AF17:AM17"/>
    <mergeCell ref="X16:AE16"/>
    <mergeCell ref="P13:W13"/>
    <mergeCell ref="X13:AE13"/>
    <mergeCell ref="AF13:AM13"/>
    <mergeCell ref="AN9:AV9"/>
    <mergeCell ref="X8:AE8"/>
    <mergeCell ref="AF8:AM8"/>
    <mergeCell ref="P6:W6"/>
    <mergeCell ref="X6:AE6"/>
    <mergeCell ref="AF9:AM9"/>
    <mergeCell ref="AF6:AM6"/>
    <mergeCell ref="P11:W11"/>
    <mergeCell ref="X11:AE11"/>
    <mergeCell ref="P10:W10"/>
    <mergeCell ref="X10:AE10"/>
    <mergeCell ref="AF10:AM10"/>
    <mergeCell ref="AF11:AM11"/>
    <mergeCell ref="AN4:AV4"/>
    <mergeCell ref="P5:W5"/>
    <mergeCell ref="AF7:AM7"/>
    <mergeCell ref="AN7:AV7"/>
    <mergeCell ref="B4:O4"/>
    <mergeCell ref="P4:W4"/>
    <mergeCell ref="X4:AE4"/>
    <mergeCell ref="P7:W7"/>
    <mergeCell ref="X7:AE7"/>
    <mergeCell ref="I7:O7"/>
    <mergeCell ref="AF4:AM4"/>
    <mergeCell ref="X5:AE5"/>
    <mergeCell ref="AF5:AM5"/>
    <mergeCell ref="AN6:AV6"/>
    <mergeCell ref="AN5:AV5"/>
  </mergeCells>
  <phoneticPr fontId="2"/>
  <pageMargins left="0.64" right="0.41" top="0.7" bottom="0.79" header="0.51200000000000001" footer="0.51200000000000001"/>
  <pageSetup paperSize="9" scale="1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2"/>
  <sheetViews>
    <sheetView view="pageBreakPreview" zoomScale="60" zoomScaleNormal="80" workbookViewId="0">
      <selection activeCell="S29" sqref="S29"/>
    </sheetView>
  </sheetViews>
  <sheetFormatPr defaultRowHeight="11.25" x14ac:dyDescent="0.15"/>
  <cols>
    <col min="1" max="1" width="19.33203125" customWidth="1"/>
    <col min="2" max="2" width="34" customWidth="1"/>
    <col min="3" max="3" width="21.33203125" customWidth="1"/>
    <col min="4" max="4" width="26.83203125" customWidth="1"/>
    <col min="5" max="5" width="51" customWidth="1"/>
    <col min="6" max="6" width="13.83203125" customWidth="1"/>
    <col min="7" max="7" width="35.6640625" customWidth="1"/>
    <col min="9" max="9" width="9.33203125" hidden="1" customWidth="1"/>
  </cols>
  <sheetData>
    <row r="1" spans="1:9" ht="24" customHeight="1" x14ac:dyDescent="0.15">
      <c r="A1" s="24" t="s">
        <v>178</v>
      </c>
      <c r="B1" s="24"/>
      <c r="D1" s="3"/>
      <c r="E1" s="3"/>
    </row>
    <row r="3" spans="1:9" ht="21" customHeight="1" thickBot="1" x14ac:dyDescent="0.2">
      <c r="A3" s="12" t="s">
        <v>198</v>
      </c>
      <c r="B3" s="12"/>
    </row>
    <row r="4" spans="1:9" ht="26.25" customHeight="1" x14ac:dyDescent="0.15">
      <c r="A4" s="52" t="s">
        <v>99</v>
      </c>
      <c r="B4" s="63" t="s">
        <v>183</v>
      </c>
      <c r="C4" s="52" t="s">
        <v>97</v>
      </c>
      <c r="D4" s="52" t="s">
        <v>98</v>
      </c>
      <c r="E4" s="52" t="s">
        <v>101</v>
      </c>
      <c r="F4" s="56" t="s">
        <v>100</v>
      </c>
      <c r="G4" s="57" t="s">
        <v>102</v>
      </c>
    </row>
    <row r="5" spans="1:9" ht="18" customHeight="1" x14ac:dyDescent="0.15">
      <c r="A5" s="269" t="s">
        <v>31</v>
      </c>
      <c r="B5" s="271" t="s">
        <v>184</v>
      </c>
      <c r="C5" s="269" t="s">
        <v>154</v>
      </c>
      <c r="D5" s="55" t="s">
        <v>199</v>
      </c>
      <c r="E5" s="269" t="s">
        <v>160</v>
      </c>
      <c r="F5" s="274" t="s">
        <v>157</v>
      </c>
      <c r="G5" s="267"/>
    </row>
    <row r="6" spans="1:9" ht="140.25" customHeight="1" x14ac:dyDescent="0.15">
      <c r="A6" s="270"/>
      <c r="B6" s="272"/>
      <c r="C6" s="270"/>
      <c r="D6" s="58" t="s">
        <v>175</v>
      </c>
      <c r="E6" s="270"/>
      <c r="F6" s="275"/>
      <c r="G6" s="268"/>
    </row>
    <row r="7" spans="1:9" ht="18" customHeight="1" x14ac:dyDescent="0.15">
      <c r="A7" s="269" t="s">
        <v>31</v>
      </c>
      <c r="B7" s="271" t="s">
        <v>184</v>
      </c>
      <c r="C7" s="269" t="s">
        <v>155</v>
      </c>
      <c r="D7" s="55" t="s">
        <v>199</v>
      </c>
      <c r="E7" s="269" t="s">
        <v>177</v>
      </c>
      <c r="F7" s="274" t="s">
        <v>158</v>
      </c>
      <c r="G7" s="267"/>
    </row>
    <row r="8" spans="1:9" ht="140.25" customHeight="1" x14ac:dyDescent="0.15">
      <c r="A8" s="270"/>
      <c r="B8" s="272"/>
      <c r="C8" s="270"/>
      <c r="D8" s="58" t="s">
        <v>176</v>
      </c>
      <c r="E8" s="270"/>
      <c r="F8" s="275"/>
      <c r="G8" s="268"/>
    </row>
    <row r="9" spans="1:9" ht="18" customHeight="1" x14ac:dyDescent="0.15">
      <c r="A9" s="269" t="s">
        <v>88</v>
      </c>
      <c r="B9" s="271" t="s">
        <v>185</v>
      </c>
      <c r="C9" s="269" t="s">
        <v>161</v>
      </c>
      <c r="D9" s="55" t="s">
        <v>199</v>
      </c>
      <c r="E9" s="269" t="s">
        <v>162</v>
      </c>
      <c r="F9" s="274" t="s">
        <v>163</v>
      </c>
      <c r="G9" s="267"/>
    </row>
    <row r="10" spans="1:9" ht="140.25" customHeight="1" thickBot="1" x14ac:dyDescent="0.2">
      <c r="A10" s="270"/>
      <c r="B10" s="272"/>
      <c r="C10" s="270"/>
      <c r="D10" s="58" t="s">
        <v>159</v>
      </c>
      <c r="E10" s="270"/>
      <c r="F10" s="275"/>
      <c r="G10" s="273"/>
    </row>
    <row r="11" spans="1:9" x14ac:dyDescent="0.15">
      <c r="I11" t="s">
        <v>31</v>
      </c>
    </row>
    <row r="12" spans="1:9" x14ac:dyDescent="0.15">
      <c r="I12" t="s">
        <v>32</v>
      </c>
    </row>
    <row r="13" spans="1:9" x14ac:dyDescent="0.15">
      <c r="I13" t="s">
        <v>27</v>
      </c>
    </row>
    <row r="14" spans="1:9" x14ac:dyDescent="0.15">
      <c r="I14" t="s">
        <v>33</v>
      </c>
    </row>
    <row r="15" spans="1:9" x14ac:dyDescent="0.15">
      <c r="I15" t="s">
        <v>34</v>
      </c>
    </row>
    <row r="16" spans="1:9" x14ac:dyDescent="0.15">
      <c r="I16" t="s">
        <v>35</v>
      </c>
    </row>
    <row r="17" spans="9:9" x14ac:dyDescent="0.15">
      <c r="I17" t="s">
        <v>119</v>
      </c>
    </row>
    <row r="18" spans="9:9" x14ac:dyDescent="0.15">
      <c r="I18" t="s">
        <v>36</v>
      </c>
    </row>
    <row r="19" spans="9:9" x14ac:dyDescent="0.15">
      <c r="I19" t="s">
        <v>105</v>
      </c>
    </row>
    <row r="20" spans="9:9" x14ac:dyDescent="0.15">
      <c r="I20" t="s">
        <v>37</v>
      </c>
    </row>
    <row r="21" spans="9:9" x14ac:dyDescent="0.15">
      <c r="I21" t="s">
        <v>107</v>
      </c>
    </row>
    <row r="22" spans="9:9" x14ac:dyDescent="0.15">
      <c r="I22" t="s">
        <v>108</v>
      </c>
    </row>
    <row r="23" spans="9:9" x14ac:dyDescent="0.15">
      <c r="I23" t="s">
        <v>90</v>
      </c>
    </row>
    <row r="24" spans="9:9" x14ac:dyDescent="0.15">
      <c r="I24" t="s">
        <v>89</v>
      </c>
    </row>
    <row r="25" spans="9:9" x14ac:dyDescent="0.15">
      <c r="I25" t="s">
        <v>91</v>
      </c>
    </row>
    <row r="26" spans="9:9" x14ac:dyDescent="0.15">
      <c r="I26" t="s">
        <v>73</v>
      </c>
    </row>
    <row r="27" spans="9:9" x14ac:dyDescent="0.15">
      <c r="I27" t="s">
        <v>74</v>
      </c>
    </row>
    <row r="28" spans="9:9" x14ac:dyDescent="0.15">
      <c r="I28" t="s">
        <v>115</v>
      </c>
    </row>
    <row r="29" spans="9:9" x14ac:dyDescent="0.15">
      <c r="I29" t="s">
        <v>150</v>
      </c>
    </row>
    <row r="30" spans="9:9" x14ac:dyDescent="0.15">
      <c r="I30" t="s">
        <v>118</v>
      </c>
    </row>
    <row r="31" spans="9:9" x14ac:dyDescent="0.15">
      <c r="I31" t="s">
        <v>82</v>
      </c>
    </row>
    <row r="32" spans="9:9" x14ac:dyDescent="0.15">
      <c r="I32" t="s">
        <v>116</v>
      </c>
    </row>
    <row r="33" spans="9:9" x14ac:dyDescent="0.15">
      <c r="I33" t="s">
        <v>117</v>
      </c>
    </row>
    <row r="34" spans="9:9" x14ac:dyDescent="0.15">
      <c r="I34" t="s">
        <v>85</v>
      </c>
    </row>
    <row r="35" spans="9:9" x14ac:dyDescent="0.15">
      <c r="I35" t="s">
        <v>86</v>
      </c>
    </row>
    <row r="36" spans="9:9" x14ac:dyDescent="0.15">
      <c r="I36" t="s">
        <v>94</v>
      </c>
    </row>
    <row r="37" spans="9:9" x14ac:dyDescent="0.15">
      <c r="I37" t="s">
        <v>93</v>
      </c>
    </row>
    <row r="38" spans="9:9" x14ac:dyDescent="0.15">
      <c r="I38" t="s">
        <v>87</v>
      </c>
    </row>
    <row r="39" spans="9:9" x14ac:dyDescent="0.15">
      <c r="I39" t="s">
        <v>84</v>
      </c>
    </row>
    <row r="40" spans="9:9" x14ac:dyDescent="0.15">
      <c r="I40" t="s">
        <v>78</v>
      </c>
    </row>
    <row r="41" spans="9:9" x14ac:dyDescent="0.15">
      <c r="I41" t="s">
        <v>79</v>
      </c>
    </row>
    <row r="42" spans="9:9" x14ac:dyDescent="0.15">
      <c r="I42" t="s">
        <v>80</v>
      </c>
    </row>
    <row r="43" spans="9:9" x14ac:dyDescent="0.15">
      <c r="I43" t="s">
        <v>81</v>
      </c>
    </row>
    <row r="44" spans="9:9" x14ac:dyDescent="0.15">
      <c r="I44" t="s">
        <v>88</v>
      </c>
    </row>
    <row r="45" spans="9:9" x14ac:dyDescent="0.15">
      <c r="I45" t="s">
        <v>151</v>
      </c>
    </row>
    <row r="46" spans="9:9" x14ac:dyDescent="0.15">
      <c r="I46" t="s">
        <v>152</v>
      </c>
    </row>
    <row r="47" spans="9:9" x14ac:dyDescent="0.15">
      <c r="I47" t="s">
        <v>153</v>
      </c>
    </row>
    <row r="48" spans="9:9" x14ac:dyDescent="0.15">
      <c r="I48" t="s">
        <v>77</v>
      </c>
    </row>
    <row r="49" spans="9:9" x14ac:dyDescent="0.15">
      <c r="I49" t="s">
        <v>106</v>
      </c>
    </row>
    <row r="50" spans="9:9" x14ac:dyDescent="0.15">
      <c r="I50" t="s">
        <v>92</v>
      </c>
    </row>
    <row r="51" spans="9:9" x14ac:dyDescent="0.15">
      <c r="I51" t="s">
        <v>95</v>
      </c>
    </row>
    <row r="52" spans="9:9" x14ac:dyDescent="0.15">
      <c r="I52" t="s">
        <v>96</v>
      </c>
    </row>
  </sheetData>
  <mergeCells count="18">
    <mergeCell ref="B7:B8"/>
    <mergeCell ref="B5:B6"/>
    <mergeCell ref="G5:G6"/>
    <mergeCell ref="A7:A8"/>
    <mergeCell ref="B9:B10"/>
    <mergeCell ref="G9:G10"/>
    <mergeCell ref="A9:A10"/>
    <mergeCell ref="C9:C10"/>
    <mergeCell ref="E9:E10"/>
    <mergeCell ref="F9:F10"/>
    <mergeCell ref="C7:C8"/>
    <mergeCell ref="E7:E8"/>
    <mergeCell ref="F7:F8"/>
    <mergeCell ref="G7:G8"/>
    <mergeCell ref="A5:A6"/>
    <mergeCell ref="C5:C6"/>
    <mergeCell ref="E5:E6"/>
    <mergeCell ref="F5:F6"/>
  </mergeCells>
  <phoneticPr fontId="2"/>
  <dataValidations count="1">
    <dataValidation type="list" allowBlank="1" showInputMessage="1" showErrorMessage="1" sqref="A5:A10" xr:uid="{00000000-0002-0000-0400-000000000000}">
      <formula1>$I$11:$I$52</formula1>
    </dataValidation>
  </dataValidations>
  <pageMargins left="0.5" right="0.34" top="0.66" bottom="0.56000000000000005" header="0.51200000000000001" footer="0.51200000000000001"/>
  <pageSetup paperSize="9" scale="8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シート１</vt:lpstr>
      <vt:lpstr>シート２</vt:lpstr>
      <vt:lpstr>シート３</vt:lpstr>
      <vt:lpstr>シート４</vt:lpstr>
      <vt:lpstr>シート５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2024-05-01T04:58:16Z</cp:lastPrinted>
  <dcterms:created xsi:type="dcterms:W3CDTF">2012-03-20T05:11:54Z</dcterms:created>
  <dcterms:modified xsi:type="dcterms:W3CDTF">2026-02-12T04:05:50Z</dcterms:modified>
</cp:coreProperties>
</file>