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isilon.otsu.local\jimu\F1308\04_盛土規制法関係\05 条例等制定\10　８８条証明関係\R8.1改定版\"/>
    </mc:Choice>
  </mc:AlternateContent>
  <xr:revisionPtr revIDLastSave="0" documentId="13_ncr:1_{D01B424D-D381-482C-AFB4-684AAF392DA2}" xr6:coauthVersionLast="47" xr6:coauthVersionMax="47" xr10:uidLastSave="{00000000-0000-0000-0000-000000000000}"/>
  <workbookProtection workbookAlgorithmName="SHA-512" workbookHashValue="ScbLotcph1uPAtT7FxF7B71o15kE7X1xD2Z9DINxyXSgDhnu7iUcMgibORm+ttI4S8hV/HQWedSjrMFjdgFZuQ==" workbookSaltValue="MjE/vEH6wN2HmoZ/DwYTQQ==" workbookSpinCount="100000" lockStructure="1"/>
  <bookViews>
    <workbookView xWindow="-120" yWindow="-120" windowWidth="29040" windowHeight="15720" xr2:uid="{00000000-000D-0000-FFFF-FFFF00000000}"/>
  </bookViews>
  <sheets>
    <sheet name="様式" sheetId="1" r:id="rId1"/>
    <sheet name="編集不可（選択肢データ）" sheetId="2" state="hidden" r:id="rId2"/>
  </sheets>
  <definedNames>
    <definedName name="_xlnm.Print_Area" localSheetId="1">'編集不可（選択肢データ）'!$A$1:$I$21</definedName>
    <definedName name="_xlnm.Print_Area" localSheetId="0">様式!$A$1:$Z$41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" i="1" l="1"/>
  <c r="X26" i="1" s="1" a="1"/>
  <c r="X26" i="1" s="1"/>
  <c r="X25" i="1" l="1" a="1"/>
  <c r="X25" i="1" s="1"/>
  <c r="X22" i="1" a="1"/>
  <c r="X22" i="1" s="1"/>
  <c r="I3" i="2" a="1"/>
  <c r="I3" i="2" s="1"/>
  <c r="I4" i="2" a="1"/>
  <c r="I4" i="2" s="1"/>
  <c r="I5" i="2" a="1"/>
  <c r="I5" i="2" s="1"/>
  <c r="I6" i="2" a="1"/>
  <c r="I6" i="2" s="1"/>
  <c r="I7" i="2" a="1"/>
  <c r="I7" i="2" s="1"/>
  <c r="X23" i="1" a="1"/>
  <c r="X23" i="1" s="1"/>
  <c r="X24" i="1" a="1"/>
  <c r="X24" i="1" s="1"/>
  <c r="I10" i="2" l="1"/>
  <c r="I9" i="2"/>
  <c r="I8" i="2"/>
  <c r="A29" i="1" l="1" a="1"/>
  <c r="A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<sst xmlns="http://schemas.openxmlformats.org/spreadsheetml/2006/main" count="53" uniqueCount="46">
  <si>
    <t>判 定 結 果</t>
    <phoneticPr fontId="1"/>
  </si>
  <si>
    <t>㎡</t>
    <phoneticPr fontId="1"/>
  </si>
  <si>
    <t>■判定結果■</t>
    <rPh sb="1" eb="3">
      <t>ハンテイ</t>
    </rPh>
    <rPh sb="3" eb="5">
      <t>ケッカ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</si>
  <si>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</si>
  <si>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</si>
  <si>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連絡先</t>
    <rPh sb="0" eb="3">
      <t>レンラクサキ</t>
    </rPh>
    <phoneticPr fontId="1"/>
  </si>
  <si>
    <t>建 築 主</t>
    <rPh sb="0" eb="1">
      <t>タツル</t>
    </rPh>
    <rPh sb="2" eb="3">
      <t>チク</t>
    </rPh>
    <rPh sb="4" eb="5">
      <t>ヌシ</t>
    </rPh>
    <phoneticPr fontId="1"/>
  </si>
  <si>
    <t>調 査 者</t>
    <rPh sb="0" eb="1">
      <t>チョウ</t>
    </rPh>
    <rPh sb="2" eb="3">
      <t>サ</t>
    </rPh>
    <rPh sb="4" eb="5">
      <t>シャ</t>
    </rPh>
    <phoneticPr fontId="1"/>
  </si>
  <si>
    <t>上記を確認いたしました。</t>
    <rPh sb="0" eb="2">
      <t>ジョウキ</t>
    </rPh>
    <rPh sb="3" eb="5">
      <t>カクニン</t>
    </rPh>
    <phoneticPr fontId="1"/>
  </si>
  <si>
    <t>日</t>
    <rPh sb="0" eb="1">
      <t>ヒ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</si>
  <si>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</si>
  <si>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</si>
  <si>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A</t>
    <phoneticPr fontId="1"/>
  </si>
  <si>
    <t>B</t>
    <phoneticPr fontId="1"/>
  </si>
  <si>
    <t>C</t>
    <phoneticPr fontId="1"/>
  </si>
  <si>
    <r>
      <t>　建築場所</t>
    </r>
    <r>
      <rPr>
        <sz val="10"/>
        <color theme="1"/>
        <rFont val="BIZ UDPゴシック"/>
        <family val="3"/>
        <charset val="128"/>
      </rPr>
      <t>（地番）</t>
    </r>
    <rPh sb="1" eb="3">
      <t>ケンチク</t>
    </rPh>
    <rPh sb="3" eb="5">
      <t>バショ</t>
    </rPh>
    <rPh sb="6" eb="8">
      <t>チバン</t>
    </rPh>
    <phoneticPr fontId="1"/>
  </si>
  <si>
    <t>本チェックシートを添付してください</t>
    <rPh sb="0" eb="1">
      <t>ホン</t>
    </rPh>
    <rPh sb="9" eb="11">
      <t>テンプ</t>
    </rPh>
    <phoneticPr fontId="1"/>
  </si>
  <si>
    <t>大津市盛土規制法施行規則第８８条に関する協議確認書を添付してください</t>
    <rPh sb="0" eb="3">
      <t>オオツシ</t>
    </rPh>
    <rPh sb="3" eb="5">
      <t>モリド</t>
    </rPh>
    <rPh sb="5" eb="8">
      <t>キセイホウ</t>
    </rPh>
    <rPh sb="8" eb="10">
      <t>セコウ</t>
    </rPh>
    <rPh sb="10" eb="12">
      <t>キソク</t>
    </rPh>
    <rPh sb="12" eb="13">
      <t>ダイ</t>
    </rPh>
    <rPh sb="15" eb="16">
      <t>ジョウ</t>
    </rPh>
    <rPh sb="17" eb="18">
      <t>カン</t>
    </rPh>
    <rPh sb="20" eb="22">
      <t>キョウギ</t>
    </rPh>
    <rPh sb="22" eb="24">
      <t>カクニン</t>
    </rPh>
    <rPh sb="24" eb="25">
      <t>ショ</t>
    </rPh>
    <rPh sb="26" eb="28">
      <t>テンプ</t>
    </rPh>
    <phoneticPr fontId="1"/>
  </si>
  <si>
    <t>盛土規制法の許可を要する工事に該当します</t>
    <rPh sb="0" eb="2">
      <t>モリド</t>
    </rPh>
    <rPh sb="2" eb="5">
      <t>キセイホウ</t>
    </rPh>
    <rPh sb="6" eb="8">
      <t>キョカ</t>
    </rPh>
    <rPh sb="9" eb="10">
      <t>ヨウ</t>
    </rPh>
    <rPh sb="12" eb="14">
      <t>コウジ</t>
    </rPh>
    <rPh sb="15" eb="17">
      <t>ガイトウ</t>
    </rPh>
    <phoneticPr fontId="1"/>
  </si>
  <si>
    <t>建築確認申請に添付する書類についての</t>
    <phoneticPr fontId="1"/>
  </si>
  <si>
    <t>ｍ</t>
    <phoneticPr fontId="1"/>
  </si>
  <si>
    <t>　工事種別</t>
    <rPh sb="1" eb="3">
      <t>コウジ</t>
    </rPh>
    <rPh sb="3" eb="5">
      <t>シュベツ</t>
    </rPh>
    <phoneticPr fontId="1"/>
  </si>
  <si>
    <t>ｍ２</t>
    <phoneticPr fontId="1"/>
  </si>
  <si>
    <t>建築物の新築、増築、改築又は移転</t>
    <rPh sb="0" eb="2">
      <t>ケンチク</t>
    </rPh>
    <rPh sb="2" eb="3">
      <t>ブツ</t>
    </rPh>
    <rPh sb="4" eb="6">
      <t>シンチク</t>
    </rPh>
    <rPh sb="7" eb="9">
      <t>ゾウチク</t>
    </rPh>
    <rPh sb="10" eb="12">
      <t>カイチク</t>
    </rPh>
    <rPh sb="12" eb="13">
      <t>マタ</t>
    </rPh>
    <rPh sb="14" eb="16">
      <t>イテン</t>
    </rPh>
    <phoneticPr fontId="1"/>
  </si>
  <si>
    <t>１．建築計画の情報を記載してください。</t>
    <rPh sb="2" eb="4">
      <t>ケンチク</t>
    </rPh>
    <rPh sb="4" eb="6">
      <t>ケイカク</t>
    </rPh>
    <rPh sb="7" eb="9">
      <t>ジョウホウ</t>
    </rPh>
    <phoneticPr fontId="1"/>
  </si>
  <si>
    <t>盛土規制法施行規則第８８条証明書を添付してください</t>
    <rPh sb="0" eb="2">
      <t>モリツチ</t>
    </rPh>
    <rPh sb="2" eb="5">
      <t>キセイホウ</t>
    </rPh>
    <rPh sb="5" eb="7">
      <t>セコウ</t>
    </rPh>
    <rPh sb="7" eb="9">
      <t>キソク</t>
    </rPh>
    <rPh sb="9" eb="10">
      <t>ダイ</t>
    </rPh>
    <rPh sb="12" eb="13">
      <t>ジョウ</t>
    </rPh>
    <rPh sb="13" eb="16">
      <t>ショウメイショ</t>
    </rPh>
    <rPh sb="17" eb="19">
      <t>テンプ</t>
    </rPh>
    <phoneticPr fontId="1"/>
  </si>
  <si>
    <r>
      <t>・盛土により生じる崖の最高高さ</t>
    </r>
    <r>
      <rPr>
        <sz val="8"/>
        <color theme="1"/>
        <rFont val="BIZ UDPゴシック"/>
        <family val="3"/>
        <charset val="128"/>
      </rPr>
      <t>（周辺の地盤面との高低差）</t>
    </r>
    <rPh sb="1" eb="3">
      <t>モリド</t>
    </rPh>
    <rPh sb="6" eb="7">
      <t>ショウ</t>
    </rPh>
    <rPh sb="9" eb="10">
      <t>ガケ</t>
    </rPh>
    <rPh sb="11" eb="13">
      <t>サイコウ</t>
    </rPh>
    <rPh sb="13" eb="14">
      <t>タカ</t>
    </rPh>
    <rPh sb="16" eb="18">
      <t>シュウヘン</t>
    </rPh>
    <rPh sb="19" eb="20">
      <t>チ</t>
    </rPh>
    <rPh sb="20" eb="22">
      <t>バンメン</t>
    </rPh>
    <rPh sb="24" eb="27">
      <t>コウテイサ</t>
    </rPh>
    <phoneticPr fontId="1"/>
  </si>
  <si>
    <r>
      <t>・切土により生じる崖の最高高さ</t>
    </r>
    <r>
      <rPr>
        <sz val="8"/>
        <color theme="1"/>
        <rFont val="BIZ UDPゴシック"/>
        <family val="3"/>
        <charset val="128"/>
      </rPr>
      <t>（周辺の地盤面との高低差）</t>
    </r>
    <rPh sb="1" eb="3">
      <t>キリド</t>
    </rPh>
    <rPh sb="6" eb="7">
      <t>ショウ</t>
    </rPh>
    <rPh sb="9" eb="10">
      <t>ガケ</t>
    </rPh>
    <rPh sb="11" eb="13">
      <t>サイコウ</t>
    </rPh>
    <rPh sb="13" eb="14">
      <t>タカ</t>
    </rPh>
    <phoneticPr fontId="1"/>
  </si>
  <si>
    <r>
      <t>・盛土と切土を同時に行うことで生じる崖の最高高さ</t>
    </r>
    <r>
      <rPr>
        <sz val="8"/>
        <color theme="1"/>
        <rFont val="BIZ UDPゴシック"/>
        <family val="3"/>
        <charset val="128"/>
      </rPr>
      <t>（周辺の地盤面との高低差）</t>
    </r>
    <rPh sb="1" eb="3">
      <t>モリド</t>
    </rPh>
    <rPh sb="4" eb="6">
      <t>キリド</t>
    </rPh>
    <rPh sb="7" eb="9">
      <t>ドウジ</t>
    </rPh>
    <rPh sb="10" eb="11">
      <t>オコナ</t>
    </rPh>
    <rPh sb="15" eb="16">
      <t>ショウ</t>
    </rPh>
    <rPh sb="18" eb="19">
      <t>ガケ</t>
    </rPh>
    <rPh sb="20" eb="22">
      <t>サイコウ</t>
    </rPh>
    <rPh sb="22" eb="23">
      <t>タカ</t>
    </rPh>
    <phoneticPr fontId="1"/>
  </si>
  <si>
    <t>・崖面を生じさせない盛土で生じる周辺地盤面との高低差</t>
    <rPh sb="1" eb="2">
      <t>ガケ</t>
    </rPh>
    <rPh sb="2" eb="3">
      <t>メン</t>
    </rPh>
    <rPh sb="4" eb="5">
      <t>ショウ</t>
    </rPh>
    <rPh sb="10" eb="12">
      <t>モリド</t>
    </rPh>
    <rPh sb="13" eb="14">
      <t>ショウ</t>
    </rPh>
    <rPh sb="16" eb="18">
      <t>シュウヘン</t>
    </rPh>
    <rPh sb="18" eb="20">
      <t>ジバン</t>
    </rPh>
    <rPh sb="20" eb="21">
      <t>メン</t>
    </rPh>
    <rPh sb="23" eb="26">
      <t>コウテイサ</t>
    </rPh>
    <phoneticPr fontId="1"/>
  </si>
  <si>
    <t>令和</t>
    <rPh sb="0" eb="2">
      <t>レイワ</t>
    </rPh>
    <phoneticPr fontId="1"/>
  </si>
  <si>
    <t>大津市</t>
    <rPh sb="0" eb="3">
      <t>オオツシ</t>
    </rPh>
    <phoneticPr fontId="1"/>
  </si>
  <si>
    <t>　地域地区</t>
    <rPh sb="1" eb="3">
      <t>チイキ</t>
    </rPh>
    <rPh sb="3" eb="5">
      <t>チク</t>
    </rPh>
    <phoneticPr fontId="1"/>
  </si>
  <si>
    <t>建築物の用途変更、大規模修繕又は大規模模様替</t>
    <rPh sb="0" eb="2">
      <t>ケンチク</t>
    </rPh>
    <rPh sb="2" eb="3">
      <t>ブツ</t>
    </rPh>
    <rPh sb="4" eb="6">
      <t>ヨウト</t>
    </rPh>
    <rPh sb="6" eb="8">
      <t>ヘンコウ</t>
    </rPh>
    <rPh sb="9" eb="12">
      <t>ダイキボ</t>
    </rPh>
    <rPh sb="12" eb="14">
      <t>シュウゼン</t>
    </rPh>
    <rPh sb="14" eb="15">
      <t>マタ</t>
    </rPh>
    <rPh sb="16" eb="19">
      <t>ダイキボ</t>
    </rPh>
    <rPh sb="19" eb="22">
      <t>モヨウガ</t>
    </rPh>
    <phoneticPr fontId="1"/>
  </si>
  <si>
    <t>市街化区域・宅地造成等工事規制区域</t>
    <rPh sb="0" eb="3">
      <t>シガイカ</t>
    </rPh>
    <rPh sb="3" eb="5">
      <t>クイキ</t>
    </rPh>
    <rPh sb="6" eb="8">
      <t>タクチ</t>
    </rPh>
    <rPh sb="8" eb="10">
      <t>ゾウセイ</t>
    </rPh>
    <rPh sb="10" eb="11">
      <t>トウ</t>
    </rPh>
    <rPh sb="11" eb="13">
      <t>コウジ</t>
    </rPh>
    <rPh sb="13" eb="15">
      <t>キセイ</t>
    </rPh>
    <rPh sb="15" eb="17">
      <t>クイキ</t>
    </rPh>
    <phoneticPr fontId="1"/>
  </si>
  <si>
    <t>市街化調整区域・宅地造成等工事規制区域</t>
    <rPh sb="0" eb="3">
      <t>シガイカ</t>
    </rPh>
    <rPh sb="3" eb="5">
      <t>チョウセイ</t>
    </rPh>
    <rPh sb="5" eb="7">
      <t>クイキ</t>
    </rPh>
    <rPh sb="8" eb="10">
      <t>タクチ</t>
    </rPh>
    <rPh sb="10" eb="12">
      <t>ゾウセイ</t>
    </rPh>
    <rPh sb="12" eb="13">
      <t>トウ</t>
    </rPh>
    <rPh sb="13" eb="15">
      <t>コウジ</t>
    </rPh>
    <rPh sb="15" eb="17">
      <t>キセイ</t>
    </rPh>
    <rPh sb="17" eb="19">
      <t>クイキ</t>
    </rPh>
    <phoneticPr fontId="1"/>
  </si>
  <si>
    <t>都市計画区域外・特定盛土等規制区域</t>
    <rPh sb="0" eb="2">
      <t>トシ</t>
    </rPh>
    <rPh sb="2" eb="4">
      <t>ケイカク</t>
    </rPh>
    <rPh sb="4" eb="6">
      <t>クイキ</t>
    </rPh>
    <rPh sb="6" eb="7">
      <t>ガイ</t>
    </rPh>
    <rPh sb="8" eb="10">
      <t>トクテイ</t>
    </rPh>
    <rPh sb="10" eb="12">
      <t>モリツチ</t>
    </rPh>
    <rPh sb="12" eb="13">
      <t>トウ</t>
    </rPh>
    <rPh sb="13" eb="15">
      <t>キセイ</t>
    </rPh>
    <rPh sb="15" eb="17">
      <t>クイキ</t>
    </rPh>
    <phoneticPr fontId="1"/>
  </si>
  <si>
    <t>２．該当する造成行為の内容を記載してください。</t>
    <rPh sb="6" eb="8">
      <t>ゾウセイ</t>
    </rPh>
    <rPh sb="11" eb="13">
      <t>ナイヨウ</t>
    </rPh>
    <phoneticPr fontId="1"/>
  </si>
  <si>
    <t>都市計画区域外・宅地造成等工事規制区域</t>
    <rPh sb="0" eb="2">
      <t>トシ</t>
    </rPh>
    <rPh sb="2" eb="4">
      <t>ケイカク</t>
    </rPh>
    <rPh sb="4" eb="6">
      <t>クイキ</t>
    </rPh>
    <rPh sb="6" eb="7">
      <t>ガイ</t>
    </rPh>
    <rPh sb="8" eb="10">
      <t>タクチ</t>
    </rPh>
    <rPh sb="10" eb="12">
      <t>ゾウセイ</t>
    </rPh>
    <rPh sb="12" eb="13">
      <t>トウ</t>
    </rPh>
    <rPh sb="13" eb="15">
      <t>コウジ</t>
    </rPh>
    <rPh sb="15" eb="17">
      <t>キセイ</t>
    </rPh>
    <rPh sb="17" eb="19">
      <t>クイキ</t>
    </rPh>
    <phoneticPr fontId="1"/>
  </si>
  <si>
    <t>【宅地造成等工事規制区域】</t>
    <phoneticPr fontId="1"/>
  </si>
  <si>
    <t>【特定盛土等規制区域】</t>
    <phoneticPr fontId="1"/>
  </si>
  <si>
    <r>
      <t>確　認　内　容</t>
    </r>
    <r>
      <rPr>
        <sz val="9"/>
        <color theme="1"/>
        <rFont val="BIZ UDPゴシック"/>
        <family val="3"/>
        <charset val="128"/>
      </rPr>
      <t>（土地の形質の変更（盛土・切土））</t>
    </r>
    <rPh sb="0" eb="1">
      <t>アキラ</t>
    </rPh>
    <rPh sb="2" eb="3">
      <t>ニン</t>
    </rPh>
    <rPh sb="4" eb="5">
      <t>ナイ</t>
    </rPh>
    <rPh sb="6" eb="7">
      <t>カタチ</t>
    </rPh>
    <rPh sb="8" eb="10">
      <t>トチ</t>
    </rPh>
    <rPh sb="11" eb="13">
      <t>ケイシツ</t>
    </rPh>
    <rPh sb="14" eb="16">
      <t>ヘンコウ</t>
    </rPh>
    <rPh sb="17" eb="19">
      <t>モリド</t>
    </rPh>
    <rPh sb="20" eb="22">
      <t>キリド</t>
    </rPh>
    <phoneticPr fontId="1"/>
  </si>
  <si>
    <r>
      <t xml:space="preserve">・前後の地盤面の標高差が30cmを超える盛土又は切土をする土地の面積
</t>
    </r>
    <r>
      <rPr>
        <sz val="8"/>
        <color rgb="FFFF0000"/>
        <rFont val="BIZ UDPゴシック"/>
        <family val="3"/>
        <charset val="128"/>
      </rPr>
      <t>　（敷地面積が500.00㎡（特定盛土等規制区域の場合は３０００．００㎡）を超える場合に入力）</t>
    </r>
    <rPh sb="1" eb="3">
      <t>ゼンゴ</t>
    </rPh>
    <rPh sb="4" eb="6">
      <t>ジバン</t>
    </rPh>
    <rPh sb="6" eb="7">
      <t>メン</t>
    </rPh>
    <rPh sb="8" eb="11">
      <t>ヒョウコウサ</t>
    </rPh>
    <rPh sb="17" eb="18">
      <t>コ</t>
    </rPh>
    <rPh sb="20" eb="22">
      <t>モリツチ</t>
    </rPh>
    <rPh sb="22" eb="23">
      <t>マタ</t>
    </rPh>
    <rPh sb="24" eb="25">
      <t>キリ</t>
    </rPh>
    <rPh sb="25" eb="26">
      <t>ツチ</t>
    </rPh>
    <rPh sb="29" eb="31">
      <t>トチ</t>
    </rPh>
    <rPh sb="32" eb="34">
      <t>メンセキ</t>
    </rPh>
    <rPh sb="37" eb="39">
      <t>シキチ</t>
    </rPh>
    <rPh sb="39" eb="41">
      <t>メンセキ</t>
    </rPh>
    <rPh sb="50" eb="52">
      <t>トクテイ</t>
    </rPh>
    <rPh sb="52" eb="54">
      <t>モリツチ</t>
    </rPh>
    <rPh sb="54" eb="55">
      <t>トウ</t>
    </rPh>
    <rPh sb="55" eb="57">
      <t>キセイ</t>
    </rPh>
    <rPh sb="57" eb="59">
      <t>クイキ</t>
    </rPh>
    <rPh sb="60" eb="62">
      <t>バアイ</t>
    </rPh>
    <rPh sb="73" eb="74">
      <t>コ</t>
    </rPh>
    <rPh sb="76" eb="78">
      <t>バアイ</t>
    </rPh>
    <rPh sb="79" eb="81">
      <t>ニュウリョク</t>
    </rPh>
    <phoneticPr fontId="1"/>
  </si>
  <si>
    <t>　敷地面積</t>
    <rPh sb="1" eb="3">
      <t>シキチ</t>
    </rPh>
    <rPh sb="3" eb="5">
      <t>メンセキ</t>
    </rPh>
    <phoneticPr fontId="1"/>
  </si>
  <si>
    <t>大津市 チェックシート（令和８年１月改定版）</t>
    <rPh sb="0" eb="3">
      <t>オオツシ</t>
    </rPh>
    <rPh sb="12" eb="14">
      <t>レイワ</t>
    </rPh>
    <rPh sb="15" eb="16">
      <t>ネン</t>
    </rPh>
    <rPh sb="17" eb="18">
      <t>ガツ</t>
    </rPh>
    <rPh sb="18" eb="20">
      <t>カイテイ</t>
    </rPh>
    <rPh sb="20" eb="21">
      <t>バン</t>
    </rPh>
    <phoneticPr fontId="1"/>
  </si>
  <si>
    <r>
      <t>　本市では、令和７年４月１日以降に確認済証が交付される建築物の確認申請（計画通知を含む）に、宅地造成及び特定盛土等規制法（盛土規制法）の規定に適合していることを確認する書類の添付を求めています。
　適合していることを確認する書類は、都市計画法又は盛土規制法の許可証等のほか、以下の建築計画別に敷地面積や造成規模に応じて『88条証明書』、『88条協議確認書』又は『チェックシート』のいずれかとなります。建築計画の情報及び造成行為の内容を入力して、求められる添付書類を確認してください。
　</t>
    </r>
    <r>
      <rPr>
        <b/>
        <sz val="10"/>
        <color rgb="FFFF9900"/>
        <rFont val="BIZ UDPゴシック"/>
        <family val="3"/>
        <charset val="128"/>
      </rPr>
      <t>①市内全域で行う建築物の新築、増築、改築又は移転の工事</t>
    </r>
    <r>
      <rPr>
        <sz val="10"/>
        <color theme="1"/>
        <rFont val="BIZ UDPゴシック"/>
        <family val="3"/>
        <charset val="128"/>
      </rPr>
      <t xml:space="preserve">
　　ア）敷地面積が1,000.00㎡未満かつ造成（盛土・切土）が許可を要する規模の８割以下の場合は『チェックシート』
　　イ）敷地面積が500.00㎡以下かつ造成（盛土・切土）が許可を要する規模の８割超の場合は『88条協議確認書』
　　ウ）敷地面積が500.00㎡超から1,000.00㎡未満かつ造成（盛土・切土）が許可を要する規模の８割超の場合
　　　　は『88条証明書』
　　エ）敷地面積が1000.00㎡以上（造成規模は不問）の場合は『88条証明書』
　</t>
    </r>
    <r>
      <rPr>
        <b/>
        <sz val="10"/>
        <color rgb="FFFF9900"/>
        <rFont val="BIZ UDPゴシック"/>
        <family val="3"/>
        <charset val="128"/>
      </rPr>
      <t>②市内全域で行う建築物の用途変更、大規模修繕又は大規模模様替えの工事</t>
    </r>
    <r>
      <rPr>
        <sz val="10"/>
        <color theme="1"/>
        <rFont val="BIZ UDPゴシック"/>
        <family val="3"/>
        <charset val="128"/>
      </rPr>
      <t xml:space="preserve">
　　ア）敷地面積は問わず、造成（盛土・切土）が許可を要する規模の８割以下の場合は『チェックシート』
　　イ）敷地面積が500.00㎡以下かつ造成（盛土・切土）が許可を要する規模の８割超の場合は『88条協議確認書』
　　ウ）敷地面積が500.00㎡超かつ造成（盛土・切土）が許可を要する規模の８割超の場合は『88条証明書』　</t>
    </r>
    <rPh sb="1" eb="3">
      <t>ホンシ</t>
    </rPh>
    <rPh sb="6" eb="8">
      <t>レイワ</t>
    </rPh>
    <rPh sb="9" eb="10">
      <t>ネン</t>
    </rPh>
    <rPh sb="11" eb="12">
      <t>ガツ</t>
    </rPh>
    <rPh sb="13" eb="14">
      <t>ヒ</t>
    </rPh>
    <rPh sb="14" eb="16">
      <t>イコウ</t>
    </rPh>
    <rPh sb="17" eb="19">
      <t>カクニン</t>
    </rPh>
    <rPh sb="19" eb="20">
      <t>スミ</t>
    </rPh>
    <rPh sb="20" eb="21">
      <t>ショウ</t>
    </rPh>
    <rPh sb="22" eb="24">
      <t>コウフ</t>
    </rPh>
    <rPh sb="27" eb="29">
      <t>ケンチク</t>
    </rPh>
    <rPh sb="29" eb="30">
      <t>ブツ</t>
    </rPh>
    <rPh sb="31" eb="33">
      <t>カクニン</t>
    </rPh>
    <rPh sb="33" eb="35">
      <t>シンセイ</t>
    </rPh>
    <rPh sb="36" eb="38">
      <t>ケイカク</t>
    </rPh>
    <rPh sb="38" eb="40">
      <t>ツウチ</t>
    </rPh>
    <rPh sb="41" eb="42">
      <t>フク</t>
    </rPh>
    <rPh sb="99" eb="101">
      <t>テキゴウ</t>
    </rPh>
    <rPh sb="108" eb="110">
      <t>カクニン</t>
    </rPh>
    <rPh sb="112" eb="114">
      <t>ショルイ</t>
    </rPh>
    <rPh sb="140" eb="142">
      <t>ケンチク</t>
    </rPh>
    <rPh sb="142" eb="144">
      <t>ケイカク</t>
    </rPh>
    <rPh sb="144" eb="145">
      <t>ベツ</t>
    </rPh>
    <rPh sb="146" eb="148">
      <t>シキチ</t>
    </rPh>
    <rPh sb="148" eb="150">
      <t>メンセキ</t>
    </rPh>
    <rPh sb="151" eb="153">
      <t>ゾウセイ</t>
    </rPh>
    <rPh sb="153" eb="155">
      <t>キボ</t>
    </rPh>
    <rPh sb="156" eb="157">
      <t>オウ</t>
    </rPh>
    <rPh sb="162" eb="163">
      <t>ジョウ</t>
    </rPh>
    <rPh sb="163" eb="166">
      <t>ショウメイショ</t>
    </rPh>
    <rPh sb="171" eb="172">
      <t>ジョウ</t>
    </rPh>
    <rPh sb="172" eb="174">
      <t>キョウギ</t>
    </rPh>
    <rPh sb="174" eb="177">
      <t>カクニンショ</t>
    </rPh>
    <rPh sb="178" eb="179">
      <t>マタ</t>
    </rPh>
    <rPh sb="244" eb="246">
      <t>シナイ</t>
    </rPh>
    <rPh sb="246" eb="248">
      <t>ゼンイキ</t>
    </rPh>
    <rPh sb="251" eb="254">
      <t>ケンチクブツ</t>
    </rPh>
    <rPh sb="255" eb="257">
      <t>シンチク</t>
    </rPh>
    <rPh sb="258" eb="260">
      <t>ゾウチク</t>
    </rPh>
    <rPh sb="261" eb="263">
      <t>カイチク</t>
    </rPh>
    <rPh sb="263" eb="264">
      <t>マタ</t>
    </rPh>
    <rPh sb="265" eb="267">
      <t>イテン</t>
    </rPh>
    <rPh sb="268" eb="270">
      <t>コウジ</t>
    </rPh>
    <rPh sb="275" eb="277">
      <t>シキチ</t>
    </rPh>
    <rPh sb="277" eb="279">
      <t>メンセキ</t>
    </rPh>
    <rPh sb="289" eb="291">
      <t>ミマン</t>
    </rPh>
    <rPh sb="293" eb="295">
      <t>ゾウセイ</t>
    </rPh>
    <rPh sb="296" eb="298">
      <t>モリツチ</t>
    </rPh>
    <rPh sb="299" eb="300">
      <t>キリ</t>
    </rPh>
    <rPh sb="300" eb="301">
      <t>ツチ</t>
    </rPh>
    <rPh sb="303" eb="305">
      <t>キョカ</t>
    </rPh>
    <rPh sb="306" eb="307">
      <t>ヨウ</t>
    </rPh>
    <rPh sb="309" eb="311">
      <t>キボ</t>
    </rPh>
    <rPh sb="313" eb="314">
      <t>ワリ</t>
    </rPh>
    <rPh sb="314" eb="316">
      <t>イカ</t>
    </rPh>
    <rPh sb="317" eb="319">
      <t>バアイ</t>
    </rPh>
    <rPh sb="334" eb="336">
      <t>シキチ</t>
    </rPh>
    <rPh sb="336" eb="338">
      <t>メンセキ</t>
    </rPh>
    <rPh sb="346" eb="348">
      <t>イカ</t>
    </rPh>
    <rPh sb="370" eb="372">
      <t>ワリチョウ</t>
    </rPh>
    <rPh sb="373" eb="375">
      <t>バアイ</t>
    </rPh>
    <rPh sb="379" eb="380">
      <t>ジョウ</t>
    </rPh>
    <rPh sb="380" eb="382">
      <t>キョウギ</t>
    </rPh>
    <rPh sb="382" eb="385">
      <t>カクニンショ</t>
    </rPh>
    <rPh sb="391" eb="393">
      <t>シキチ</t>
    </rPh>
    <rPh sb="393" eb="395">
      <t>メンセキ</t>
    </rPh>
    <rPh sb="403" eb="404">
      <t>チョウ</t>
    </rPh>
    <rPh sb="415" eb="417">
      <t>ミマン</t>
    </rPh>
    <rPh sb="419" eb="421">
      <t>ゾウセイ</t>
    </rPh>
    <rPh sb="422" eb="424">
      <t>モリツチ</t>
    </rPh>
    <rPh sb="425" eb="426">
      <t>キリ</t>
    </rPh>
    <rPh sb="426" eb="427">
      <t>ツチ</t>
    </rPh>
    <rPh sb="429" eb="431">
      <t>キョカ</t>
    </rPh>
    <rPh sb="432" eb="433">
      <t>ヨウ</t>
    </rPh>
    <rPh sb="435" eb="437">
      <t>キボ</t>
    </rPh>
    <rPh sb="439" eb="440">
      <t>ワリ</t>
    </rPh>
    <rPh sb="440" eb="441">
      <t>チョウ</t>
    </rPh>
    <rPh sb="442" eb="444">
      <t>バアイ</t>
    </rPh>
    <rPh sb="453" eb="454">
      <t>ジョウ</t>
    </rPh>
    <rPh sb="454" eb="457">
      <t>ショウメイショ</t>
    </rPh>
    <rPh sb="463" eb="465">
      <t>シキチ</t>
    </rPh>
    <rPh sb="465" eb="467">
      <t>メンセキ</t>
    </rPh>
    <rPh sb="476" eb="478">
      <t>イジョウ</t>
    </rPh>
    <rPh sb="479" eb="481">
      <t>ゾウセイ</t>
    </rPh>
    <rPh sb="481" eb="483">
      <t>キボ</t>
    </rPh>
    <rPh sb="484" eb="486">
      <t>フモン</t>
    </rPh>
    <rPh sb="488" eb="490">
      <t>バアイ</t>
    </rPh>
    <rPh sb="494" eb="495">
      <t>ジョウ</t>
    </rPh>
    <rPh sb="495" eb="498">
      <t>ショウメイショ</t>
    </rPh>
    <rPh sb="503" eb="504">
      <t>ナイ</t>
    </rPh>
    <rPh sb="504" eb="506">
      <t>ゼンイキ</t>
    </rPh>
    <rPh sb="533" eb="535">
      <t>コウジ</t>
    </rPh>
    <rPh sb="540" eb="542">
      <t>シキチ</t>
    </rPh>
    <rPh sb="542" eb="544">
      <t>メンセキ</t>
    </rPh>
    <rPh sb="545" eb="546">
      <t>ト</t>
    </rPh>
    <rPh sb="555" eb="556">
      <t>キリ</t>
    </rPh>
    <rPh sb="556" eb="557">
      <t>ツチ</t>
    </rPh>
    <rPh sb="573" eb="575">
      <t>バアイ</t>
    </rPh>
    <rPh sb="627" eb="628">
      <t>チョウ</t>
    </rPh>
    <rPh sb="635" eb="636">
      <t>ジョウ</t>
    </rPh>
    <rPh sb="636" eb="638">
      <t>キョウギ</t>
    </rPh>
    <rPh sb="638" eb="641">
      <t>カクニンショ</t>
    </rPh>
    <rPh sb="659" eb="660">
      <t>チョウ</t>
    </rPh>
    <rPh sb="691" eb="692">
      <t>ジョウ</t>
    </rPh>
    <rPh sb="692" eb="695">
      <t>ショウメイショ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</si>
</sst>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8"/>
      <color rgb="FFFF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b/>
      <sz val="10"/>
      <color rgb="FFFF9900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9E7F7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5" fillId="0" borderId="0" xfId="0" applyFont="1">
      <alignment vertical="center"/>
    </xf>
    <xf numFmtId="0" fontId="0" fillId="0" borderId="0" xfId="0" applyAlignment="1"/>
    <xf numFmtId="0" fontId="2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0" fillId="0" borderId="23" xfId="0" applyBorder="1">
      <alignment vertical="center"/>
    </xf>
    <xf numFmtId="0" fontId="0" fillId="0" borderId="3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16" xfId="0" applyBorder="1">
      <alignment vertical="center"/>
    </xf>
    <xf numFmtId="0" fontId="3" fillId="0" borderId="40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 shrinkToFit="1"/>
    </xf>
    <xf numFmtId="0" fontId="0" fillId="3" borderId="27" xfId="0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176" fontId="2" fillId="3" borderId="36" xfId="0" applyNumberFormat="1" applyFont="1" applyFill="1" applyBorder="1" applyAlignment="1" applyProtection="1">
      <alignment horizontal="left" vertical="center"/>
      <protection locked="0"/>
    </xf>
    <xf numFmtId="176" fontId="2" fillId="3" borderId="4" xfId="0" applyNumberFormat="1" applyFont="1" applyFill="1" applyBorder="1" applyAlignment="1" applyProtection="1">
      <alignment horizontal="left" vertical="center"/>
      <protection locked="0"/>
    </xf>
    <xf numFmtId="176" fontId="2" fillId="3" borderId="37" xfId="0" applyNumberFormat="1" applyFont="1" applyFill="1" applyBorder="1" applyAlignment="1" applyProtection="1">
      <alignment horizontal="left" vertical="center"/>
      <protection locked="0"/>
    </xf>
    <xf numFmtId="0" fontId="2" fillId="0" borderId="16" xfId="0" applyFont="1" applyBorder="1" applyAlignment="1">
      <alignment horizontal="left"/>
    </xf>
    <xf numFmtId="0" fontId="2" fillId="0" borderId="16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176" fontId="2" fillId="3" borderId="35" xfId="0" applyNumberFormat="1" applyFont="1" applyFill="1" applyBorder="1" applyAlignment="1" applyProtection="1">
      <alignment horizontal="center" vertical="center"/>
      <protection locked="0"/>
    </xf>
    <xf numFmtId="176" fontId="0" fillId="0" borderId="16" xfId="0" applyNumberFormat="1" applyBorder="1" applyAlignment="1" applyProtection="1">
      <alignment horizontal="center" vertical="center"/>
      <protection locked="0"/>
    </xf>
    <xf numFmtId="0" fontId="2" fillId="3" borderId="11" xfId="0" applyFont="1" applyFill="1" applyBorder="1" applyAlignment="1" applyProtection="1">
      <alignment horizontal="left" vertical="center"/>
      <protection locked="0"/>
    </xf>
    <xf numFmtId="0" fontId="2" fillId="3" borderId="12" xfId="0" applyFont="1" applyFill="1" applyBorder="1" applyAlignment="1" applyProtection="1">
      <alignment horizontal="left" vertical="center"/>
      <protection locked="0"/>
    </xf>
    <xf numFmtId="0" fontId="2" fillId="3" borderId="13" xfId="0" applyFont="1" applyFill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0" fillId="3" borderId="18" xfId="0" applyFill="1" applyBorder="1" applyAlignment="1" applyProtection="1">
      <alignment horizontal="left" vertical="center"/>
      <protection locked="0"/>
    </xf>
    <xf numFmtId="0" fontId="0" fillId="3" borderId="19" xfId="0" applyFill="1" applyBorder="1" applyAlignment="1" applyProtection="1">
      <alignment horizontal="left" vertical="center"/>
      <protection locked="0"/>
    </xf>
    <xf numFmtId="0" fontId="0" fillId="3" borderId="3" xfId="0" applyFill="1" applyBorder="1" applyAlignment="1" applyProtection="1">
      <alignment horizontal="left" vertical="center"/>
      <protection locked="0"/>
    </xf>
    <xf numFmtId="0" fontId="0" fillId="3" borderId="24" xfId="0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26" xfId="0" applyFill="1" applyBorder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0" fillId="3" borderId="16" xfId="0" applyFill="1" applyBorder="1" applyAlignment="1" applyProtection="1">
      <alignment horizontal="left" vertical="center"/>
      <protection locked="0"/>
    </xf>
    <xf numFmtId="0" fontId="0" fillId="3" borderId="22" xfId="0" applyFill="1" applyBorder="1" applyAlignment="1" applyProtection="1">
      <alignment horizontal="left" vertical="center"/>
      <protection locked="0"/>
    </xf>
    <xf numFmtId="0" fontId="0" fillId="0" borderId="20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2" fillId="3" borderId="16" xfId="0" applyNumberFormat="1" applyFont="1" applyFill="1" applyBorder="1" applyAlignment="1" applyProtection="1">
      <alignment horizontal="center" vertical="center" shrinkToFit="1"/>
      <protection locked="0"/>
    </xf>
    <xf numFmtId="0" fontId="2" fillId="4" borderId="38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176" fontId="2" fillId="3" borderId="33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center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3" fillId="0" borderId="32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2" fillId="2" borderId="21" xfId="0" applyFont="1" applyFill="1" applyBorder="1" applyAlignment="1">
      <alignment horizontal="left" vertical="center"/>
    </xf>
    <xf numFmtId="0" fontId="2" fillId="2" borderId="16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0" fillId="0" borderId="34" xfId="0" applyBorder="1">
      <alignment vertical="center"/>
    </xf>
    <xf numFmtId="0" fontId="2" fillId="2" borderId="14" xfId="0" applyFont="1" applyFill="1" applyBorder="1" applyAlignment="1">
      <alignment horizontal="left" vertical="center"/>
    </xf>
    <xf numFmtId="0" fontId="0" fillId="0" borderId="12" xfId="0" applyBorder="1">
      <alignment vertical="center"/>
    </xf>
    <xf numFmtId="0" fontId="0" fillId="0" borderId="15" xfId="0" applyBorder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0" fillId="0" borderId="4" xfId="0" applyBorder="1">
      <alignment vertical="center"/>
    </xf>
    <xf numFmtId="0" fontId="0" fillId="0" borderId="2" xfId="0" applyBorder="1">
      <alignment vertical="center"/>
    </xf>
    <xf numFmtId="0" fontId="0" fillId="3" borderId="16" xfId="0" applyFill="1" applyBorder="1" applyAlignment="1" applyProtection="1">
      <alignment horizontal="center" vertical="center"/>
      <protection locked="0"/>
    </xf>
    <xf numFmtId="0" fontId="2" fillId="4" borderId="29" xfId="0" applyFont="1" applyFill="1" applyBorder="1" applyAlignment="1" applyProtection="1">
      <alignment horizontal="center" vertical="center" wrapText="1"/>
      <protection hidden="1"/>
    </xf>
    <xf numFmtId="0" fontId="2" fillId="4" borderId="30" xfId="0" applyFont="1" applyFill="1" applyBorder="1" applyAlignment="1" applyProtection="1">
      <alignment horizontal="center" vertical="center" wrapText="1"/>
      <protection hidden="1"/>
    </xf>
    <xf numFmtId="0" fontId="2" fillId="4" borderId="31" xfId="0" applyFont="1" applyFill="1" applyBorder="1" applyAlignment="1" applyProtection="1">
      <alignment horizontal="center" vertical="center" wrapText="1"/>
      <protection hidden="1"/>
    </xf>
    <xf numFmtId="176" fontId="2" fillId="3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41" xfId="0" applyFont="1" applyFill="1" applyBorder="1" applyAlignment="1" applyProtection="1">
      <alignment horizontal="center" vertical="center"/>
      <protection hidden="1"/>
    </xf>
    <xf numFmtId="0" fontId="2" fillId="4" borderId="42" xfId="0" applyFont="1" applyFill="1" applyBorder="1" applyAlignment="1" applyProtection="1">
      <alignment horizontal="center" vertical="center"/>
      <protection hidden="1"/>
    </xf>
    <xf numFmtId="0" fontId="3" fillId="0" borderId="10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/>
    </xf>
  </cellXfs>
  <cellStyles count="1">
    <cellStyle name="標準" xfId="0" builtinId="0"/>
  </cellStyles>
  <dxfs count="2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9900"/>
      <color rgb="FFF9E7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37</xdr:row>
      <xdr:rowOff>171449</xdr:rowOff>
    </xdr:from>
    <xdr:to>
      <xdr:col>26</xdr:col>
      <xdr:colOff>9525</xdr:colOff>
      <xdr:row>40</xdr:row>
      <xdr:rowOff>219073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7A73389-5E70-A133-CF5A-D6F8410BE5E6}"/>
            </a:ext>
          </a:extLst>
        </xdr:cNvPr>
        <xdr:cNvSpPr/>
      </xdr:nvSpPr>
      <xdr:spPr>
        <a:xfrm flipV="1">
          <a:off x="9525" y="9029699"/>
          <a:ext cx="6105525" cy="761999"/>
        </a:xfrm>
        <a:prstGeom prst="rect">
          <a:avLst/>
        </a:prstGeom>
        <a:solidFill>
          <a:srgbClr val="1BA7C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168910</xdr:colOff>
      <xdr:row>38</xdr:row>
      <xdr:rowOff>32385</xdr:rowOff>
    </xdr:from>
    <xdr:to>
      <xdr:col>21</xdr:col>
      <xdr:colOff>176530</xdr:colOff>
      <xdr:row>39</xdr:row>
      <xdr:rowOff>90805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C99C42D-1484-A6F1-FA04-67C7AABC5F8A}"/>
            </a:ext>
          </a:extLst>
        </xdr:cNvPr>
        <xdr:cNvSpPr txBox="1">
          <a:spLocks noChangeArrowheads="1"/>
        </xdr:cNvSpPr>
      </xdr:nvSpPr>
      <xdr:spPr bwMode="auto">
        <a:xfrm>
          <a:off x="664210" y="9128760"/>
          <a:ext cx="4427220" cy="296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just">
            <a:lnSpc>
              <a:spcPts val="1400"/>
            </a:lnSpc>
          </a:pPr>
          <a:r>
            <a:rPr lang="ja-JP" sz="1200" b="1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大津市 都市計画部 建築指導課</a:t>
          </a:r>
          <a:r>
            <a:rPr lang="ja-JP" sz="1200" b="1" kern="100"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　</a:t>
          </a:r>
          <a:r>
            <a:rPr lang="ja-JP" sz="1200" b="1" kern="10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電話（</a:t>
          </a:r>
          <a:r>
            <a:rPr lang="en-US" sz="1200" b="1" kern="10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077</a:t>
          </a:r>
          <a:r>
            <a:rPr lang="ja-JP" sz="1200" b="1" kern="10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）</a:t>
          </a:r>
          <a:r>
            <a:rPr lang="en-US" sz="1200" b="1" kern="10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528-2774</a:t>
          </a:r>
          <a:endParaRPr lang="ja-JP" sz="1050" kern="100"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Times New Roman" panose="02020603050405020304" pitchFamily="18" charset="0"/>
          </a:endParaRPr>
        </a:p>
        <a:p>
          <a:pPr algn="just">
            <a:lnSpc>
              <a:spcPts val="1400"/>
            </a:lnSpc>
          </a:pPr>
          <a:r>
            <a:rPr lang="en-US" sz="1200" b="1" kern="100"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168910</xdr:colOff>
      <xdr:row>38</xdr:row>
      <xdr:rowOff>221615</xdr:rowOff>
    </xdr:from>
    <xdr:to>
      <xdr:col>21</xdr:col>
      <xdr:colOff>140970</xdr:colOff>
      <xdr:row>40</xdr:row>
      <xdr:rowOff>41910</xdr:rowOff>
    </xdr:to>
    <xdr:sp macro="" textlink="">
      <xdr:nvSpPr>
        <xdr:cNvPr id="4" name="テキスト ボックス 2">
          <a:extLst>
            <a:ext uri="{FF2B5EF4-FFF2-40B4-BE49-F238E27FC236}">
              <a16:creationId xmlns:a16="http://schemas.microsoft.com/office/drawing/2014/main" id="{8B157817-1379-E141-7663-5ED9D5736EC7}"/>
            </a:ext>
          </a:extLst>
        </xdr:cNvPr>
        <xdr:cNvSpPr txBox="1">
          <a:spLocks noChangeArrowheads="1"/>
        </xdr:cNvSpPr>
      </xdr:nvSpPr>
      <xdr:spPr bwMode="auto">
        <a:xfrm>
          <a:off x="664210" y="9317990"/>
          <a:ext cx="4391660" cy="296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indent="1295400" algn="just">
            <a:lnSpc>
              <a:spcPts val="1400"/>
            </a:lnSpc>
          </a:pPr>
          <a:r>
            <a:rPr lang="ja-JP" sz="1200" b="1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 開発調整課　電話（</a:t>
          </a:r>
          <a:r>
            <a:rPr lang="en-US" sz="1200" b="1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077</a:t>
          </a:r>
          <a:r>
            <a:rPr lang="ja-JP" sz="1200" b="1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）</a:t>
          </a:r>
          <a:r>
            <a:rPr lang="en-US" sz="1200" b="1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528-2876</a:t>
          </a:r>
          <a:endParaRPr lang="ja-JP" sz="1050" kern="100"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Times New Roman" panose="02020603050405020304" pitchFamily="18" charset="0"/>
          </a:endParaRPr>
        </a:p>
        <a:p>
          <a:pPr indent="1295400" algn="just">
            <a:lnSpc>
              <a:spcPts val="1400"/>
            </a:lnSpc>
          </a:pPr>
          <a:r>
            <a:rPr lang="en-US" sz="1200" b="1" kern="100"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 </a:t>
          </a:r>
          <a:endParaRPr lang="ja-JP" sz="1050" kern="100"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19</xdr:col>
      <xdr:colOff>232410</xdr:colOff>
      <xdr:row>39</xdr:row>
      <xdr:rowOff>208915</xdr:rowOff>
    </xdr:from>
    <xdr:to>
      <xdr:col>25</xdr:col>
      <xdr:colOff>168910</xdr:colOff>
      <xdr:row>41</xdr:row>
      <xdr:rowOff>27940</xdr:rowOff>
    </xdr:to>
    <xdr:sp macro="" textlink="">
      <xdr:nvSpPr>
        <xdr:cNvPr id="5" name="テキスト ボックス 2">
          <a:extLst>
            <a:ext uri="{FF2B5EF4-FFF2-40B4-BE49-F238E27FC236}">
              <a16:creationId xmlns:a16="http://schemas.microsoft.com/office/drawing/2014/main" id="{AAC4A40C-5314-4304-C802-00F27EFA79F3}"/>
            </a:ext>
          </a:extLst>
        </xdr:cNvPr>
        <xdr:cNvSpPr txBox="1">
          <a:spLocks noChangeArrowheads="1"/>
        </xdr:cNvSpPr>
      </xdr:nvSpPr>
      <xdr:spPr bwMode="auto">
        <a:xfrm>
          <a:off x="4671060" y="10048240"/>
          <a:ext cx="13652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dist"/>
          <a:r>
            <a:rPr lang="ja-JP" sz="900" kern="100">
              <a:solidFill>
                <a:srgbClr val="FFFFFF"/>
              </a:solidFill>
              <a:effectLst/>
              <a:latin typeface="游明朝" panose="02020400000000000000" pitchFamily="18" charset="-128"/>
              <a:ea typeface="メイリオ" panose="020B0604030504040204" pitchFamily="50" charset="-128"/>
              <a:cs typeface="Times New Roman" panose="02020603050405020304" pitchFamily="18" charset="0"/>
            </a:rPr>
            <a:t>令和</a:t>
          </a:r>
          <a:r>
            <a:rPr lang="en-US" altLang="ja-JP" sz="900" kern="100">
              <a:solidFill>
                <a:srgbClr val="FFFFFF"/>
              </a:solidFill>
              <a:effectLst/>
              <a:latin typeface="游明朝" panose="02020400000000000000" pitchFamily="18" charset="-128"/>
              <a:ea typeface="メイリオ" panose="020B0604030504040204" pitchFamily="50" charset="-128"/>
              <a:cs typeface="Times New Roman" panose="02020603050405020304" pitchFamily="18" charset="0"/>
            </a:rPr>
            <a:t>8</a:t>
          </a:r>
          <a:r>
            <a:rPr lang="ja-JP" sz="900" kern="100">
              <a:solidFill>
                <a:srgbClr val="FFFFFF"/>
              </a:solidFill>
              <a:effectLst/>
              <a:latin typeface="游明朝" panose="02020400000000000000" pitchFamily="18" charset="-128"/>
              <a:ea typeface="メイリオ" panose="020B0604030504040204" pitchFamily="50" charset="-128"/>
              <a:cs typeface="Times New Roman" panose="02020603050405020304" pitchFamily="18" charset="0"/>
            </a:rPr>
            <a:t>年</a:t>
          </a:r>
          <a:r>
            <a:rPr lang="en-US" altLang="ja-JP" sz="900" kern="100">
              <a:solidFill>
                <a:srgbClr val="FFFFFF"/>
              </a:solidFill>
              <a:effectLst/>
              <a:latin typeface="游明朝" panose="02020400000000000000" pitchFamily="18" charset="-128"/>
              <a:ea typeface="メイリオ" panose="020B0604030504040204" pitchFamily="50" charset="-128"/>
              <a:cs typeface="Times New Roman" panose="02020603050405020304" pitchFamily="18" charset="0"/>
            </a:rPr>
            <a:t>1</a:t>
          </a:r>
          <a:r>
            <a:rPr lang="ja-JP" sz="900" kern="100">
              <a:solidFill>
                <a:srgbClr val="FFFFFF"/>
              </a:solidFill>
              <a:effectLst/>
              <a:latin typeface="游明朝" panose="02020400000000000000" pitchFamily="18" charset="-128"/>
              <a:ea typeface="メイリオ" panose="020B0604030504040204" pitchFamily="50" charset="-128"/>
              <a:cs typeface="Times New Roman" panose="02020603050405020304" pitchFamily="18" charset="0"/>
            </a:rPr>
            <a:t>月</a:t>
          </a:r>
          <a:r>
            <a:rPr lang="ja-JP" altLang="en-US" sz="900" kern="100">
              <a:solidFill>
                <a:srgbClr val="FFFFFF"/>
              </a:solidFill>
              <a:effectLst/>
              <a:latin typeface="游明朝" panose="02020400000000000000" pitchFamily="18" charset="-128"/>
              <a:ea typeface="メイリオ" panose="020B0604030504040204" pitchFamily="50" charset="-128"/>
              <a:cs typeface="Times New Roman" panose="02020603050405020304" pitchFamily="18" charset="0"/>
            </a:rPr>
            <a:t>改定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19</xdr:col>
      <xdr:colOff>30480</xdr:colOff>
      <xdr:row>37</xdr:row>
      <xdr:rowOff>38100</xdr:rowOff>
    </xdr:from>
    <xdr:to>
      <xdr:col>26</xdr:col>
      <xdr:colOff>52704</xdr:colOff>
      <xdr:row>40</xdr:row>
      <xdr:rowOff>119820</xdr:rowOff>
    </xdr:to>
    <xdr:pic>
      <xdr:nvPicPr>
        <xdr:cNvPr id="6" name="図 5" descr="挿絵 が含まれている画像&#10;&#10;自動的に生成された説明">
          <a:extLst>
            <a:ext uri="{FF2B5EF4-FFF2-40B4-BE49-F238E27FC236}">
              <a16:creationId xmlns:a16="http://schemas.microsoft.com/office/drawing/2014/main" id="{838D094C-B952-7CF4-2AEB-087378E96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9130" y="9544050"/>
          <a:ext cx="1689100" cy="654685"/>
        </a:xfrm>
        <a:prstGeom prst="rect">
          <a:avLst/>
        </a:prstGeom>
      </xdr:spPr>
    </xdr:pic>
    <xdr:clientData/>
  </xdr:twoCellAnchor>
  <xdr:twoCellAnchor>
    <xdr:from>
      <xdr:col>2</xdr:col>
      <xdr:colOff>153670</xdr:colOff>
      <xdr:row>39</xdr:row>
      <xdr:rowOff>167640</xdr:rowOff>
    </xdr:from>
    <xdr:to>
      <xdr:col>17</xdr:col>
      <xdr:colOff>160655</xdr:colOff>
      <xdr:row>40</xdr:row>
      <xdr:rowOff>191135</xdr:rowOff>
    </xdr:to>
    <xdr:sp macro="" textlink="">
      <xdr:nvSpPr>
        <xdr:cNvPr id="7" name="テキスト ボックス 2">
          <a:extLst>
            <a:ext uri="{FF2B5EF4-FFF2-40B4-BE49-F238E27FC236}">
              <a16:creationId xmlns:a16="http://schemas.microsoft.com/office/drawing/2014/main" id="{6B788E67-8150-F081-4FDB-2C26D55E5AF6}"/>
            </a:ext>
          </a:extLst>
        </xdr:cNvPr>
        <xdr:cNvSpPr txBox="1">
          <a:spLocks noChangeArrowheads="1"/>
        </xdr:cNvSpPr>
      </xdr:nvSpPr>
      <xdr:spPr bwMode="auto">
        <a:xfrm>
          <a:off x="648970" y="9511665"/>
          <a:ext cx="3474085" cy="261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algn="just">
            <a:lnSpc>
              <a:spcPts val="1400"/>
            </a:lnSpc>
          </a:pPr>
          <a:r>
            <a:rPr lang="ja-JP" sz="1100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〒</a:t>
          </a:r>
          <a:r>
            <a:rPr lang="en-US" sz="1100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520-8575</a:t>
          </a:r>
          <a:r>
            <a:rPr lang="ja-JP" sz="1100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　滋賀県大津市御陵町３番</a:t>
          </a:r>
          <a:r>
            <a:rPr lang="en-US" sz="1100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1</a:t>
          </a:r>
          <a:r>
            <a:rPr lang="ja-JP" sz="1100" kern="0">
              <a:solidFill>
                <a:srgbClr val="FFFFFF"/>
              </a:solidFill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号</a:t>
          </a:r>
          <a:r>
            <a:rPr lang="ja-JP" sz="1100" kern="100">
              <a:effectLst/>
              <a:latin typeface="BIZ UDゴシック" panose="020B0400000000000000" pitchFamily="49" charset="-128"/>
              <a:ea typeface="BIZ UDゴシック" panose="020B0400000000000000" pitchFamily="49" charset="-128"/>
              <a:cs typeface="Times New Roman" panose="02020603050405020304" pitchFamily="18" charset="0"/>
            </a:rPr>
            <a:t>　</a:t>
          </a:r>
          <a:endParaRPr lang="ja-JP" sz="1000" kern="100">
            <a:effectLst/>
            <a:latin typeface="BIZ UDゴシック" panose="020B0400000000000000" pitchFamily="49" charset="-128"/>
            <a:ea typeface="BIZ UDゴシック" panose="020B0400000000000000" pitchFamily="49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41"/>
  <sheetViews>
    <sheetView tabSelected="1" view="pageBreakPreview" zoomScale="130" zoomScaleNormal="100" zoomScaleSheetLayoutView="130" workbookViewId="0">
      <selection activeCell="AD10" sqref="AD10"/>
    </sheetView>
  </sheetViews>
  <sheetFormatPr defaultRowHeight="18.75"/>
  <cols>
    <col min="1" max="17" width="3.25" customWidth="1"/>
    <col min="18" max="29" width="3.125" customWidth="1"/>
    <col min="31" max="48" width="3.125" customWidth="1"/>
  </cols>
  <sheetData>
    <row r="1" spans="1:57">
      <c r="A1" s="57" t="s">
        <v>19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</row>
    <row r="2" spans="1:57">
      <c r="A2" s="58" t="s">
        <v>44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57" ht="6" customHeight="1"/>
    <row r="4" spans="1:57" ht="13.5" customHeight="1">
      <c r="A4" s="27" t="s">
        <v>45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</row>
    <row r="5" spans="1:57" ht="13.5" customHeight="1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</row>
    <row r="6" spans="1:57" ht="13.5" customHeight="1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</row>
    <row r="7" spans="1:57" ht="13.5" customHeight="1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</row>
    <row r="8" spans="1:57" ht="13.5" customHeight="1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ht="13.5" customHeight="1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</row>
    <row r="10" spans="1:57" ht="13.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</row>
    <row r="11" spans="1:57" ht="49.5" customHeight="1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</row>
    <row r="12" spans="1:57" ht="43.5" customHeight="1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"/>
      <c r="AY12" s="2"/>
      <c r="AZ12" s="2"/>
      <c r="BA12" s="2"/>
      <c r="BB12" s="2"/>
      <c r="BC12" s="2"/>
      <c r="BD12" s="2"/>
      <c r="BE12" s="2"/>
    </row>
    <row r="13" spans="1:57" ht="8.2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</row>
    <row r="14" spans="1:57" ht="22.5" customHeight="1" thickBot="1">
      <c r="A14" s="30" t="s">
        <v>24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</row>
    <row r="15" spans="1:57" ht="30" customHeight="1">
      <c r="A15" s="76" t="s">
        <v>15</v>
      </c>
      <c r="B15" s="77"/>
      <c r="C15" s="77"/>
      <c r="D15" s="77"/>
      <c r="E15" s="77"/>
      <c r="F15" s="77"/>
      <c r="G15" s="77"/>
      <c r="H15" s="78"/>
      <c r="I15" s="37" t="s">
        <v>31</v>
      </c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9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</row>
    <row r="16" spans="1:57" ht="22.5" customHeight="1">
      <c r="A16" s="83" t="s">
        <v>32</v>
      </c>
      <c r="B16" s="84"/>
      <c r="C16" s="84"/>
      <c r="D16" s="84"/>
      <c r="E16" s="85"/>
      <c r="F16" s="85"/>
      <c r="G16" s="85"/>
      <c r="H16" s="86"/>
      <c r="I16" s="21" t="s">
        <v>34</v>
      </c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3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</row>
    <row r="17" spans="1:50" ht="22.5" customHeight="1">
      <c r="A17" s="83" t="s">
        <v>21</v>
      </c>
      <c r="B17" s="84"/>
      <c r="C17" s="84"/>
      <c r="D17" s="84"/>
      <c r="E17" s="85"/>
      <c r="F17" s="85"/>
      <c r="G17" s="85"/>
      <c r="H17" s="86"/>
      <c r="I17" s="21" t="s">
        <v>23</v>
      </c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3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</row>
    <row r="18" spans="1:50" ht="22.5" customHeight="1" thickBot="1">
      <c r="A18" s="72" t="s">
        <v>43</v>
      </c>
      <c r="B18" s="73"/>
      <c r="C18" s="73"/>
      <c r="D18" s="73"/>
      <c r="E18" s="74"/>
      <c r="F18" s="74"/>
      <c r="G18" s="74"/>
      <c r="H18" s="75"/>
      <c r="I18" s="35">
        <v>0</v>
      </c>
      <c r="J18" s="36"/>
      <c r="K18" s="36"/>
      <c r="L18" s="36"/>
      <c r="M18" s="36"/>
      <c r="N18" s="36"/>
      <c r="O18" s="36"/>
      <c r="P18" s="36"/>
      <c r="Q18" s="36"/>
      <c r="R18" s="36"/>
      <c r="S18" s="31" t="s">
        <v>1</v>
      </c>
      <c r="T18" s="31"/>
      <c r="U18" s="32"/>
      <c r="V18" s="33"/>
      <c r="W18" s="33"/>
      <c r="X18" s="33"/>
      <c r="Y18" s="33"/>
      <c r="Z18" s="34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</row>
    <row r="19" spans="1:50" ht="12" customHeight="1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</row>
    <row r="20" spans="1:50" s="5" customFormat="1" ht="22.5" customHeight="1" thickBot="1">
      <c r="A20" s="24" t="s">
        <v>37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5" t="str">
        <f>IF(I16='編集不可（選択肢データ）'!A18,'編集不可（選択肢データ）'!A21,'編集不可（選択肢データ）'!A20)</f>
        <v>【宅地造成等工事規制区域】</v>
      </c>
      <c r="S20" s="25"/>
      <c r="T20" s="25"/>
      <c r="U20" s="25"/>
      <c r="V20" s="25"/>
      <c r="W20" s="25"/>
      <c r="X20" s="25"/>
      <c r="Y20" s="25"/>
      <c r="Z20" s="25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</row>
    <row r="21" spans="1:50" ht="22.5" customHeight="1" thickBot="1">
      <c r="A21" s="81" t="s">
        <v>41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79" t="s">
        <v>0</v>
      </c>
      <c r="Y21" s="79"/>
      <c r="Z21" s="8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</row>
    <row r="22" spans="1:50" ht="22.5" customHeight="1" thickTop="1">
      <c r="A22" s="66" t="s">
        <v>26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8"/>
      <c r="R22" s="68"/>
      <c r="S22" s="68"/>
      <c r="T22" s="62">
        <v>0</v>
      </c>
      <c r="U22" s="62"/>
      <c r="V22" s="62"/>
      <c r="W22" s="13" t="s">
        <v>20</v>
      </c>
      <c r="X22" s="92" t="str" cm="1">
        <f t="array" ref="X22">IF(R20='編集不可（選択肢データ）'!A20,_xlfn.IFS(T22&lt;=0.8,"OK!",T22&lt;=1,"8割超!",T22&gt;1,"OUT‼"),_xlfn.IFS(T22&lt;=1.6,"OK!",T22&lt;=2,"8割超!",T22&gt;2,"OUT‼"))</f>
        <v>OK!</v>
      </c>
      <c r="Y22" s="92"/>
      <c r="Z22" s="93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</row>
    <row r="23" spans="1:50" ht="22.5" customHeight="1">
      <c r="A23" s="69" t="s">
        <v>27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1"/>
      <c r="R23" s="71"/>
      <c r="S23" s="71"/>
      <c r="T23" s="91">
        <v>0</v>
      </c>
      <c r="U23" s="91"/>
      <c r="V23" s="91"/>
      <c r="W23" s="7" t="s">
        <v>20</v>
      </c>
      <c r="X23" s="64" t="str" cm="1">
        <f t="array" ref="X23">IF(R20='編集不可（選択肢データ）'!A20,_xlfn.IFS(T23&lt;=1.6,"OK!",T23&lt;=2,"8割超!",T23&gt;2,"OUT‼"),_xlfn.IFS(T23&lt;=4,"OK!",T23&lt;=5,"8割超!",T23&gt;5,"OUT‼"))</f>
        <v>OK!</v>
      </c>
      <c r="Y23" s="64"/>
      <c r="Z23" s="65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</row>
    <row r="24" spans="1:50" ht="22.5" customHeight="1">
      <c r="A24" s="94" t="s">
        <v>28</v>
      </c>
      <c r="B24" s="95"/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6"/>
      <c r="R24" s="96"/>
      <c r="S24" s="96"/>
      <c r="T24" s="91">
        <v>0</v>
      </c>
      <c r="U24" s="91"/>
      <c r="V24" s="91"/>
      <c r="W24" s="7" t="s">
        <v>20</v>
      </c>
      <c r="X24" s="64" t="str" cm="1">
        <f t="array" ref="X24">IF(R20='編集不可（選択肢データ）'!A20,_xlfn.IFS(T24&lt;=1.6,"OK!",T24&lt;=2,"8割超!",T24&gt;2,"OUT‼"),_xlfn.IFS(T24&lt;=4,"OK!",T24&lt;=5,"8割超!",T24&gt;5,"OUT‼"))</f>
        <v>OK!</v>
      </c>
      <c r="Y24" s="64"/>
      <c r="Z24" s="65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19"/>
    </row>
    <row r="25" spans="1:50" ht="22.5" customHeight="1">
      <c r="A25" s="69" t="s">
        <v>29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1"/>
      <c r="R25" s="71"/>
      <c r="S25" s="71"/>
      <c r="T25" s="91">
        <v>0</v>
      </c>
      <c r="U25" s="91"/>
      <c r="V25" s="91"/>
      <c r="W25" s="7" t="s">
        <v>20</v>
      </c>
      <c r="X25" s="64" t="str" cm="1">
        <f t="array" ref="X25">IF(R20='編集不可（選択肢データ）'!A20,_xlfn.IFS(T25&lt;=1.6,"OK!",T25&lt;=2,"8割超!",T25&gt;2,"OUT‼"),_xlfn.IFS(T25&lt;=4,"OK!",T25&lt;=5,"8割超!",T25&gt;5,"OUT‼"))</f>
        <v>OK!</v>
      </c>
      <c r="Y25" s="64"/>
      <c r="Z25" s="65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19"/>
    </row>
    <row r="26" spans="1:50" ht="37.5" customHeight="1" thickBot="1">
      <c r="A26" s="97" t="s">
        <v>42</v>
      </c>
      <c r="B26" s="98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53"/>
      <c r="R26" s="53"/>
      <c r="S26" s="53"/>
      <c r="T26" s="59"/>
      <c r="U26" s="59"/>
      <c r="V26" s="59"/>
      <c r="W26" s="14" t="s">
        <v>22</v>
      </c>
      <c r="X26" s="60" t="str" cm="1">
        <f t="array" ref="X26">IF(R20='編集不可（選択肢データ）'!A20,_xlfn.IFS(T26&lt;=400,"OK!",T26&lt;=500,"8割超!",T26&gt;500,"OUT‼"),_xlfn.IFS(T26&lt;=2400,"OK!",T26&lt;=3000,"8割超!",T26&gt;3000,"OUT‼"))</f>
        <v>OK!</v>
      </c>
      <c r="Y26" s="60"/>
      <c r="Z26" s="61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</row>
    <row r="27" spans="1:50" ht="8.25" customHeight="1"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19"/>
    </row>
    <row r="28" spans="1:50" ht="19.5" thickBot="1">
      <c r="A28" s="29" t="s">
        <v>2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19"/>
    </row>
    <row r="29" spans="1:50" ht="35.1" customHeight="1" thickTop="1" thickBot="1">
      <c r="A29" s="88" t="str" cm="1">
        <f t="array" ref="A29">IF(I17='編集不可（選択肢データ）'!A11,_xlfn.IFS(AND(I18&gt;=1000,'編集不可（選択肢データ）'!I10=0),'編集不可（選択肢データ）'!A5,AND(I18&gt;=1000,'編集不可（選択肢データ）'!I10&gt;=1),'編集不可（選択肢データ）'!A6,AND(I18&lt;1000,'編集不可（選択肢データ）'!I8=5),'編集不可（選択肢データ）'!A3,AND(I18&lt;1000,500&lt;I18,'編集不可（選択肢データ）'!I10&gt;=1),'編集不可（選択肢データ）'!A6,AND(I18&lt;1000,500&lt;I18,'編集不可（選択肢データ）'!I9&gt;=1),'編集不可（選択肢データ）'!A5,AND(I18&lt;=500,'編集不可（選択肢データ）'!I10&gt;=1),'編集不可（選択肢データ）'!A4,AND(I18&lt;=500,'編集不可（選択肢データ）'!I9&gt;=1),'編集不可（選択肢データ）'!A4),_xlfn.IFS('編集不可（選択肢データ）'!I8=5,'編集不可（選択肢データ）'!A3,AND(I18&gt;500,'編集不可（選択肢データ）'!I10&gt;=1),'編集不可（選択肢データ）'!A6,AND(I18&gt;500,'編集不可（選択肢データ）'!I9&gt;=1),'編集不可（選択肢データ）'!A5,AND(I18&lt;=500,'編集不可（選択肢データ）'!I10&gt;=1),'編集不可（選択肢データ）'!A6,AND(I18&lt;=500,'編集不可（選択肢データ）'!I9&gt;=1),'編集不可（選択肢データ）'!A4))</f>
        <v>本チェックシートを添付してください</v>
      </c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9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</row>
    <row r="30" spans="1:50" ht="8.25" customHeight="1" thickTop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19"/>
    </row>
    <row r="31" spans="1:50" ht="15.75" customHeight="1">
      <c r="A31" s="52" t="s">
        <v>8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19"/>
    </row>
    <row r="32" spans="1:50" ht="17.25" customHeight="1" thickBo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26" t="s">
        <v>30</v>
      </c>
      <c r="Q32" s="26"/>
      <c r="R32" s="87"/>
      <c r="S32" s="87"/>
      <c r="T32" s="1" t="s">
        <v>11</v>
      </c>
      <c r="U32" s="87"/>
      <c r="V32" s="87"/>
      <c r="W32" s="1" t="s">
        <v>10</v>
      </c>
      <c r="X32" s="87"/>
      <c r="Y32" s="87"/>
      <c r="Z32" s="1" t="s">
        <v>9</v>
      </c>
      <c r="AA32" s="1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19"/>
    </row>
    <row r="33" spans="1:50" ht="30" customHeight="1">
      <c r="A33" s="55" t="s">
        <v>6</v>
      </c>
      <c r="B33" s="56"/>
      <c r="C33" s="56"/>
      <c r="D33" s="56" t="s">
        <v>3</v>
      </c>
      <c r="E33" s="56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2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</row>
    <row r="34" spans="1:50" ht="18.75" customHeight="1">
      <c r="A34" s="8"/>
      <c r="B34" s="9"/>
      <c r="C34" s="9"/>
      <c r="D34" s="54" t="s">
        <v>4</v>
      </c>
      <c r="E34" s="54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4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</row>
    <row r="35" spans="1:50" ht="30" customHeight="1">
      <c r="A35" s="51" t="s">
        <v>7</v>
      </c>
      <c r="B35" s="52"/>
      <c r="C35" s="52"/>
      <c r="D35" s="52" t="s">
        <v>3</v>
      </c>
      <c r="E35" s="52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6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</row>
    <row r="36" spans="1:50" ht="18.75" customHeight="1">
      <c r="A36" s="10"/>
      <c r="D36" s="52" t="s">
        <v>4</v>
      </c>
      <c r="E36" s="52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8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</row>
    <row r="37" spans="1:50" ht="18.75" customHeight="1" thickBot="1">
      <c r="A37" s="11"/>
      <c r="B37" s="12"/>
      <c r="C37" s="12"/>
      <c r="D37" s="53" t="s">
        <v>5</v>
      </c>
      <c r="E37" s="53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50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</row>
    <row r="38" spans="1:50" ht="4.5" customHeight="1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</row>
    <row r="39" spans="1:50" ht="21.75" customHeight="1"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</row>
    <row r="40" spans="1:50"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</row>
    <row r="41" spans="1:50"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</row>
  </sheetData>
  <sheetProtection algorithmName="SHA-512" hashValue="2++D3NvedViupR2n2b56ZszdnvkazGJ9tpv3SxJJXnpZ+Af5S9DqHjHpoQjTXQSDJTB6NqHaRuHeWZ4cj46S8w==" saltValue="NHqeahTdHYuV6rPbFQLG/w==" spinCount="100000" sheet="1" objects="1" scenarios="1"/>
  <mergeCells count="59">
    <mergeCell ref="X32:Y32"/>
    <mergeCell ref="U32:V32"/>
    <mergeCell ref="R32:S32"/>
    <mergeCell ref="D33:E33"/>
    <mergeCell ref="A17:H17"/>
    <mergeCell ref="I17:Z17"/>
    <mergeCell ref="A31:Z31"/>
    <mergeCell ref="A29:Z29"/>
    <mergeCell ref="T25:V25"/>
    <mergeCell ref="X25:Z25"/>
    <mergeCell ref="T23:V23"/>
    <mergeCell ref="T24:V24"/>
    <mergeCell ref="X22:Z22"/>
    <mergeCell ref="A24:S24"/>
    <mergeCell ref="A26:S26"/>
    <mergeCell ref="A1:Z1"/>
    <mergeCell ref="A2:Z2"/>
    <mergeCell ref="T26:V26"/>
    <mergeCell ref="X26:Z26"/>
    <mergeCell ref="T22:V22"/>
    <mergeCell ref="A19:Z19"/>
    <mergeCell ref="X23:Z23"/>
    <mergeCell ref="A22:S22"/>
    <mergeCell ref="A23:S23"/>
    <mergeCell ref="A18:H18"/>
    <mergeCell ref="A15:H15"/>
    <mergeCell ref="A25:S25"/>
    <mergeCell ref="X21:Z21"/>
    <mergeCell ref="A21:W21"/>
    <mergeCell ref="X24:Z24"/>
    <mergeCell ref="A16:H16"/>
    <mergeCell ref="A38:Z38"/>
    <mergeCell ref="F33:Z33"/>
    <mergeCell ref="F34:Z34"/>
    <mergeCell ref="F35:Z35"/>
    <mergeCell ref="F36:Z36"/>
    <mergeCell ref="F37:Z37"/>
    <mergeCell ref="A35:C35"/>
    <mergeCell ref="D35:E35"/>
    <mergeCell ref="D37:E37"/>
    <mergeCell ref="D36:E36"/>
    <mergeCell ref="D34:E34"/>
    <mergeCell ref="A33:C33"/>
    <mergeCell ref="AC12:AW22"/>
    <mergeCell ref="AC23:AW32"/>
    <mergeCell ref="I16:Z16"/>
    <mergeCell ref="A20:Q20"/>
    <mergeCell ref="R20:Z20"/>
    <mergeCell ref="P32:Q32"/>
    <mergeCell ref="A4:Z12"/>
    <mergeCell ref="AG4:BE4"/>
    <mergeCell ref="AG7:BE7"/>
    <mergeCell ref="A28:Z28"/>
    <mergeCell ref="A14:Z14"/>
    <mergeCell ref="S18:T18"/>
    <mergeCell ref="U18:Z18"/>
    <mergeCell ref="I18:R18"/>
    <mergeCell ref="AG6:BE6"/>
    <mergeCell ref="I15:Z15"/>
  </mergeCells>
  <phoneticPr fontId="1"/>
  <pageMargins left="0.51181102362204722" right="0.51181102362204722" top="0.15748031496062992" bottom="0.15748031496062992" header="0.31496062992125984" footer="0.31496062992125984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6177C4F2-A425-436D-BF7F-E9E8322C4578}">
            <xm:f>AND($R$20='編集不可（選択肢データ）'!$A$21,$I$18&lt;=3000)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</x14:dxf>
          </x14:cfRule>
          <x14:cfRule type="expression" priority="3" id="{00000000-000E-0000-0000-000001000000}">
            <xm:f>AND($R$20='編集不可（選択肢データ）'!$A$20,$I$18&lt;=500)</xm:f>
            <x14:dxf>
              <font>
                <color theme="0" tint="-0.14996795556505021"/>
              </font>
              <fill>
                <patternFill>
                  <bgColor theme="0" tint="-0.14996795556505021"/>
                </patternFill>
              </fill>
            </x14:dxf>
          </x14:cfRule>
          <xm:sqref>A26:Z26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'編集不可（選択肢データ）'!$A$11:$A$12</xm:f>
          </x14:formula1>
          <xm:sqref>I17:Z17</xm:sqref>
        </x14:dataValidation>
        <x14:dataValidation type="list" allowBlank="1" showInputMessage="1" showErrorMessage="1" xr:uid="{B2E76525-25FF-4196-90F0-ABE16812F523}">
          <x14:formula1>
            <xm:f>'編集不可（選択肢データ）'!$A$15:$A$18</xm:f>
          </x14:formula1>
          <xm:sqref>I16:Z16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21"/>
  <sheetViews>
    <sheetView view="pageBreakPreview" zoomScale="115" zoomScaleNormal="100" zoomScaleSheetLayoutView="115" workbookViewId="0">
      <selection activeCell="C23" sqref="C23"/>
    </sheetView>
  </sheetViews>
  <sheetFormatPr defaultRowHeight="18.75"/>
  <sheetData>
    <row r="2" spans="1:9" ht="19.5" customHeight="1" thickBot="1">
      <c r="A2" s="20"/>
      <c r="B2" s="20"/>
      <c r="C2" s="20"/>
      <c r="D2" s="20"/>
      <c r="E2" s="20"/>
      <c r="F2" s="20"/>
      <c r="G2" s="20"/>
      <c r="H2" s="20"/>
      <c r="I2" s="20"/>
    </row>
    <row r="3" spans="1:9" ht="19.5" thickBot="1">
      <c r="A3" t="s">
        <v>16</v>
      </c>
      <c r="I3" s="15" t="str" cm="1">
        <f t="array" ref="I3">IF(様式!R20=A20,_xlfn.IFS(様式!T22&lt;=0.8,"A",様式!T22&lt;=1,"B",様式!T22&gt;1,"C"),_xlfn.IFS(様式!T22&lt;=1.6,"A",様式!T22&lt;=2,"B",様式!T22&gt;2,"C"))</f>
        <v>A</v>
      </c>
    </row>
    <row r="4" spans="1:9" ht="19.5" thickBot="1">
      <c r="A4" t="s">
        <v>17</v>
      </c>
      <c r="I4" s="15" t="str" cm="1">
        <f t="array" ref="I4">IF(様式!R20=A20,_xlfn.IFS(様式!T23&lt;=1.6,"A",様式!T23&lt;=2,"B",様式!T23&gt;2,"C"),_xlfn.IFS(様式!T23&lt;=4,"A",様式!T23&lt;=5,"B",様式!T23&gt;5,"C"))</f>
        <v>A</v>
      </c>
    </row>
    <row r="5" spans="1:9" ht="19.5" thickBot="1">
      <c r="A5" t="s">
        <v>25</v>
      </c>
      <c r="I5" s="15" t="str" cm="1">
        <f t="array" ref="I5">IF(様式!R20=A20,_xlfn.IFS(様式!T24&lt;=1.6,"A",様式!T24&lt;=2,"B",様式!T24&gt;2,"C"),_xlfn.IFS(様式!T24&lt;=4,"A",様式!T24&lt;=5,"B",様式!T24&gt;5,"C"))</f>
        <v>A</v>
      </c>
    </row>
    <row r="6" spans="1:9" ht="19.5" thickBot="1">
      <c r="A6" t="s">
        <v>18</v>
      </c>
      <c r="I6" s="16" t="str" cm="1">
        <f t="array" ref="I6">IF(様式!R20=A20,_xlfn.IFS(様式!T25&lt;=1.6,"A",様式!T25&lt;=2,"B",様式!T25&gt;2,"C"),_xlfn.IFS(様式!T25&lt;=4,"A",様式!T25&lt;=5,"B",様式!T25&gt;5,"C"))</f>
        <v>A</v>
      </c>
    </row>
    <row r="7" spans="1:9" ht="19.5" thickBot="1">
      <c r="I7" s="16" t="str" cm="1">
        <f t="array" ref="I7">IF(様式!I18&lt;=500,"A",IF(AND(様式!I17=A12,様式!R20=A21,様式!I18&lt;=3000),"A",IF(様式!R20=A20,_xlfn.IFS(様式!T26&lt;=400,"A",様式!T26&lt;=500,"B",様式!T26&gt;500,"C"),_xlfn.IFS(様式!T26&lt;=2400,"A",様式!T26&lt;=3000,"B",様式!T26&gt;3000,"C"))))</f>
        <v>A</v>
      </c>
    </row>
    <row r="8" spans="1:9" ht="19.5" thickBot="1">
      <c r="H8" s="3" t="s">
        <v>12</v>
      </c>
      <c r="I8" s="17">
        <f>COUNTIF(I3:I7,"A")</f>
        <v>5</v>
      </c>
    </row>
    <row r="9" spans="1:9" ht="19.5" thickBot="1">
      <c r="H9" s="3" t="s">
        <v>13</v>
      </c>
      <c r="I9" s="17">
        <f>COUNTIF(I3:I7,"B")</f>
        <v>0</v>
      </c>
    </row>
    <row r="10" spans="1:9" ht="19.5" thickBot="1">
      <c r="H10" s="3" t="s">
        <v>14</v>
      </c>
      <c r="I10" s="18">
        <f>COUNTIF(I3:I7,"C")</f>
        <v>0</v>
      </c>
    </row>
    <row r="11" spans="1:9">
      <c r="A11" t="s">
        <v>23</v>
      </c>
      <c r="H11" s="3"/>
      <c r="I11" s="4"/>
    </row>
    <row r="12" spans="1:9">
      <c r="A12" t="s">
        <v>33</v>
      </c>
      <c r="I12" s="4"/>
    </row>
    <row r="15" spans="1:9">
      <c r="A15" t="s">
        <v>34</v>
      </c>
    </row>
    <row r="16" spans="1:9">
      <c r="A16" t="s">
        <v>35</v>
      </c>
    </row>
    <row r="17" spans="1:1">
      <c r="A17" t="s">
        <v>38</v>
      </c>
    </row>
    <row r="18" spans="1:1">
      <c r="A18" t="s">
        <v>36</v>
      </c>
    </row>
    <row r="20" spans="1:1">
      <c r="A20" t="s">
        <v>39</v>
      </c>
    </row>
    <row r="21" spans="1:1">
      <c r="A21" t="s">
        <v>40</v>
      </c>
    </row>
  </sheetData>
  <sheetProtection algorithmName="SHA-512" hashValue="QRpHDRvBu2JOAB5TiUWPl4t4AWcy0CBeiqgogFXvHMmzAYF0icSEp/3Vq1eSwl+VkXjEiumzuALib70KZjHxgw==" saltValue="nfc/l22D255qFmuFVsNFxQ==" spinCount="100000" sheet="1" objects="1" scenarios="1"/>
  <mergeCells count="1">
    <mergeCell ref="A2:I2"/>
  </mergeCells>
  <phoneticPr fontId="1"/>
  <pageMargins left="0.7" right="0.7" top="0.75" bottom="0.75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</vt:lpstr>
      <vt:lpstr>編集不可（選択肢データ）</vt:lpstr>
      <vt:lpstr>'編集不可（選択肢データ）'!Print_Area</vt:lpstr>
      <vt:lpstr>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2025-11-25T07:41:11Z</cp:lastPrinted>
  <dcterms:created xsi:type="dcterms:W3CDTF">2024-12-18T07:43:23Z</dcterms:created>
  <dcterms:modified xsi:type="dcterms:W3CDTF">2025-12-02T10:49:06Z</dcterms:modified>
</cp:coreProperties>
</file>