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04_盛土規制法関係\05 条例等制定\10　８８条証明関係\R8.1改定版\"/>
    </mc:Choice>
  </mc:AlternateContent>
  <xr:revisionPtr revIDLastSave="0" documentId="13_ncr:1_{A90956F9-92CD-473D-A418-2C085AF3B0CE}" xr6:coauthVersionLast="47" xr6:coauthVersionMax="47" xr10:uidLastSave="{00000000-0000-0000-0000-000000000000}"/>
  <workbookProtection workbookAlgorithmName="SHA-512" workbookHashValue="qS4Yn5aQoks0FEtxEp0ArLdu9haBQ8pn2dCzQ+fyds1Xw6svNqnrB/crtJorP+AIh3Ci4ot2abkS4EWy+Hlw/g==" workbookSaltValue="ch6wr8W6MmE2EOawO3XXSQ==" workbookSpinCount="100000" lockStructure="1"/>
  <bookViews>
    <workbookView xWindow="-120" yWindow="-120" windowWidth="29040" windowHeight="15720" xr2:uid="{00000000-000D-0000-FFFF-FFFF00000000}"/>
  </bookViews>
  <sheets>
    <sheet name="様式" sheetId="1" r:id="rId1"/>
    <sheet name="編集不可（選択肢データ）" sheetId="2" state="hidden" r:id="rId2"/>
  </sheets>
  <definedNames>
    <definedName name="_xlnm.Print_Area" localSheetId="1">'編集不可（選択肢データ）'!$A$1:$I$21</definedName>
    <definedName name="_xlnm.Print_Area" localSheetId="0">様式!$A$1:$Z$41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I7" i="2" s="1"/>
  <c r="I3" i="2" l="1"/>
  <c r="I4" i="2"/>
  <c r="I5" i="2"/>
  <c r="I6" i="2"/>
  <c r="X22" i="1"/>
  <c r="X25" i="1"/>
  <c r="X24" i="1"/>
  <c r="X23" i="1"/>
  <c r="X26" i="1"/>
  <c r="I8" i="2" l="1"/>
  <c r="I10" i="2"/>
  <c r="I9" i="2"/>
  <c r="A29" i="1" l="1"/>
</calcChain>
</file>

<file path=xl/sharedStrings.xml><?xml version="1.0" encoding="utf-8"?>
<sst xmlns="http://schemas.openxmlformats.org/spreadsheetml/2006/main" count="53" uniqueCount="46">
  <si>
    <t>判 定 結 果</t>
    <phoneticPr fontId="1"/>
  </si>
  <si>
    <t>㎡</t>
    <phoneticPr fontId="1"/>
  </si>
  <si>
    <t>■判定結果■</t>
    <rPh sb="1" eb="3">
      <t>ハンテイ</t>
    </rPh>
    <rPh sb="3" eb="5">
      <t>ケッカ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</si>
  <si>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</si>
  <si>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</si>
  <si>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</si>
  <si>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建 築 主</t>
    <rPh sb="0" eb="1">
      <t>タツル</t>
    </rPh>
    <rPh sb="2" eb="3">
      <t>チク</t>
    </rPh>
    <rPh sb="4" eb="5">
      <t>ヌシ</t>
    </rPh>
    <phoneticPr fontId="1"/>
  </si>
  <si>
    <t>調 査 者</t>
    <rPh sb="0" eb="1">
      <t>チョウ</t>
    </rPh>
    <rPh sb="2" eb="3">
      <t>サ</t>
    </rPh>
    <rPh sb="4" eb="5">
      <t>シャ</t>
    </rPh>
    <phoneticPr fontId="1"/>
  </si>
  <si>
    <t>上記を確認いたしました。</t>
    <rPh sb="0" eb="2">
      <t>ジョウキ</t>
    </rPh>
    <rPh sb="3" eb="5">
      <t>カクニン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</si>
  <si>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</si>
  <si>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</si>
  <si>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</si>
  <si>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A</t>
    <phoneticPr fontId="1"/>
  </si>
  <si>
    <t>B</t>
    <phoneticPr fontId="1"/>
  </si>
  <si>
    <t>C</t>
    <phoneticPr fontId="1"/>
  </si>
  <si>
    <t>本チェックシートを添付してください</t>
    <rPh sb="0" eb="1">
      <t>ホン</t>
    </rPh>
    <rPh sb="9" eb="11">
      <t>テンプ</t>
    </rPh>
    <phoneticPr fontId="1"/>
  </si>
  <si>
    <t>大津市盛土規制法施行規則第８８条に関する協議確認書を添付してください</t>
    <rPh sb="0" eb="3">
      <t>オオツシ</t>
    </rPh>
    <rPh sb="3" eb="5">
      <t>モリド</t>
    </rPh>
    <rPh sb="5" eb="8">
      <t>キセイホウ</t>
    </rPh>
    <rPh sb="8" eb="10">
      <t>セコウ</t>
    </rPh>
    <rPh sb="10" eb="12">
      <t>キソク</t>
    </rPh>
    <rPh sb="12" eb="13">
      <t>ダイ</t>
    </rPh>
    <rPh sb="15" eb="16">
      <t>ジョウ</t>
    </rPh>
    <rPh sb="17" eb="18">
      <t>カン</t>
    </rPh>
    <rPh sb="20" eb="22">
      <t>キョウギ</t>
    </rPh>
    <rPh sb="22" eb="24">
      <t>カクニン</t>
    </rPh>
    <rPh sb="24" eb="25">
      <t>ショ</t>
    </rPh>
    <rPh sb="26" eb="28">
      <t>テンプ</t>
    </rPh>
    <phoneticPr fontId="1"/>
  </si>
  <si>
    <t>盛土規制法の許可を要する工事に該当します</t>
    <rPh sb="0" eb="2">
      <t>モリド</t>
    </rPh>
    <rPh sb="2" eb="5">
      <t>キセイホウ</t>
    </rPh>
    <rPh sb="6" eb="8">
      <t>キョカ</t>
    </rPh>
    <rPh sb="9" eb="10">
      <t>ヨウ</t>
    </rPh>
    <rPh sb="12" eb="14">
      <t>コウジ</t>
    </rPh>
    <rPh sb="15" eb="17">
      <t>ガイトウ</t>
    </rPh>
    <phoneticPr fontId="1"/>
  </si>
  <si>
    <t>建築確認申請に添付する書類についての</t>
    <phoneticPr fontId="1"/>
  </si>
  <si>
    <t>ｍ</t>
    <phoneticPr fontId="1"/>
  </si>
  <si>
    <t>　工事種別</t>
    <rPh sb="1" eb="3">
      <t>コウジ</t>
    </rPh>
    <rPh sb="3" eb="5">
      <t>シュベツ</t>
    </rPh>
    <phoneticPr fontId="1"/>
  </si>
  <si>
    <t>ｍ２</t>
    <phoneticPr fontId="1"/>
  </si>
  <si>
    <t>建築物の新築、増築、改築又は移転</t>
    <rPh sb="0" eb="2">
      <t>ケンチク</t>
    </rPh>
    <rPh sb="2" eb="3">
      <t>ブツ</t>
    </rPh>
    <rPh sb="4" eb="6">
      <t>シンチク</t>
    </rPh>
    <rPh sb="7" eb="9">
      <t>ゾウチク</t>
    </rPh>
    <rPh sb="10" eb="12">
      <t>カイチク</t>
    </rPh>
    <rPh sb="12" eb="13">
      <t>マタ</t>
    </rPh>
    <rPh sb="14" eb="16">
      <t>イテン</t>
    </rPh>
    <phoneticPr fontId="1"/>
  </si>
  <si>
    <t>１．建築計画の情報を記載してください。</t>
    <rPh sb="2" eb="4">
      <t>ケンチク</t>
    </rPh>
    <rPh sb="4" eb="6">
      <t>ケイカク</t>
    </rPh>
    <rPh sb="7" eb="9">
      <t>ジョウホウ</t>
    </rPh>
    <phoneticPr fontId="1"/>
  </si>
  <si>
    <t>盛土規制法施行規則第８８条証明書を添付してください</t>
    <rPh sb="0" eb="2">
      <t>モリツチ</t>
    </rPh>
    <rPh sb="2" eb="5">
      <t>キセイホウ</t>
    </rPh>
    <rPh sb="5" eb="7">
      <t>セコウ</t>
    </rPh>
    <rPh sb="7" eb="9">
      <t>キソク</t>
    </rPh>
    <rPh sb="9" eb="10">
      <t>ダイ</t>
    </rPh>
    <rPh sb="12" eb="13">
      <t>ジョウ</t>
    </rPh>
    <rPh sb="13" eb="16">
      <t>ショウメイショ</t>
    </rPh>
    <rPh sb="17" eb="19">
      <t>テンプ</t>
    </rPh>
    <phoneticPr fontId="1"/>
  </si>
  <si>
    <t>・崖面を生じさせない盛土で生じる周辺地盤面との高低差</t>
    <rPh sb="1" eb="2">
      <t>ガケ</t>
    </rPh>
    <rPh sb="2" eb="3">
      <t>メン</t>
    </rPh>
    <rPh sb="4" eb="5">
      <t>ショウ</t>
    </rPh>
    <rPh sb="10" eb="12">
      <t>モリド</t>
    </rPh>
    <rPh sb="13" eb="14">
      <t>ショウ</t>
    </rPh>
    <rPh sb="16" eb="18">
      <t>シュウヘン</t>
    </rPh>
    <rPh sb="18" eb="20">
      <t>ジバン</t>
    </rPh>
    <rPh sb="20" eb="21">
      <t>メン</t>
    </rPh>
    <rPh sb="23" eb="26">
      <t>コウテイサ</t>
    </rPh>
    <phoneticPr fontId="1"/>
  </si>
  <si>
    <t>令和</t>
    <rPh sb="0" eb="2">
      <t>レイワ</t>
    </rPh>
    <phoneticPr fontId="1"/>
  </si>
  <si>
    <t>大津市</t>
    <rPh sb="0" eb="3">
      <t>オオツシ</t>
    </rPh>
    <phoneticPr fontId="1"/>
  </si>
  <si>
    <t>　地域地区</t>
    <rPh sb="1" eb="3">
      <t>チイキ</t>
    </rPh>
    <rPh sb="3" eb="5">
      <t>チク</t>
    </rPh>
    <phoneticPr fontId="1"/>
  </si>
  <si>
    <t>建築物の用途変更、大規模修繕又は大規模模様替</t>
    <rPh sb="0" eb="2">
      <t>ケンチク</t>
    </rPh>
    <rPh sb="2" eb="3">
      <t>ブツ</t>
    </rPh>
    <rPh sb="4" eb="6">
      <t>ヨウト</t>
    </rPh>
    <rPh sb="6" eb="8">
      <t>ヘンコウ</t>
    </rPh>
    <rPh sb="9" eb="12">
      <t>ダイキボ</t>
    </rPh>
    <rPh sb="12" eb="14">
      <t>シュウゼン</t>
    </rPh>
    <rPh sb="14" eb="15">
      <t>マタ</t>
    </rPh>
    <rPh sb="16" eb="19">
      <t>ダイキボ</t>
    </rPh>
    <rPh sb="19" eb="22">
      <t>モヨウガ</t>
    </rPh>
    <phoneticPr fontId="1"/>
  </si>
  <si>
    <t>市街化区域・宅地造成等工事規制区域</t>
    <rPh sb="0" eb="3">
      <t>シガイカ</t>
    </rPh>
    <rPh sb="3" eb="5">
      <t>クイキ</t>
    </rPh>
    <rPh sb="6" eb="8">
      <t>タクチ</t>
    </rPh>
    <rPh sb="8" eb="10">
      <t>ゾウセイ</t>
    </rPh>
    <rPh sb="10" eb="11">
      <t>トウ</t>
    </rPh>
    <rPh sb="11" eb="13">
      <t>コウジ</t>
    </rPh>
    <rPh sb="13" eb="15">
      <t>キセイ</t>
    </rPh>
    <rPh sb="15" eb="17">
      <t>クイキ</t>
    </rPh>
    <phoneticPr fontId="1"/>
  </si>
  <si>
    <t>市街化調整区域・宅地造成等工事規制区域</t>
    <rPh sb="0" eb="3">
      <t>シガイカ</t>
    </rPh>
    <rPh sb="3" eb="5">
      <t>チョウセイ</t>
    </rPh>
    <rPh sb="5" eb="7">
      <t>クイキ</t>
    </rPh>
    <rPh sb="8" eb="10">
      <t>タクチ</t>
    </rPh>
    <rPh sb="10" eb="12">
      <t>ゾウセイ</t>
    </rPh>
    <rPh sb="12" eb="13">
      <t>トウ</t>
    </rPh>
    <rPh sb="13" eb="15">
      <t>コウジ</t>
    </rPh>
    <rPh sb="15" eb="17">
      <t>キセイ</t>
    </rPh>
    <rPh sb="17" eb="19">
      <t>クイキ</t>
    </rPh>
    <phoneticPr fontId="1"/>
  </si>
  <si>
    <t>都市計画区域外・特定盛土等規制区域</t>
    <rPh sb="0" eb="2">
      <t>トシ</t>
    </rPh>
    <rPh sb="2" eb="4">
      <t>ケイカク</t>
    </rPh>
    <rPh sb="4" eb="6">
      <t>クイキ</t>
    </rPh>
    <rPh sb="6" eb="7">
      <t>ガイ</t>
    </rPh>
    <rPh sb="8" eb="10">
      <t>トクテイ</t>
    </rPh>
    <rPh sb="10" eb="12">
      <t>モリツチ</t>
    </rPh>
    <rPh sb="12" eb="13">
      <t>トウ</t>
    </rPh>
    <rPh sb="13" eb="15">
      <t>キセイ</t>
    </rPh>
    <rPh sb="15" eb="17">
      <t>クイキ</t>
    </rPh>
    <phoneticPr fontId="1"/>
  </si>
  <si>
    <t>２．該当する造成行為の内容を記載してください。</t>
    <rPh sb="6" eb="8">
      <t>ゾウセイ</t>
    </rPh>
    <rPh sb="11" eb="13">
      <t>ナイヨウ</t>
    </rPh>
    <phoneticPr fontId="1"/>
  </si>
  <si>
    <t>都市計画区域外・宅地造成等工事規制区域</t>
    <rPh sb="0" eb="2">
      <t>トシ</t>
    </rPh>
    <rPh sb="2" eb="4">
      <t>ケイカク</t>
    </rPh>
    <rPh sb="4" eb="6">
      <t>クイキ</t>
    </rPh>
    <rPh sb="6" eb="7">
      <t>ガイ</t>
    </rPh>
    <rPh sb="8" eb="10">
      <t>タクチ</t>
    </rPh>
    <rPh sb="10" eb="12">
      <t>ゾウセイ</t>
    </rPh>
    <rPh sb="12" eb="13">
      <t>トウ</t>
    </rPh>
    <rPh sb="13" eb="15">
      <t>コウジ</t>
    </rPh>
    <rPh sb="15" eb="17">
      <t>キセイ</t>
    </rPh>
    <rPh sb="17" eb="19">
      <t>クイキ</t>
    </rPh>
    <phoneticPr fontId="1"/>
  </si>
  <si>
    <t>【宅地造成等工事規制区域】</t>
    <phoneticPr fontId="1"/>
  </si>
  <si>
    <t>【特定盛土等規制区域】</t>
    <phoneticPr fontId="1"/>
  </si>
  <si>
    <t>　敷地面積</t>
    <rPh sb="1" eb="3">
      <t>シキチ</t>
    </rPh>
    <rPh sb="3" eb="5">
      <t>メンセキ</t>
    </rPh>
    <phoneticPr fontId="1"/>
  </si>
  <si>
    <t>大津市 チェックシート（令和８年１月改定版）</t>
    <rPh sb="0" eb="3">
      <t>オオツシ</t>
    </rPh>
    <rPh sb="12" eb="14">
      <t>レイワ</t>
    </rPh>
    <rPh sb="15" eb="16">
      <t>ネン</t>
    </rPh>
    <rPh sb="17" eb="18">
      <t>ガツ</t>
    </rPh>
    <rPh sb="18" eb="20">
      <t>カイテイ</t>
    </rPh>
    <rPh sb="20" eb="21">
      <t>バン</t>
    </rPh>
    <phoneticPr fontId="1"/>
  </si>
  <si>
    <r>
      <t>　本市では、令和７年４月１日以降に確認済証が交付される建築物の確認申請（計画通知を含む）に、宅地造成及び特定盛土等規制法（盛土規制法）の規定に適合していることを確認する書類の添付を求めています。
　適合していることを確認する書類は、都市計画法又は盛土規制法の許可証等のほか、以下の建築計画別に敷地面積や造成規模に応じて『88条証明書』、『88条協議確認書』又は『チェックシート』のいずれかとなります。建築計画の情報及び造成行為の内容を入力して、求められる添付書類を確認してください。
　</t>
    </r>
    <r>
      <rPr>
        <b/>
        <sz val="10"/>
        <color rgb="FFFF9900"/>
        <rFont val="ＭＳ Ｐゴシック"/>
        <family val="3"/>
        <charset val="128"/>
      </rPr>
      <t>①市内全域で行う建築物の新築、増築、改築又は移転の工事</t>
    </r>
    <r>
      <rPr>
        <sz val="10"/>
        <color theme="1"/>
        <rFont val="ＭＳ Ｐゴシック"/>
        <family val="3"/>
        <charset val="128"/>
      </rPr>
      <t xml:space="preserve">
　　ア）敷地面積が1,000.00㎡未満かつ造成（盛土・切土）が許可を要する規模の８割以下の場合は『チェックシート』
　　イ）敷地面積が500.00㎡以下かつ造成（盛土・切土）が許可を要する規模の８割超の場合は『88条協議確認書』
　　ウ）敷地面積が500.00㎡超から1,000.00㎡未満かつ造成（盛土・切土）が許可を要する規模の８割超の場合
　　　　は『88条証明書』
　　エ）敷地面積が1000.00㎡以上（造成規模は不問）の場合は『88条証明書』
　</t>
    </r>
    <r>
      <rPr>
        <b/>
        <sz val="10"/>
        <color rgb="FFFF9900"/>
        <rFont val="ＭＳ Ｐゴシック"/>
        <family val="3"/>
        <charset val="128"/>
      </rPr>
      <t>②市内全域で行う建築物の用途変更、大規模修繕又は大規模模様替えの工事</t>
    </r>
    <r>
      <rPr>
        <sz val="10"/>
        <color theme="1"/>
        <rFont val="ＭＳ Ｐゴシック"/>
        <family val="3"/>
        <charset val="128"/>
      </rPr>
      <t xml:space="preserve">
　　ア）敷地面積は問わず、造成（盛土・切土）が許可を要する規模の８割以下の場合は『チェックシート』
　　イ）敷地面積が500.00㎡以下かつ造成（盛土・切土）が許可を要する規模の８割超の場合は『88条協議確認書』
　　ウ）敷地面積が500.00㎡超かつ造成（盛土・切土）が許可を要する規模の８割超の場合は『88条証明書』　</t>
    </r>
    <rPh sb="1" eb="3">
      <t>ホンシ</t>
    </rPh>
    <rPh sb="6" eb="8">
      <t>レイワ</t>
    </rPh>
    <rPh sb="9" eb="10">
      <t>ネン</t>
    </rPh>
    <rPh sb="11" eb="12">
      <t>ガツ</t>
    </rPh>
    <rPh sb="13" eb="14">
      <t>ヒ</t>
    </rPh>
    <rPh sb="14" eb="16">
      <t>イコウ</t>
    </rPh>
    <rPh sb="17" eb="19">
      <t>カクニン</t>
    </rPh>
    <rPh sb="19" eb="20">
      <t>スミ</t>
    </rPh>
    <rPh sb="20" eb="21">
      <t>ショウ</t>
    </rPh>
    <rPh sb="22" eb="24">
      <t>コウフ</t>
    </rPh>
    <rPh sb="27" eb="29">
      <t>ケンチク</t>
    </rPh>
    <rPh sb="29" eb="30">
      <t>ブツ</t>
    </rPh>
    <rPh sb="31" eb="33">
      <t>カクニン</t>
    </rPh>
    <rPh sb="33" eb="35">
      <t>シンセイ</t>
    </rPh>
    <rPh sb="36" eb="38">
      <t>ケイカク</t>
    </rPh>
    <rPh sb="38" eb="40">
      <t>ツウチ</t>
    </rPh>
    <rPh sb="41" eb="42">
      <t>フク</t>
    </rPh>
    <rPh sb="99" eb="101">
      <t>テキゴウ</t>
    </rPh>
    <rPh sb="108" eb="110">
      <t>カクニン</t>
    </rPh>
    <rPh sb="112" eb="114">
      <t>ショルイ</t>
    </rPh>
    <rPh sb="140" eb="142">
      <t>ケンチク</t>
    </rPh>
    <rPh sb="142" eb="144">
      <t>ケイカク</t>
    </rPh>
    <rPh sb="144" eb="145">
      <t>ベツ</t>
    </rPh>
    <rPh sb="146" eb="148">
      <t>シキチ</t>
    </rPh>
    <rPh sb="148" eb="150">
      <t>メンセキ</t>
    </rPh>
    <rPh sb="151" eb="153">
      <t>ゾウセイ</t>
    </rPh>
    <rPh sb="153" eb="155">
      <t>キボ</t>
    </rPh>
    <rPh sb="156" eb="157">
      <t>オウ</t>
    </rPh>
    <rPh sb="162" eb="163">
      <t>ジョウ</t>
    </rPh>
    <rPh sb="163" eb="166">
      <t>ショウメイショ</t>
    </rPh>
    <rPh sb="171" eb="172">
      <t>ジョウ</t>
    </rPh>
    <rPh sb="172" eb="174">
      <t>キョウギ</t>
    </rPh>
    <rPh sb="174" eb="177">
      <t>カクニンショ</t>
    </rPh>
    <rPh sb="178" eb="179">
      <t>マタ</t>
    </rPh>
    <rPh sb="244" eb="246">
      <t>シナイ</t>
    </rPh>
    <rPh sb="246" eb="248">
      <t>ゼンイキ</t>
    </rPh>
    <rPh sb="251" eb="254">
      <t>ケンチクブツ</t>
    </rPh>
    <rPh sb="255" eb="257">
      <t>シンチク</t>
    </rPh>
    <rPh sb="258" eb="260">
      <t>ゾウチク</t>
    </rPh>
    <rPh sb="261" eb="263">
      <t>カイチク</t>
    </rPh>
    <rPh sb="263" eb="264">
      <t>マタ</t>
    </rPh>
    <rPh sb="265" eb="267">
      <t>イテン</t>
    </rPh>
    <rPh sb="268" eb="270">
      <t>コウジ</t>
    </rPh>
    <rPh sb="275" eb="277">
      <t>シキチ</t>
    </rPh>
    <rPh sb="277" eb="279">
      <t>メンセキ</t>
    </rPh>
    <rPh sb="289" eb="291">
      <t>ミマン</t>
    </rPh>
    <rPh sb="293" eb="295">
      <t>ゾウセイ</t>
    </rPh>
    <rPh sb="296" eb="298">
      <t>モリツチ</t>
    </rPh>
    <rPh sb="299" eb="300">
      <t>キリ</t>
    </rPh>
    <rPh sb="300" eb="301">
      <t>ツチ</t>
    </rPh>
    <rPh sb="303" eb="305">
      <t>キョカ</t>
    </rPh>
    <rPh sb="306" eb="307">
      <t>ヨウ</t>
    </rPh>
    <rPh sb="309" eb="311">
      <t>キボ</t>
    </rPh>
    <rPh sb="313" eb="314">
      <t>ワリ</t>
    </rPh>
    <rPh sb="314" eb="316">
      <t>イカ</t>
    </rPh>
    <rPh sb="317" eb="319">
      <t>バアイ</t>
    </rPh>
    <rPh sb="334" eb="336">
      <t>シキチ</t>
    </rPh>
    <rPh sb="336" eb="338">
      <t>メンセキ</t>
    </rPh>
    <rPh sb="346" eb="348">
      <t>イカ</t>
    </rPh>
    <rPh sb="370" eb="372">
      <t>ワリチョウ</t>
    </rPh>
    <rPh sb="373" eb="375">
      <t>バアイ</t>
    </rPh>
    <rPh sb="379" eb="380">
      <t>ジョウ</t>
    </rPh>
    <rPh sb="380" eb="382">
      <t>キョウギ</t>
    </rPh>
    <rPh sb="382" eb="385">
      <t>カクニンショ</t>
    </rPh>
    <rPh sb="391" eb="393">
      <t>シキチ</t>
    </rPh>
    <rPh sb="393" eb="395">
      <t>メンセキ</t>
    </rPh>
    <rPh sb="403" eb="404">
      <t>チョウ</t>
    </rPh>
    <rPh sb="415" eb="417">
      <t>ミマン</t>
    </rPh>
    <rPh sb="419" eb="421">
      <t>ゾウセイ</t>
    </rPh>
    <rPh sb="422" eb="424">
      <t>モリツチ</t>
    </rPh>
    <rPh sb="425" eb="426">
      <t>キリ</t>
    </rPh>
    <rPh sb="426" eb="427">
      <t>ツチ</t>
    </rPh>
    <rPh sb="429" eb="431">
      <t>キョカ</t>
    </rPh>
    <rPh sb="432" eb="433">
      <t>ヨウ</t>
    </rPh>
    <rPh sb="435" eb="437">
      <t>キボ</t>
    </rPh>
    <rPh sb="439" eb="440">
      <t>ワリ</t>
    </rPh>
    <rPh sb="440" eb="441">
      <t>チョウ</t>
    </rPh>
    <rPh sb="442" eb="444">
      <t>バアイ</t>
    </rPh>
    <rPh sb="453" eb="454">
      <t>ジョウ</t>
    </rPh>
    <rPh sb="454" eb="457">
      <t>ショウメイショ</t>
    </rPh>
    <rPh sb="463" eb="465">
      <t>シキチ</t>
    </rPh>
    <rPh sb="465" eb="467">
      <t>メンセキ</t>
    </rPh>
    <rPh sb="476" eb="478">
      <t>イジョウ</t>
    </rPh>
    <rPh sb="479" eb="481">
      <t>ゾウセイ</t>
    </rPh>
    <rPh sb="481" eb="483">
      <t>キボ</t>
    </rPh>
    <rPh sb="484" eb="486">
      <t>フモン</t>
    </rPh>
    <rPh sb="488" eb="490">
      <t>バアイ</t>
    </rPh>
    <rPh sb="494" eb="495">
      <t>ジョウ</t>
    </rPh>
    <rPh sb="495" eb="498">
      <t>ショウメイショ</t>
    </rPh>
    <rPh sb="503" eb="504">
      <t>ナイ</t>
    </rPh>
    <rPh sb="504" eb="506">
      <t>ゼンイキ</t>
    </rPh>
    <rPh sb="533" eb="535">
      <t>コウジ</t>
    </rPh>
    <rPh sb="540" eb="542">
      <t>シキチ</t>
    </rPh>
    <rPh sb="542" eb="544">
      <t>メンセキ</t>
    </rPh>
    <rPh sb="545" eb="546">
      <t>ト</t>
    </rPh>
    <rPh sb="555" eb="556">
      <t>キリ</t>
    </rPh>
    <rPh sb="556" eb="557">
      <t>ツチ</t>
    </rPh>
    <rPh sb="573" eb="575">
      <t>バアイ</t>
    </rPh>
    <rPh sb="627" eb="628">
      <t>チョウ</t>
    </rPh>
    <rPh sb="635" eb="636">
      <t>ジョウ</t>
    </rPh>
    <rPh sb="636" eb="638">
      <t>キョウギ</t>
    </rPh>
    <rPh sb="638" eb="641">
      <t>カクニンショ</t>
    </rPh>
    <rPh sb="659" eb="660">
      <t>チョウ</t>
    </rPh>
    <rPh sb="691" eb="692">
      <t>ジョウ</t>
    </rPh>
    <rPh sb="692" eb="695">
      <t>ショウメイショ</t>
    </rPh>
    <phoneticPr fontId="1"/>
  </si>
  <si>
    <r>
      <t>　建築場所</t>
    </r>
    <r>
      <rPr>
        <sz val="10"/>
        <color theme="1"/>
        <rFont val="ＭＳ Ｐゴシック"/>
        <family val="3"/>
        <charset val="128"/>
      </rPr>
      <t>（地番）</t>
    </r>
    <rPh sb="1" eb="3">
      <t>ケンチク</t>
    </rPh>
    <rPh sb="3" eb="5">
      <t>バショ</t>
    </rPh>
    <rPh sb="6" eb="8">
      <t>チバン</t>
    </rPh>
    <phoneticPr fontId="1"/>
  </si>
  <si>
    <r>
      <t>確　認　内　容</t>
    </r>
    <r>
      <rPr>
        <sz val="9"/>
        <color theme="1"/>
        <rFont val="ＭＳ Ｐゴシック"/>
        <family val="3"/>
        <charset val="128"/>
      </rPr>
      <t>（土地の形質の変更（盛土・切土））</t>
    </r>
    <rPh sb="0" eb="1">
      <t>アキラ</t>
    </rPh>
    <rPh sb="2" eb="3">
      <t>ニン</t>
    </rPh>
    <rPh sb="4" eb="5">
      <t>ナイ</t>
    </rPh>
    <rPh sb="6" eb="7">
      <t>カタチ</t>
    </rPh>
    <rPh sb="8" eb="10">
      <t>トチ</t>
    </rPh>
    <rPh sb="11" eb="13">
      <t>ケイシツ</t>
    </rPh>
    <rPh sb="14" eb="16">
      <t>ヘンコウ</t>
    </rPh>
    <rPh sb="17" eb="19">
      <t>モリド</t>
    </rPh>
    <rPh sb="20" eb="22">
      <t>キリド</t>
    </rPh>
    <phoneticPr fontId="1"/>
  </si>
  <si>
    <r>
      <t>・盛土により生じる崖の最高高さ</t>
    </r>
    <r>
      <rPr>
        <sz val="8"/>
        <color theme="1"/>
        <rFont val="ＭＳ Ｐゴシック"/>
        <family val="3"/>
        <charset val="128"/>
      </rPr>
      <t>（周辺の地盤面との高低差）</t>
    </r>
    <rPh sb="1" eb="3">
      <t>モリド</t>
    </rPh>
    <rPh sb="6" eb="7">
      <t>ショウ</t>
    </rPh>
    <rPh sb="9" eb="10">
      <t>ガケ</t>
    </rPh>
    <rPh sb="11" eb="13">
      <t>サイコウ</t>
    </rPh>
    <rPh sb="13" eb="14">
      <t>タカ</t>
    </rPh>
    <rPh sb="16" eb="18">
      <t>シュウヘン</t>
    </rPh>
    <rPh sb="19" eb="20">
      <t>チ</t>
    </rPh>
    <rPh sb="20" eb="22">
      <t>バンメン</t>
    </rPh>
    <rPh sb="24" eb="27">
      <t>コウテイサ</t>
    </rPh>
    <phoneticPr fontId="1"/>
  </si>
  <si>
    <r>
      <t>・切土により生じる崖の最高高さ</t>
    </r>
    <r>
      <rPr>
        <sz val="8"/>
        <color theme="1"/>
        <rFont val="ＭＳ Ｐゴシック"/>
        <family val="3"/>
        <charset val="128"/>
      </rPr>
      <t>（周辺の地盤面との高低差）</t>
    </r>
    <rPh sb="1" eb="3">
      <t>キリド</t>
    </rPh>
    <rPh sb="6" eb="7">
      <t>ショウ</t>
    </rPh>
    <rPh sb="9" eb="10">
      <t>ガケ</t>
    </rPh>
    <rPh sb="11" eb="13">
      <t>サイコウ</t>
    </rPh>
    <rPh sb="13" eb="14">
      <t>タカ</t>
    </rPh>
    <phoneticPr fontId="1"/>
  </si>
  <si>
    <r>
      <t>・盛土と切土を同時に行うことで生じる崖の最高高さ</t>
    </r>
    <r>
      <rPr>
        <sz val="8"/>
        <color theme="1"/>
        <rFont val="ＭＳ Ｐゴシック"/>
        <family val="3"/>
        <charset val="128"/>
      </rPr>
      <t>（周辺の地盤面との高低差）</t>
    </r>
    <rPh sb="1" eb="3">
      <t>モリド</t>
    </rPh>
    <rPh sb="4" eb="6">
      <t>キリド</t>
    </rPh>
    <rPh sb="7" eb="9">
      <t>ドウジ</t>
    </rPh>
    <rPh sb="10" eb="11">
      <t>オコナ</t>
    </rPh>
    <rPh sb="15" eb="16">
      <t>ショウ</t>
    </rPh>
    <rPh sb="18" eb="19">
      <t>ガケ</t>
    </rPh>
    <rPh sb="20" eb="22">
      <t>サイコウ</t>
    </rPh>
    <rPh sb="22" eb="23">
      <t>タカ</t>
    </rPh>
    <phoneticPr fontId="1"/>
  </si>
  <si>
    <r>
      <t xml:space="preserve">・前後の地盤面の標高差が30cmを超える盛土又は切土をする土地の面積
</t>
    </r>
    <r>
      <rPr>
        <sz val="8"/>
        <color rgb="FFFF0000"/>
        <rFont val="ＭＳ Ｐゴシック"/>
        <family val="3"/>
        <charset val="128"/>
      </rPr>
      <t>　（敷地面積が500.00㎡（特定盛土等規制区域の場合は３０００．００㎡）を超える場合に入力）</t>
    </r>
    <rPh sb="1" eb="3">
      <t>ゼンゴ</t>
    </rPh>
    <rPh sb="4" eb="6">
      <t>ジバン</t>
    </rPh>
    <rPh sb="6" eb="7">
      <t>メン</t>
    </rPh>
    <rPh sb="8" eb="11">
      <t>ヒョウコウサ</t>
    </rPh>
    <rPh sb="17" eb="18">
      <t>コ</t>
    </rPh>
    <rPh sb="20" eb="22">
      <t>モリツチ</t>
    </rPh>
    <rPh sb="22" eb="23">
      <t>マタ</t>
    </rPh>
    <rPh sb="24" eb="25">
      <t>キリ</t>
    </rPh>
    <rPh sb="25" eb="26">
      <t>ツチ</t>
    </rPh>
    <rPh sb="29" eb="31">
      <t>トチ</t>
    </rPh>
    <rPh sb="32" eb="34">
      <t>メンセキ</t>
    </rPh>
    <rPh sb="37" eb="39">
      <t>シキチ</t>
    </rPh>
    <rPh sb="39" eb="41">
      <t>メンセキ</t>
    </rPh>
    <rPh sb="50" eb="52">
      <t>トクテイ</t>
    </rPh>
    <rPh sb="52" eb="54">
      <t>モリツチ</t>
    </rPh>
    <rPh sb="54" eb="55">
      <t>トウ</t>
    </rPh>
    <rPh sb="55" eb="57">
      <t>キセイ</t>
    </rPh>
    <rPh sb="57" eb="59">
      <t>クイキ</t>
    </rPh>
    <rPh sb="60" eb="62">
      <t>バアイ</t>
    </rPh>
    <rPh sb="73" eb="74">
      <t>コ</t>
    </rPh>
    <rPh sb="76" eb="78">
      <t>バアイ</t>
    </rPh>
    <rPh sb="79" eb="81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</si>
</sst>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99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9E7F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12" xfId="0" applyFont="1" applyBorder="1">
      <alignment vertical="center"/>
    </xf>
    <xf numFmtId="0" fontId="5" fillId="0" borderId="15" xfId="0" applyFont="1" applyBorder="1">
      <alignment vertical="center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2" xfId="0" applyFont="1" applyBorder="1">
      <alignment vertical="center"/>
    </xf>
    <xf numFmtId="176" fontId="5" fillId="3" borderId="36" xfId="0" applyNumberFormat="1" applyFont="1" applyFill="1" applyBorder="1" applyAlignment="1" applyProtection="1">
      <alignment horizontal="left" vertical="center"/>
      <protection locked="0"/>
    </xf>
    <xf numFmtId="176" fontId="5" fillId="3" borderId="4" xfId="0" applyNumberFormat="1" applyFont="1" applyFill="1" applyBorder="1" applyAlignment="1" applyProtection="1">
      <alignment horizontal="left" vertical="center"/>
      <protection locked="0"/>
    </xf>
    <xf numFmtId="176" fontId="5" fillId="3" borderId="37" xfId="0" applyNumberFormat="1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0" borderId="16" xfId="0" applyFont="1" applyBorder="1">
      <alignment vertical="center"/>
    </xf>
    <xf numFmtId="0" fontId="5" fillId="0" borderId="34" xfId="0" applyFont="1" applyBorder="1">
      <alignment vertical="center"/>
    </xf>
    <xf numFmtId="176" fontId="5" fillId="3" borderId="35" xfId="0" applyNumberFormat="1" applyFont="1" applyFill="1" applyBorder="1" applyAlignment="1" applyProtection="1">
      <alignment horizontal="center" vertical="center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0" xfId="0" applyFont="1" applyAlignment="1"/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176" fontId="5" fillId="3" borderId="33" xfId="0" applyNumberFormat="1" applyFont="1" applyFill="1" applyBorder="1" applyAlignment="1" applyProtection="1">
      <alignment horizontal="center" vertical="center"/>
      <protection locked="0"/>
    </xf>
    <xf numFmtId="0" fontId="10" fillId="0" borderId="40" xfId="0" applyFont="1" applyBorder="1" applyAlignment="1">
      <alignment horizontal="left" vertical="center"/>
    </xf>
    <xf numFmtId="0" fontId="5" fillId="4" borderId="41" xfId="0" applyFont="1" applyFill="1" applyBorder="1" applyAlignment="1" applyProtection="1">
      <alignment horizontal="center" vertical="center"/>
      <protection hidden="1"/>
    </xf>
    <xf numFmtId="0" fontId="5" fillId="4" borderId="42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vertical="top"/>
    </xf>
    <xf numFmtId="0" fontId="10" fillId="0" borderId="1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left" vertical="center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vertical="top"/>
    </xf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76" fontId="5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4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/>
    </xf>
    <xf numFmtId="0" fontId="5" fillId="4" borderId="29" xfId="0" applyFont="1" applyFill="1" applyBorder="1" applyAlignment="1" applyProtection="1">
      <alignment horizontal="center" vertical="center" wrapText="1"/>
      <protection hidden="1"/>
    </xf>
    <xf numFmtId="0" fontId="5" fillId="4" borderId="30" xfId="0" applyFont="1" applyFill="1" applyBorder="1" applyAlignment="1" applyProtection="1">
      <alignment horizontal="center" vertical="center" wrapText="1"/>
      <protection hidden="1"/>
    </xf>
    <xf numFmtId="0" fontId="5" fillId="4" borderId="31" xfId="0" applyFont="1" applyFill="1" applyBorder="1" applyAlignment="1" applyProtection="1">
      <alignment horizontal="center" vertical="center" wrapText="1"/>
      <protection hidden="1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  <protection locked="0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5" fillId="0" borderId="2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4" xfId="0" applyFont="1" applyFill="1" applyBorder="1" applyAlignment="1" applyProtection="1">
      <alignment horizontal="left" vertical="center"/>
      <protection locked="0"/>
    </xf>
    <xf numFmtId="0" fontId="5" fillId="0" borderId="20" xfId="0" applyFont="1" applyBorder="1" applyAlignment="1">
      <alignment horizontal="left" vertical="center"/>
    </xf>
    <xf numFmtId="0" fontId="5" fillId="3" borderId="25" xfId="0" applyFont="1" applyFill="1" applyBorder="1" applyAlignment="1" applyProtection="1">
      <alignment horizontal="left" vertical="center"/>
      <protection locked="0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5" fillId="0" borderId="20" xfId="0" applyFont="1" applyBorder="1">
      <alignment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22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 applyProtection="1">
      <alignment vertical="top" wrapText="1"/>
      <protection hidden="1"/>
    </xf>
    <xf numFmtId="0" fontId="5" fillId="4" borderId="38" xfId="0" applyFont="1" applyFill="1" applyBorder="1" applyAlignment="1" applyProtection="1">
      <alignment horizontal="center" vertical="center"/>
      <protection hidden="1"/>
    </xf>
    <xf numFmtId="0" fontId="5" fillId="4" borderId="39" xfId="0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900"/>
      <color rgb="FFF9E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37</xdr:row>
      <xdr:rowOff>1119</xdr:rowOff>
    </xdr:from>
    <xdr:to>
      <xdr:col>26</xdr:col>
      <xdr:colOff>9525</xdr:colOff>
      <xdr:row>41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7A73389-5E70-A133-CF5A-D6F8410BE5E6}"/>
            </a:ext>
          </a:extLst>
        </xdr:cNvPr>
        <xdr:cNvSpPr/>
      </xdr:nvSpPr>
      <xdr:spPr>
        <a:xfrm flipV="1">
          <a:off x="9525" y="9593354"/>
          <a:ext cx="6308912" cy="671234"/>
        </a:xfrm>
        <a:prstGeom prst="rect">
          <a:avLst/>
        </a:prstGeom>
        <a:solidFill>
          <a:srgbClr val="1BA7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168910</xdr:colOff>
      <xdr:row>37</xdr:row>
      <xdr:rowOff>32385</xdr:rowOff>
    </xdr:from>
    <xdr:to>
      <xdr:col>21</xdr:col>
      <xdr:colOff>176530</xdr:colOff>
      <xdr:row>39</xdr:row>
      <xdr:rowOff>34775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99C42D-1484-A6F1-FA04-67C7AABC5F8A}"/>
            </a:ext>
          </a:extLst>
        </xdr:cNvPr>
        <xdr:cNvSpPr txBox="1">
          <a:spLocks noChangeArrowheads="1"/>
        </xdr:cNvSpPr>
      </xdr:nvSpPr>
      <xdr:spPr bwMode="auto">
        <a:xfrm>
          <a:off x="661969" y="9624620"/>
          <a:ext cx="4646855" cy="338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lnSpc>
              <a:spcPts val="1400"/>
            </a:lnSpc>
          </a:pPr>
          <a:r>
            <a:rPr lang="ja-JP" sz="1200" b="1" kern="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大津市 都市計画部 建築指導課</a:t>
          </a:r>
          <a:r>
            <a:rPr lang="ja-JP" sz="12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　</a:t>
          </a:r>
          <a:r>
            <a:rPr lang="ja-JP" sz="1200" b="1" kern="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電話（</a:t>
          </a:r>
          <a:r>
            <a:rPr lang="en-US" sz="1200" b="1" kern="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077</a:t>
          </a:r>
          <a:r>
            <a:rPr lang="ja-JP" sz="1200" b="1" kern="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）</a:t>
          </a:r>
          <a:r>
            <a:rPr lang="en-US" sz="1200" b="1" kern="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528-2774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algn="just">
            <a:lnSpc>
              <a:spcPts val="1400"/>
            </a:lnSpc>
          </a:pPr>
          <a:r>
            <a:rPr lang="en-US" sz="1200" b="1" kern="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130810</xdr:colOff>
      <xdr:row>38</xdr:row>
      <xdr:rowOff>176791</xdr:rowOff>
    </xdr:from>
    <xdr:to>
      <xdr:col>21</xdr:col>
      <xdr:colOff>102870</xdr:colOff>
      <xdr:row>39</xdr:row>
      <xdr:rowOff>165174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8B157817-1379-E141-7663-5ED9D5736EC7}"/>
            </a:ext>
          </a:extLst>
        </xdr:cNvPr>
        <xdr:cNvSpPr txBox="1">
          <a:spLocks noChangeArrowheads="1"/>
        </xdr:cNvSpPr>
      </xdr:nvSpPr>
      <xdr:spPr bwMode="auto">
        <a:xfrm>
          <a:off x="626110" y="9806566"/>
          <a:ext cx="4639310" cy="264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indent="1295400" algn="just">
            <a:lnSpc>
              <a:spcPts val="1400"/>
            </a:lnSpc>
          </a:pPr>
          <a:r>
            <a:rPr lang="ja-JP" sz="1200" b="1" kern="0">
              <a:solidFill>
                <a:srgbClr val="FFFFFF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 </a:t>
          </a:r>
          <a:r>
            <a:rPr lang="ja-JP" sz="1200" b="1" kern="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開発調整課　電話（</a:t>
          </a:r>
          <a:r>
            <a:rPr lang="en-US" sz="1200" b="1" kern="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077</a:t>
          </a:r>
          <a:r>
            <a:rPr lang="ja-JP" sz="1200" b="1" kern="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）</a:t>
          </a:r>
          <a:r>
            <a:rPr lang="en-US" sz="1200" b="1" kern="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528-2876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indent="1295400" algn="just">
            <a:lnSpc>
              <a:spcPts val="1400"/>
            </a:lnSpc>
          </a:pPr>
          <a:r>
            <a:rPr lang="en-US" sz="1200" b="1" kern="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32385</xdr:colOff>
      <xdr:row>39</xdr:row>
      <xdr:rowOff>132154</xdr:rowOff>
    </xdr:from>
    <xdr:to>
      <xdr:col>25</xdr:col>
      <xdr:colOff>207010</xdr:colOff>
      <xdr:row>40</xdr:row>
      <xdr:rowOff>157367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AAC4A40C-5314-4304-C802-00F27EFA79F3}"/>
            </a:ext>
          </a:extLst>
        </xdr:cNvPr>
        <xdr:cNvSpPr txBox="1">
          <a:spLocks noChangeArrowheads="1"/>
        </xdr:cNvSpPr>
      </xdr:nvSpPr>
      <xdr:spPr bwMode="auto">
        <a:xfrm>
          <a:off x="4956810" y="10038154"/>
          <a:ext cx="1365250" cy="196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dist"/>
          <a:r>
            <a:rPr lang="ja-JP" sz="900" kern="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令和</a:t>
          </a:r>
          <a:r>
            <a:rPr lang="en-US" altLang="ja-JP" sz="900" kern="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8</a:t>
          </a:r>
          <a:r>
            <a:rPr lang="ja-JP" sz="900" kern="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年</a:t>
          </a:r>
          <a:r>
            <a:rPr lang="en-US" altLang="ja-JP" sz="900" kern="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1</a:t>
          </a:r>
          <a:r>
            <a:rPr lang="ja-JP" sz="900" kern="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月</a:t>
          </a:r>
          <a:r>
            <a:rPr lang="ja-JP" altLang="en-US" sz="900" kern="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改定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19</xdr:col>
      <xdr:colOff>30480</xdr:colOff>
      <xdr:row>36</xdr:row>
      <xdr:rowOff>206187</xdr:rowOff>
    </xdr:from>
    <xdr:to>
      <xdr:col>26</xdr:col>
      <xdr:colOff>52704</xdr:colOff>
      <xdr:row>40</xdr:row>
      <xdr:rowOff>119819</xdr:rowOff>
    </xdr:to>
    <xdr:pic>
      <xdr:nvPicPr>
        <xdr:cNvPr id="6" name="図 5" descr="挿絵 が含まれている画像&#10;&#10;自動的に生成された説明">
          <a:extLst>
            <a:ext uri="{FF2B5EF4-FFF2-40B4-BE49-F238E27FC236}">
              <a16:creationId xmlns:a16="http://schemas.microsoft.com/office/drawing/2014/main" id="{838D094C-B952-7CF4-2AEB-087378E96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2127" y="9563099"/>
          <a:ext cx="1669489" cy="653220"/>
        </a:xfrm>
        <a:prstGeom prst="rect">
          <a:avLst/>
        </a:prstGeom>
      </xdr:spPr>
    </xdr:pic>
    <xdr:clientData/>
  </xdr:twoCellAnchor>
  <xdr:twoCellAnchor>
    <xdr:from>
      <xdr:col>2</xdr:col>
      <xdr:colOff>153670</xdr:colOff>
      <xdr:row>39</xdr:row>
      <xdr:rowOff>89198</xdr:rowOff>
    </xdr:from>
    <xdr:to>
      <xdr:col>17</xdr:col>
      <xdr:colOff>160655</xdr:colOff>
      <xdr:row>40</xdr:row>
      <xdr:rowOff>93643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6B788E67-8150-F081-4FDB-2C26D55E5AF6}"/>
            </a:ext>
          </a:extLst>
        </xdr:cNvPr>
        <xdr:cNvSpPr txBox="1">
          <a:spLocks noChangeArrowheads="1"/>
        </xdr:cNvSpPr>
      </xdr:nvSpPr>
      <xdr:spPr bwMode="auto">
        <a:xfrm>
          <a:off x="646729" y="10017610"/>
          <a:ext cx="3704926" cy="172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lnSpc>
              <a:spcPts val="1400"/>
            </a:lnSpc>
          </a:pPr>
          <a:r>
            <a:rPr lang="ja-JP" sz="1100" kern="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〒</a:t>
          </a:r>
          <a:r>
            <a:rPr lang="en-US" sz="1100" kern="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520-8575</a:t>
          </a:r>
          <a:r>
            <a:rPr lang="ja-JP" sz="1100" kern="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　滋賀県大津市御陵町３番</a:t>
          </a:r>
          <a:r>
            <a:rPr lang="en-US" sz="1100" kern="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1</a:t>
          </a:r>
          <a:r>
            <a:rPr lang="ja-JP" sz="1100" kern="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号</a:t>
          </a:r>
          <a:r>
            <a:rPr lang="ja-JP" sz="11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　</a:t>
          </a:r>
          <a:endParaRPr lang="ja-JP" sz="10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59"/>
  <sheetViews>
    <sheetView tabSelected="1" view="pageBreakPreview" topLeftCell="A11" zoomScaleNormal="100" zoomScaleSheetLayoutView="100" workbookViewId="0">
      <selection activeCell="AJ26" sqref="AJ26"/>
    </sheetView>
  </sheetViews>
  <sheetFormatPr defaultRowHeight="13.5" x14ac:dyDescent="0.4"/>
  <cols>
    <col min="1" max="17" width="3.25" style="9" customWidth="1"/>
    <col min="18" max="29" width="3.125" style="9" customWidth="1"/>
    <col min="30" max="30" width="9" style="9"/>
    <col min="31" max="48" width="3.125" style="9" customWidth="1"/>
    <col min="49" max="16384" width="9" style="9"/>
  </cols>
  <sheetData>
    <row r="1" spans="1:57" ht="14.25" x14ac:dyDescent="0.4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57" ht="18.75" x14ac:dyDescent="0.4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57" ht="6" customHeight="1" x14ac:dyDescent="0.4"/>
    <row r="4" spans="1:57" ht="13.5" customHeight="1" x14ac:dyDescent="0.4">
      <c r="A4" s="11" t="s">
        <v>39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</row>
    <row r="5" spans="1:57" ht="13.5" customHeigh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</row>
    <row r="6" spans="1:57" ht="13.5" customHeigh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</row>
    <row r="7" spans="1:57" ht="13.5" customHeight="1" x14ac:dyDescent="0.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</row>
    <row r="8" spans="1:57" ht="13.5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</row>
    <row r="9" spans="1:57" ht="13.5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</row>
    <row r="10" spans="1:57" ht="13.5" customHeight="1" x14ac:dyDescent="0.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</row>
    <row r="11" spans="1:57" ht="49.5" customHeight="1" x14ac:dyDescent="0.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</row>
    <row r="12" spans="1:57" ht="43.5" customHeight="1" x14ac:dyDescent="0.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3"/>
      <c r="AY12" s="13"/>
      <c r="AZ12" s="13"/>
      <c r="BA12" s="13"/>
      <c r="BB12" s="13"/>
      <c r="BC12" s="13"/>
      <c r="BD12" s="13"/>
      <c r="BE12" s="13"/>
    </row>
    <row r="13" spans="1:57" ht="8.25" customHeight="1" x14ac:dyDescent="0.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</row>
    <row r="14" spans="1:57" ht="22.5" customHeight="1" thickBot="1" x14ac:dyDescent="0.45">
      <c r="A14" s="16" t="s">
        <v>23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57" ht="30" customHeight="1" x14ac:dyDescent="0.4">
      <c r="A15" s="17" t="s">
        <v>40</v>
      </c>
      <c r="B15" s="18"/>
      <c r="C15" s="18"/>
      <c r="D15" s="18"/>
      <c r="E15" s="18"/>
      <c r="F15" s="18"/>
      <c r="G15" s="18"/>
      <c r="H15" s="19"/>
      <c r="I15" s="20" t="s">
        <v>27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2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57" ht="22.5" customHeight="1" x14ac:dyDescent="0.4">
      <c r="A16" s="23" t="s">
        <v>28</v>
      </c>
      <c r="B16" s="24"/>
      <c r="C16" s="24"/>
      <c r="D16" s="24"/>
      <c r="E16" s="25"/>
      <c r="F16" s="25"/>
      <c r="G16" s="25"/>
      <c r="H16" s="26"/>
      <c r="I16" s="27" t="s">
        <v>30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9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50" ht="22.5" customHeight="1" x14ac:dyDescent="0.4">
      <c r="A17" s="23" t="s">
        <v>20</v>
      </c>
      <c r="B17" s="24"/>
      <c r="C17" s="24"/>
      <c r="D17" s="24"/>
      <c r="E17" s="25"/>
      <c r="F17" s="25"/>
      <c r="G17" s="25"/>
      <c r="H17" s="26"/>
      <c r="I17" s="27" t="s">
        <v>22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9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50" ht="22.5" customHeight="1" thickBot="1" x14ac:dyDescent="0.45">
      <c r="A18" s="30" t="s">
        <v>37</v>
      </c>
      <c r="B18" s="31"/>
      <c r="C18" s="31"/>
      <c r="D18" s="31"/>
      <c r="E18" s="32"/>
      <c r="F18" s="32"/>
      <c r="G18" s="32"/>
      <c r="H18" s="33"/>
      <c r="I18" s="34">
        <v>0</v>
      </c>
      <c r="J18" s="35"/>
      <c r="K18" s="35"/>
      <c r="L18" s="35"/>
      <c r="M18" s="35"/>
      <c r="N18" s="35"/>
      <c r="O18" s="35"/>
      <c r="P18" s="35"/>
      <c r="Q18" s="35"/>
      <c r="R18" s="35"/>
      <c r="S18" s="36" t="s">
        <v>1</v>
      </c>
      <c r="T18" s="36"/>
      <c r="U18" s="37"/>
      <c r="V18" s="38"/>
      <c r="W18" s="38"/>
      <c r="X18" s="38"/>
      <c r="Y18" s="38"/>
      <c r="Z18" s="39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50" ht="12" customHeight="1" x14ac:dyDescent="0.4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50" s="43" customFormat="1" ht="22.5" customHeight="1" thickBot="1" x14ac:dyDescent="0.2">
      <c r="A20" s="41" t="s">
        <v>33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2" t="str">
        <f>IF(I16='編集不可（選択肢データ）'!A18,'編集不可（選択肢データ）'!A21,'編集不可（選択肢データ）'!A20)</f>
        <v>【宅地造成等工事規制区域】</v>
      </c>
      <c r="S20" s="42"/>
      <c r="T20" s="42"/>
      <c r="U20" s="42"/>
      <c r="V20" s="42"/>
      <c r="W20" s="42"/>
      <c r="X20" s="42"/>
      <c r="Y20" s="42"/>
      <c r="Z20" s="42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50" ht="22.5" customHeight="1" thickBot="1" x14ac:dyDescent="0.45">
      <c r="A21" s="44" t="s">
        <v>41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6" t="s">
        <v>0</v>
      </c>
      <c r="Y21" s="46"/>
      <c r="Z21" s="47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50" ht="22.5" customHeight="1" thickTop="1" x14ac:dyDescent="0.4">
      <c r="A22" s="48" t="s">
        <v>42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50"/>
      <c r="R22" s="50"/>
      <c r="S22" s="50"/>
      <c r="T22" s="51">
        <v>0</v>
      </c>
      <c r="U22" s="51"/>
      <c r="V22" s="51"/>
      <c r="W22" s="52" t="s">
        <v>19</v>
      </c>
      <c r="X22" s="53" t="str">
        <f>IF(R20='編集不可（選択肢データ）'!A20,IF(T22&gt;1,"OUT!!",IF(T22&lt;=0.8,"OK!",IF(T22&lt;=1,"8割超!","error"))),IF(T22&gt;2,"OUT!!",IF(T22&lt;=1.6,"OK!",IF(T22&lt;=2,"8割超!","error"))))</f>
        <v>OK!</v>
      </c>
      <c r="Y22" s="53"/>
      <c r="Z22" s="54"/>
      <c r="AC22" s="14"/>
      <c r="AD22" s="55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</row>
    <row r="23" spans="1:50" ht="22.5" customHeight="1" x14ac:dyDescent="0.4">
      <c r="A23" s="56" t="s">
        <v>43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8"/>
      <c r="R23" s="58"/>
      <c r="S23" s="58"/>
      <c r="T23" s="59">
        <v>0</v>
      </c>
      <c r="U23" s="59"/>
      <c r="V23" s="59"/>
      <c r="W23" s="60" t="s">
        <v>19</v>
      </c>
      <c r="X23" s="61" t="str">
        <f>IF(R20='編集不可（選択肢データ）'!A20,IF(T23&gt;2,"OUT!!",IF(T23&lt;=1.6,"OK!",IF(T23&lt;=2,"8割超!","error"))),IF(T23&gt;5,"OUT!!",IF(T23&lt;=4,"OK!",IF(T23&lt;=5,"8割超!","error"))))</f>
        <v>OK!</v>
      </c>
      <c r="Y23" s="61"/>
      <c r="Z23" s="62"/>
      <c r="AC23" s="14"/>
      <c r="AD23" s="63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</row>
    <row r="24" spans="1:50" ht="22.5" customHeight="1" x14ac:dyDescent="0.4">
      <c r="A24" s="64" t="s">
        <v>44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6"/>
      <c r="R24" s="66"/>
      <c r="S24" s="66"/>
      <c r="T24" s="59">
        <v>0</v>
      </c>
      <c r="U24" s="59"/>
      <c r="V24" s="59"/>
      <c r="W24" s="60" t="s">
        <v>19</v>
      </c>
      <c r="X24" s="61" t="str">
        <f>IF(R20='編集不可（選択肢データ）'!A20,IF(T24&gt;2,"OUT!!",IF(T24&lt;=1.6,"OK!",IF(T24&lt;=2,"8割超!","error"))),IF(T24&gt;5,"OUT!!",IF(T24&lt;=4,"OK!",IF(T24&lt;=5,"8割超!","error"))))</f>
        <v>OK!</v>
      </c>
      <c r="Y24" s="61"/>
      <c r="Z24" s="62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</row>
    <row r="25" spans="1:50" ht="22.5" customHeight="1" x14ac:dyDescent="0.4">
      <c r="A25" s="56" t="s">
        <v>25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8"/>
      <c r="R25" s="58"/>
      <c r="S25" s="58"/>
      <c r="T25" s="59">
        <v>0</v>
      </c>
      <c r="U25" s="59"/>
      <c r="V25" s="59"/>
      <c r="W25" s="60" t="s">
        <v>19</v>
      </c>
      <c r="X25" s="61" t="str">
        <f>IF(R20='編集不可（選択肢データ）'!A20,IF(T25&gt;2,"OUT!!",IF(T25&lt;=1.6,"OK!",IF(T25&lt;=2,"8割超!","error"))),IF(T25&gt;5,"OUT!!",IF(T25&lt;=4,"OK!",IF(T25&lt;=5,"8割超!","error"))))</f>
        <v>OK!</v>
      </c>
      <c r="Y25" s="61"/>
      <c r="Z25" s="62"/>
      <c r="AC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</row>
    <row r="26" spans="1:50" ht="37.5" customHeight="1" thickBot="1" x14ac:dyDescent="0.45">
      <c r="A26" s="67" t="s">
        <v>45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9"/>
      <c r="R26" s="69"/>
      <c r="S26" s="69"/>
      <c r="T26" s="70">
        <v>0</v>
      </c>
      <c r="U26" s="70"/>
      <c r="V26" s="70"/>
      <c r="W26" s="71" t="s">
        <v>21</v>
      </c>
      <c r="X26" s="100" t="str">
        <f>IF(R20='編集不可（選択肢データ）'!A20,IF(T26&gt;500,"OUT!!",IF(T26&lt;=400,"OK!",IF(T26&lt;=500,"8割超!","error"))),IF(T26&gt;3000,"OUT!!",IF(T26&lt;=2400,"OK!",IF(T26&lt;=3000,"8割超!","error"))))</f>
        <v>OK!</v>
      </c>
      <c r="Y26" s="100"/>
      <c r="Z26" s="101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50" ht="8.25" customHeight="1" x14ac:dyDescent="0.4">
      <c r="AC27" s="14"/>
      <c r="AD27" s="99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</row>
    <row r="28" spans="1:50" ht="14.25" thickBot="1" x14ac:dyDescent="0.45">
      <c r="A28" s="72" t="s">
        <v>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C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</row>
    <row r="29" spans="1:50" ht="35.1" customHeight="1" thickTop="1" thickBot="1" x14ac:dyDescent="0.45">
      <c r="A29" s="73" t="str">
        <f>IF(I17='編集不可（選択肢データ）'!A11,IF(AND(I18&gt;=1000,'編集不可（選択肢データ）'!I10=0),'編集不可（選択肢データ）'!A5,IF(AND(I18&gt;=1000,'編集不可（選択肢データ）'!I10&gt;=1),'編集不可（選択肢データ）'!A6,IF(AND(I18&lt;1000,'編集不可（選択肢データ）'!I8=5),'編集不可（選択肢データ）'!A3,IF(AND(I18&lt;1000,500&lt;I18,'編集不可（選択肢データ）'!I10&gt;=1),'編集不可（選択肢データ）'!A6,IF(AND(I18&lt;1000,500&lt;I18,'編集不可（選択肢データ）'!I9&gt;=1),'編集不可（選択肢データ）'!A5,IF(AND(I18&lt;=500,'編集不可（選択肢データ）'!I10&gt;=1),'編集不可（選択肢データ）'!A6,IF(AND(I18&lt;=500,'編集不可（選択肢データ）'!I9&gt;=1),'編集不可（選択肢データ）'!A4))))))),IF('編集不可（選択肢データ）'!I8=5,'編集不可（選択肢データ）'!A3,IF(AND(I18&gt;500,'編集不可（選択肢データ）'!I10&gt;=1),'編集不可（選択肢データ）'!A6,IF(AND(I18&gt;500,'編集不可（選択肢データ）'!I9&gt;=1),'編集不可（選択肢データ）'!A5,IF(AND(I18&lt;=500,'編集不可（選択肢データ）'!I10&gt;=1),'編集不可（選択肢データ）'!A6,IF(AND(I18&lt;=500,'編集不可（選択肢データ）'!I9&gt;=1),'編集不可（選択肢データ）'!A4))))))</f>
        <v>本チェックシートを添付してください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5"/>
      <c r="AC29" s="14"/>
      <c r="AD29" s="55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50" ht="8.25" customHeight="1" thickTop="1" x14ac:dyDescent="0.4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</row>
    <row r="31" spans="1:50" ht="15.75" customHeight="1" x14ac:dyDescent="0.4">
      <c r="A31" s="16" t="s">
        <v>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C31" s="14"/>
      <c r="AD31" s="55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</row>
    <row r="32" spans="1:50" ht="17.25" customHeight="1" thickBot="1" x14ac:dyDescent="0.4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36" t="s">
        <v>26</v>
      </c>
      <c r="Q32" s="36"/>
      <c r="R32" s="76"/>
      <c r="S32" s="76"/>
      <c r="T32" s="15" t="s">
        <v>11</v>
      </c>
      <c r="U32" s="76"/>
      <c r="V32" s="76"/>
      <c r="W32" s="15" t="s">
        <v>10</v>
      </c>
      <c r="X32" s="76"/>
      <c r="Y32" s="76"/>
      <c r="Z32" s="15" t="s">
        <v>9</v>
      </c>
      <c r="AA32" s="15"/>
      <c r="AC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</row>
    <row r="33" spans="1:65" ht="30" customHeight="1" x14ac:dyDescent="0.4">
      <c r="A33" s="77" t="s">
        <v>6</v>
      </c>
      <c r="B33" s="78"/>
      <c r="C33" s="78"/>
      <c r="D33" s="78" t="s">
        <v>3</v>
      </c>
      <c r="E33" s="78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80"/>
      <c r="AC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</row>
    <row r="34" spans="1:65" ht="18.75" customHeight="1" x14ac:dyDescent="0.4">
      <c r="A34" s="81"/>
      <c r="B34" s="82"/>
      <c r="C34" s="82"/>
      <c r="D34" s="83" t="s">
        <v>4</v>
      </c>
      <c r="E34" s="83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5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</row>
    <row r="35" spans="1:65" ht="30" customHeight="1" x14ac:dyDescent="0.4">
      <c r="A35" s="86" t="s">
        <v>7</v>
      </c>
      <c r="B35" s="16"/>
      <c r="C35" s="16"/>
      <c r="D35" s="16" t="s">
        <v>3</v>
      </c>
      <c r="E35" s="16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8"/>
      <c r="AC35" s="14"/>
      <c r="AD35" s="55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</row>
    <row r="36" spans="1:65" ht="18.75" customHeight="1" x14ac:dyDescent="0.4">
      <c r="A36" s="89"/>
      <c r="D36" s="16" t="s">
        <v>4</v>
      </c>
      <c r="E36" s="16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1"/>
      <c r="AD36" s="55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</row>
    <row r="37" spans="1:65" ht="18.75" customHeight="1" thickBot="1" x14ac:dyDescent="0.45">
      <c r="A37" s="92"/>
      <c r="B37" s="93"/>
      <c r="C37" s="93"/>
      <c r="D37" s="69" t="s">
        <v>5</v>
      </c>
      <c r="E37" s="69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5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</row>
    <row r="38" spans="1:65" ht="4.5" customHeight="1" x14ac:dyDescent="0.4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</row>
    <row r="39" spans="1:65" ht="21.75" customHeight="1" x14ac:dyDescent="0.4"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</row>
    <row r="40" spans="1:65" x14ac:dyDescent="0.4"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</row>
    <row r="41" spans="1:65" x14ac:dyDescent="0.4"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</row>
    <row r="43" spans="1:65" x14ac:dyDescent="0.4">
      <c r="F43" s="97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</row>
    <row r="44" spans="1:65" x14ac:dyDescent="0.4"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</row>
    <row r="45" spans="1:65" x14ac:dyDescent="0.4"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</row>
    <row r="46" spans="1:65" x14ac:dyDescent="0.4"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</row>
    <row r="47" spans="1:65" x14ac:dyDescent="0.4"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</row>
    <row r="48" spans="1:65" x14ac:dyDescent="0.4"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</row>
    <row r="49" spans="6:65" x14ac:dyDescent="0.4"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</row>
    <row r="50" spans="6:65" x14ac:dyDescent="0.4"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</row>
    <row r="52" spans="6:65" x14ac:dyDescent="0.4">
      <c r="F52" s="97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</row>
    <row r="53" spans="6:65" x14ac:dyDescent="0.4"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</row>
    <row r="54" spans="6:65" x14ac:dyDescent="0.4"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</row>
    <row r="55" spans="6:65" x14ac:dyDescent="0.4"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</row>
    <row r="56" spans="6:65" x14ac:dyDescent="0.4"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</row>
    <row r="57" spans="6:65" x14ac:dyDescent="0.4"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</row>
    <row r="58" spans="6:65" x14ac:dyDescent="0.4"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</row>
    <row r="59" spans="6:65" x14ac:dyDescent="0.4"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</row>
  </sheetData>
  <sheetProtection algorithmName="SHA-512" hashValue="pqsBxAGIIjHEvDILWsv4gFORiREUVs26tzd6uxelG4IEG5Ihs4j1gAYmZq4VBGzDJZPme9/PCJms3Eb0CgWgHA==" saltValue="4oUYFGvTjtrIEp/hJH75ug==" spinCount="100000" sheet="1" objects="1" scenarios="1"/>
  <mergeCells count="59">
    <mergeCell ref="P32:Q32"/>
    <mergeCell ref="A21:W21"/>
    <mergeCell ref="X24:Z24"/>
    <mergeCell ref="A16:H16"/>
    <mergeCell ref="R32:S32"/>
    <mergeCell ref="D33:E33"/>
    <mergeCell ref="A17:H17"/>
    <mergeCell ref="I17:Z17"/>
    <mergeCell ref="A31:Z31"/>
    <mergeCell ref="A29:Z29"/>
    <mergeCell ref="T25:V25"/>
    <mergeCell ref="X25:Z25"/>
    <mergeCell ref="T23:V23"/>
    <mergeCell ref="T24:V24"/>
    <mergeCell ref="X22:Z22"/>
    <mergeCell ref="A24:S24"/>
    <mergeCell ref="A26:S26"/>
    <mergeCell ref="A33:C33"/>
    <mergeCell ref="X32:Y32"/>
    <mergeCell ref="U32:V32"/>
    <mergeCell ref="A1:Z1"/>
    <mergeCell ref="A2:Z2"/>
    <mergeCell ref="T26:V26"/>
    <mergeCell ref="X26:Z26"/>
    <mergeCell ref="T22:V22"/>
    <mergeCell ref="A19:Z19"/>
    <mergeCell ref="X23:Z23"/>
    <mergeCell ref="A22:S22"/>
    <mergeCell ref="A23:S23"/>
    <mergeCell ref="A18:H18"/>
    <mergeCell ref="A15:H15"/>
    <mergeCell ref="A25:S25"/>
    <mergeCell ref="X21:Z21"/>
    <mergeCell ref="A35:C35"/>
    <mergeCell ref="D35:E35"/>
    <mergeCell ref="D37:E37"/>
    <mergeCell ref="D36:E36"/>
    <mergeCell ref="D34:E34"/>
    <mergeCell ref="F33:Z33"/>
    <mergeCell ref="F34:Z34"/>
    <mergeCell ref="F35:Z35"/>
    <mergeCell ref="F36:Z36"/>
    <mergeCell ref="F37:Z37"/>
    <mergeCell ref="F43:BM50"/>
    <mergeCell ref="F52:BM59"/>
    <mergeCell ref="AG4:BE4"/>
    <mergeCell ref="AG7:BE7"/>
    <mergeCell ref="A28:Z28"/>
    <mergeCell ref="A14:Z14"/>
    <mergeCell ref="S18:T18"/>
    <mergeCell ref="U18:Z18"/>
    <mergeCell ref="I18:R18"/>
    <mergeCell ref="AG6:BE6"/>
    <mergeCell ref="I15:Z15"/>
    <mergeCell ref="I16:Z16"/>
    <mergeCell ref="A20:Q20"/>
    <mergeCell ref="R20:Z20"/>
    <mergeCell ref="A4:Z12"/>
    <mergeCell ref="A38:Z38"/>
  </mergeCells>
  <phoneticPr fontId="1"/>
  <pageMargins left="0.51181102362204722" right="0.51181102362204722" top="0.15748031496062992" bottom="0.15748031496062992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177C4F2-A425-436D-BF7F-E9E8322C4578}">
            <xm:f>AND($R$20='編集不可（選択肢データ）'!$A$21,$I$18&lt;=3000)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3" id="{00000000-000E-0000-0000-000001000000}">
            <xm:f>AND($R$20='編集不可（選択肢データ）'!$A$20,$I$18&lt;=500)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m:sqref>A26:Z26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'編集不可（選択肢データ）'!$A$11:$A$12</xm:f>
          </x14:formula1>
          <xm:sqref>I17:Z17</xm:sqref>
        </x14:dataValidation>
        <x14:dataValidation type="list" allowBlank="1" showInputMessage="1" showErrorMessage="1" xr:uid="{B2E76525-25FF-4196-90F0-ABE16812F523}">
          <x14:formula1>
            <xm:f>'編集不可（選択肢データ）'!$A$15:$A$18</xm:f>
          </x14:formula1>
          <xm:sqref>I16:Z16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1"/>
  <sheetViews>
    <sheetView view="pageBreakPreview" zoomScale="70" zoomScaleNormal="100" zoomScaleSheetLayoutView="70" workbookViewId="0">
      <selection activeCell="M16" sqref="M16"/>
    </sheetView>
  </sheetViews>
  <sheetFormatPr defaultRowHeight="18.75" x14ac:dyDescent="0.4"/>
  <sheetData>
    <row r="2" spans="1:9" ht="19.5" customHeight="1" thickBot="1" x14ac:dyDescent="0.45">
      <c r="A2" s="7"/>
      <c r="B2" s="7"/>
      <c r="C2" s="7"/>
      <c r="D2" s="7"/>
      <c r="E2" s="7"/>
      <c r="F2" s="7"/>
      <c r="G2" s="7"/>
      <c r="H2" s="7"/>
      <c r="I2" s="7"/>
    </row>
    <row r="3" spans="1:9" ht="19.5" thickBot="1" x14ac:dyDescent="0.45">
      <c r="A3" t="s">
        <v>15</v>
      </c>
      <c r="I3" s="3" t="str">
        <f>IF(様式!R20=A20,IF(様式!T22&gt;1,"C",IF(様式!T22&lt;=0.8,"A",IF(様式!T22&lt;=1,"B","error"))),IF(様式!T22&gt;2,"C",IF(様式!T22&lt;=1.6,"A",IF(様式!T22&lt;=2,"B","error"))))</f>
        <v>A</v>
      </c>
    </row>
    <row r="4" spans="1:9" ht="19.5" thickBot="1" x14ac:dyDescent="0.45">
      <c r="A4" t="s">
        <v>16</v>
      </c>
      <c r="I4" s="3" t="str">
        <f>IF(様式!R20=A20,IF(様式!T23&gt;2,"C",IF(様式!T23&lt;=1.6,"A",IF(様式!T23&lt;=2,"B","error"))),IF(様式!T23&gt;5,"C",IF(様式!T23&lt;=4,"A",IF(様式!T23&lt;=5,"B","error"))))</f>
        <v>A</v>
      </c>
    </row>
    <row r="5" spans="1:9" ht="19.5" thickBot="1" x14ac:dyDescent="0.45">
      <c r="A5" t="s">
        <v>24</v>
      </c>
      <c r="I5" s="3" t="str">
        <f>IF(様式!R20=A20,IF(様式!T24&gt;2,"C",IF(様式!T24&lt;=1.6,"A",IF(様式!T24&lt;=2,"B","error"))),IF(様式!T24&gt;5,"C",IF(様式!T24&lt;=4,"A",IF(様式!T24&lt;=5,"B","error"))))</f>
        <v>A</v>
      </c>
    </row>
    <row r="6" spans="1:9" ht="19.5" thickBot="1" x14ac:dyDescent="0.45">
      <c r="A6" t="s">
        <v>17</v>
      </c>
      <c r="I6" s="4" t="str">
        <f>IF(様式!R20=A20,IF(様式!T25&gt;2,"C",IF(様式!T25&lt;=1.6,"A",IF(様式!T25&lt;=2,"B","error"))),IF(様式!T25&gt;5,"C",IF(様式!T25&lt;=4,"A",IF(様式!T25&lt;=5,"B","error"))))</f>
        <v>A</v>
      </c>
    </row>
    <row r="7" spans="1:9" ht="19.5" thickBot="1" x14ac:dyDescent="0.45">
      <c r="I7" s="4" t="str">
        <f>IF(様式!I18&lt;=500,"A",IF(AND(様式!I17=A12,様式!R20=A21,様式!I18&lt;=3000),"A",IF(様式!R20=A20,IF(様式!T26&lt;=400,"A",IF(様式!T26&lt;=500,"B",IF(様式!T26&gt;500,"C","error"))),IF(様式!T26&lt;=2400,"A",IF(様式!T26&lt;=3000,"B",IF(様式!T26&gt;3000,"C","error"))))))</f>
        <v>A</v>
      </c>
    </row>
    <row r="8" spans="1:9" ht="19.5" thickBot="1" x14ac:dyDescent="0.45">
      <c r="H8" s="1" t="s">
        <v>12</v>
      </c>
      <c r="I8" s="5">
        <f>COUNTIF(I3:I7,"A")</f>
        <v>5</v>
      </c>
    </row>
    <row r="9" spans="1:9" ht="19.5" thickBot="1" x14ac:dyDescent="0.45">
      <c r="H9" s="1" t="s">
        <v>13</v>
      </c>
      <c r="I9" s="5">
        <f>COUNTIF(I3:I7,"B")</f>
        <v>0</v>
      </c>
    </row>
    <row r="10" spans="1:9" ht="19.5" thickBot="1" x14ac:dyDescent="0.45">
      <c r="H10" s="1" t="s">
        <v>14</v>
      </c>
      <c r="I10" s="6">
        <f>COUNTIF(I3:I7,"C")</f>
        <v>0</v>
      </c>
    </row>
    <row r="11" spans="1:9" x14ac:dyDescent="0.4">
      <c r="A11" t="s">
        <v>22</v>
      </c>
      <c r="H11" s="1"/>
      <c r="I11" s="2"/>
    </row>
    <row r="12" spans="1:9" x14ac:dyDescent="0.4">
      <c r="A12" t="s">
        <v>29</v>
      </c>
      <c r="I12" s="2"/>
    </row>
    <row r="15" spans="1:9" x14ac:dyDescent="0.4">
      <c r="A15" t="s">
        <v>30</v>
      </c>
    </row>
    <row r="16" spans="1:9" x14ac:dyDescent="0.4">
      <c r="A16" t="s">
        <v>31</v>
      </c>
    </row>
    <row r="17" spans="1:1" x14ac:dyDescent="0.4">
      <c r="A17" t="s">
        <v>34</v>
      </c>
    </row>
    <row r="18" spans="1:1" x14ac:dyDescent="0.4">
      <c r="A18" t="s">
        <v>32</v>
      </c>
    </row>
    <row r="20" spans="1:1" x14ac:dyDescent="0.4">
      <c r="A20" t="s">
        <v>35</v>
      </c>
    </row>
    <row r="21" spans="1:1" x14ac:dyDescent="0.4">
      <c r="A21" t="s">
        <v>36</v>
      </c>
    </row>
  </sheetData>
  <mergeCells count="1">
    <mergeCell ref="A2:I2"/>
  </mergeCells>
  <phoneticPr fontId="1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編集不可（選択肢データ）</vt:lpstr>
      <vt:lpstr>'編集不可（選択肢データ）'!Print_Area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2025-11-25T07:41:11Z</cp:lastPrinted>
  <dcterms:created xsi:type="dcterms:W3CDTF">2024-12-18T07:43:23Z</dcterms:created>
  <dcterms:modified xsi:type="dcterms:W3CDTF">2026-01-13T09:52:22Z</dcterms:modified>
</cp:coreProperties>
</file>