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<sst xmlns="http://schemas.openxmlformats.org/spreadsheetml/2006/main" count="220" uniqueCount="109">
  <si>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</si>
  <si>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</si>
  <si>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</si>
  <si>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</si>
  <si>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</si>
  <si>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</si>
  <si>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</si>
  <si>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</si>
  <si>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</si>
  <si>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</si>
  <si>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</si>
  <si>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</si>
  <si>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</si>
  <si>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</si>
  <si>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</si>
  <si>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</si>
  <si>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</si>
  <si>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</si>
  <si>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</si>
  <si>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</si>
  <si>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</si>
  <si>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</si>
  <si>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</si>
  <si>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</si>
  <si>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</si>
  <si>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</si>
  <si>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</si>
  <si>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</si>
  <si>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</si>
  <si>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</si>
  <si>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</si>
  <si>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</si>
  <si>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</si>
  <si>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</si>
  <si>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</si>
  <si>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</si>
  <si>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</si>
  <si>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</si>
  <si>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</si>
  <si>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</si>
  <si>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</si>
  <si>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</si>
  <si>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</si>
  <si>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</si>
  <si>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</si>
  <si>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</si>
  <si>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</si>
  <si>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</si>
  <si>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</si>
  <si>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</si>
  <si>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</si>
  <si>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</si>
  <si>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</si>
  <si>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</si>
  <si>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</si>
  <si>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</si>
  <si>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</si>
  <si>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</si>
  <si>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</si>
  <si>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</si>
  <si>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</si>
  <si>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</si>
  <si>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</si>
  <si>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</si>
  <si>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</si>
  <si>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</si>
  <si>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</si>
  <si>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</si>
  <si>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</si>
  <si>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</si>
  <si>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</si>
  <si>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</si>
  <si>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</si>
  <si>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</si>
  <si>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</si>
  <si>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</si>
  <si>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</si>
  <si>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</si>
  <si>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</si>
  <si>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</si>
  <si>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</si>
  <si>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</si>
  <si>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</si>
  <si>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</si>
  <si>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</si>
  <si>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</si>
  <si>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</si>
  <si>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</si>
  <si>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</si>
  <si>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</si>
  <si>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</si>
  <si>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</si>
  <si>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</si>
  <si>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</si>
  <si>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</si>
  <si>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大津市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</si>
  <si>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</si>
  <si>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</si>
  <si>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</si>
  <si>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</si>
  <si>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</si>
  <si>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</si>
  <si>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</si>
  <si>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</si>
  <si>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</si>
  <si>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</si>
  <si>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③流動比率及び⑤経費回収率の平成27年度の数値は、それぞれ100％以上となっており、また、全国平均及び類似団体平均よりも大きい値となっている。④企業債残高対事業規模比率については、平成23年度より減少が続いている。⑥汚水処理原価は、平成24年度より減少が続いており、平成27年度は全国平均及び類似団体平均よりも小さい値となっている。⑦施設利用率については、平成26年度とほぼ横ばいであり、また、全国平均及び類似団体平均よりも大きい値となっている。⑧水洗化率については、平成23年度より増加が続いており、また、平成27年度の数値は、全国平均及び類似団体平均よりも大きい値となっている。</t>
    <rPh sb="1" eb="3">
      <t>ケイジョウ</t>
    </rPh>
    <rPh sb="3" eb="5">
      <t>シュウシ</t>
    </rPh>
    <rPh sb="5" eb="7">
      <t>ヒリツ</t>
    </rPh>
    <rPh sb="9" eb="11">
      <t>リュウドウ</t>
    </rPh>
    <rPh sb="11" eb="13">
      <t>ヒリツ</t>
    </rPh>
    <rPh sb="13" eb="14">
      <t>オヨ</t>
    </rPh>
    <rPh sb="16" eb="18">
      <t>ケイヒ</t>
    </rPh>
    <rPh sb="18" eb="20">
      <t>カイシュウ</t>
    </rPh>
    <rPh sb="20" eb="21">
      <t>リツ</t>
    </rPh>
    <rPh sb="22" eb="24">
      <t>ヘイセイ</t>
    </rPh>
    <rPh sb="26" eb="28">
      <t>ネンド</t>
    </rPh>
    <rPh sb="29" eb="31">
      <t>スウチ</t>
    </rPh>
    <rPh sb="41" eb="43">
      <t>イジョウ</t>
    </rPh>
    <rPh sb="53" eb="55">
      <t>ゼンコク</t>
    </rPh>
    <rPh sb="55" eb="57">
      <t>ヘイキン</t>
    </rPh>
    <rPh sb="57" eb="58">
      <t>オヨ</t>
    </rPh>
    <rPh sb="59" eb="61">
      <t>ルイジ</t>
    </rPh>
    <rPh sb="61" eb="63">
      <t>ダンタイ</t>
    </rPh>
    <rPh sb="63" eb="65">
      <t>ヘイキン</t>
    </rPh>
    <rPh sb="68" eb="69">
      <t>オオ</t>
    </rPh>
    <rPh sb="71" eb="72">
      <t>アタイ</t>
    </rPh>
    <rPh sb="80" eb="82">
      <t>キギョウ</t>
    </rPh>
    <rPh sb="82" eb="83">
      <t>サイ</t>
    </rPh>
    <rPh sb="83" eb="85">
      <t>ザンダカ</t>
    </rPh>
    <rPh sb="85" eb="86">
      <t>タイ</t>
    </rPh>
    <rPh sb="86" eb="88">
      <t>ジギョウ</t>
    </rPh>
    <rPh sb="88" eb="90">
      <t>キボ</t>
    </rPh>
    <rPh sb="90" eb="92">
      <t>ヒリツ</t>
    </rPh>
    <rPh sb="98" eb="100">
      <t>ヘイセイ</t>
    </rPh>
    <rPh sb="102" eb="104">
      <t>ネンド</t>
    </rPh>
    <rPh sb="106" eb="108">
      <t>ゲンショウ</t>
    </rPh>
    <rPh sb="109" eb="110">
      <t>ツヅ</t>
    </rPh>
    <rPh sb="116" eb="118">
      <t>オスイ</t>
    </rPh>
    <rPh sb="118" eb="120">
      <t>ショリ</t>
    </rPh>
    <rPh sb="120" eb="122">
      <t>ゲンカ</t>
    </rPh>
    <rPh sb="124" eb="126">
      <t>ヘイセイ</t>
    </rPh>
    <rPh sb="128" eb="130">
      <t>ネンド</t>
    </rPh>
    <rPh sb="132" eb="134">
      <t>ゲンショウ</t>
    </rPh>
    <rPh sb="135" eb="136">
      <t>ツヅ</t>
    </rPh>
    <rPh sb="141" eb="143">
      <t>ヘイセイ</t>
    </rPh>
    <rPh sb="145" eb="147">
      <t>ネンド</t>
    </rPh>
    <rPh sb="163" eb="164">
      <t>チイ</t>
    </rPh>
    <rPh sb="166" eb="167">
      <t>アタイ</t>
    </rPh>
    <rPh sb="175" eb="177">
      <t>シセツ</t>
    </rPh>
    <rPh sb="177" eb="180">
      <t>リヨウリツ</t>
    </rPh>
    <rPh sb="186" eb="188">
      <t>ヘイセイ</t>
    </rPh>
    <rPh sb="190" eb="192">
      <t>ネンド</t>
    </rPh>
    <rPh sb="195" eb="196">
      <t>ヨコ</t>
    </rPh>
    <rPh sb="232" eb="235">
      <t>スイセンカ</t>
    </rPh>
    <rPh sb="235" eb="236">
      <t>リツ</t>
    </rPh>
    <rPh sb="242" eb="244">
      <t>ヘイセイ</t>
    </rPh>
    <rPh sb="246" eb="248">
      <t>ネンド</t>
    </rPh>
    <rPh sb="250" eb="252">
      <t>ゾウカ</t>
    </rPh>
    <rPh sb="253" eb="254">
      <t>ツヅ</t>
    </rPh>
    <rPh sb="262" eb="264">
      <t>ヘイセイ</t>
    </rPh>
    <rPh sb="266" eb="268">
      <t>ネンド</t>
    </rPh>
    <rPh sb="269" eb="271">
      <t>スウチ</t>
    </rPh>
    <phoneticPr fontId="4"/>
  </si>
  <si>
    <t>①有形固定資産減価償却率及び②管渠老朽化率については、年々数値は上がっているものの、平成27年度の数値は全国平均及び類似団体平均より小さい値となっている。また、③管渠改善率については、平成23年度より増加傾向となっている。</t>
    <rPh sb="1" eb="3">
      <t>ユウケイ</t>
    </rPh>
    <rPh sb="3" eb="5">
      <t>コテイ</t>
    </rPh>
    <rPh sb="5" eb="7">
      <t>シサン</t>
    </rPh>
    <rPh sb="7" eb="9">
      <t>ゲンカ</t>
    </rPh>
    <rPh sb="9" eb="12">
      <t>ショウキャクリツ</t>
    </rPh>
    <rPh sb="12" eb="13">
      <t>オヨ</t>
    </rPh>
    <rPh sb="15" eb="16">
      <t>カン</t>
    </rPh>
    <rPh sb="16" eb="17">
      <t>キョ</t>
    </rPh>
    <rPh sb="17" eb="20">
      <t>ロウキュウカ</t>
    </rPh>
    <rPh sb="20" eb="21">
      <t>リツ</t>
    </rPh>
    <rPh sb="27" eb="29">
      <t>ネンネン</t>
    </rPh>
    <rPh sb="29" eb="31">
      <t>スウチ</t>
    </rPh>
    <rPh sb="32" eb="33">
      <t>ア</t>
    </rPh>
    <rPh sb="42" eb="44">
      <t>ヘイセイ</t>
    </rPh>
    <rPh sb="46" eb="48">
      <t>ネンド</t>
    </rPh>
    <rPh sb="49" eb="51">
      <t>スウチ</t>
    </rPh>
    <rPh sb="52" eb="54">
      <t>ゼンコク</t>
    </rPh>
    <rPh sb="54" eb="56">
      <t>ヘイキン</t>
    </rPh>
    <rPh sb="56" eb="57">
      <t>オヨ</t>
    </rPh>
    <rPh sb="58" eb="60">
      <t>ルイジ</t>
    </rPh>
    <rPh sb="60" eb="62">
      <t>ダンタイ</t>
    </rPh>
    <rPh sb="62" eb="64">
      <t>ヘイキン</t>
    </rPh>
    <rPh sb="66" eb="67">
      <t>チイ</t>
    </rPh>
    <rPh sb="69" eb="70">
      <t>アタイ</t>
    </rPh>
    <rPh sb="81" eb="82">
      <t>カン</t>
    </rPh>
    <rPh sb="82" eb="83">
      <t>キョ</t>
    </rPh>
    <rPh sb="83" eb="85">
      <t>カイゼン</t>
    </rPh>
    <rPh sb="85" eb="86">
      <t>リツ</t>
    </rPh>
    <rPh sb="92" eb="94">
      <t>ヘイセイ</t>
    </rPh>
    <rPh sb="96" eb="98">
      <t>ネンド</t>
    </rPh>
    <rPh sb="100" eb="102">
      <t>ゾウカ</t>
    </rPh>
    <rPh sb="102" eb="104">
      <t>ケイコウ</t>
    </rPh>
    <phoneticPr fontId="4"/>
  </si>
  <si>
    <t>1. 経営の健全性・効率性の平成27年度の数値については、全国平均及び類似団体平均との比較においても概ね良好な状態であるといえる。しかし、一般会計からの繰入金により経営を行っている状況から、今後も経営の状態については常に把握し、より一層、経営の効率化に努めていく必要がある。
2.老朽化の状況については、長寿命化計画やアセットマネジメントに基づき、費用の平準化に努めつつ、効率的な施設の改築更新や修繕等を行っていく必要がある。</t>
    <rPh sb="14" eb="16">
      <t>ヘイセイ</t>
    </rPh>
    <rPh sb="18" eb="20">
      <t>ネンド</t>
    </rPh>
    <rPh sb="21" eb="23">
      <t>スウチ</t>
    </rPh>
    <rPh sb="43" eb="45">
      <t>ヒカク</t>
    </rPh>
    <rPh sb="50" eb="51">
      <t>オオム</t>
    </rPh>
    <rPh sb="52" eb="54">
      <t>リョウコウ</t>
    </rPh>
    <rPh sb="55" eb="57">
      <t>ジョウタイ</t>
    </rPh>
    <rPh sb="69" eb="71">
      <t>イッパン</t>
    </rPh>
    <rPh sb="71" eb="73">
      <t>カイケイ</t>
    </rPh>
    <rPh sb="76" eb="78">
      <t>クリイレ</t>
    </rPh>
    <rPh sb="78" eb="79">
      <t>キン</t>
    </rPh>
    <rPh sb="82" eb="84">
      <t>ケイエイ</t>
    </rPh>
    <rPh sb="85" eb="86">
      <t>オコナ</t>
    </rPh>
    <rPh sb="90" eb="92">
      <t>ジョウキョウ</t>
    </rPh>
    <rPh sb="95" eb="97">
      <t>コンゴ</t>
    </rPh>
    <rPh sb="98" eb="100">
      <t>ケイエイ</t>
    </rPh>
    <rPh sb="101" eb="103">
      <t>ジョウタイ</t>
    </rPh>
    <rPh sb="108" eb="109">
      <t>ツネ</t>
    </rPh>
    <rPh sb="110" eb="112">
      <t>ハアク</t>
    </rPh>
    <rPh sb="116" eb="118">
      <t>イッソウ</t>
    </rPh>
    <rPh sb="119" eb="121">
      <t>ケイエイ</t>
    </rPh>
    <rPh sb="122" eb="124">
      <t>コウリツ</t>
    </rPh>
    <rPh sb="124" eb="125">
      <t>カ</t>
    </rPh>
    <rPh sb="126" eb="127">
      <t>ツト</t>
    </rPh>
    <rPh sb="131" eb="133">
      <t>ヒツヨウ</t>
    </rPh>
    <rPh sb="140" eb="143">
      <t>ロウキュウカ</t>
    </rPh>
    <rPh sb="144" eb="146">
      <t>ジョウキョウ</t>
    </rPh>
    <rPh sb="152" eb="154">
      <t>チョウジュ</t>
    </rPh>
    <rPh sb="154" eb="155">
      <t>イノチ</t>
    </rPh>
    <rPh sb="155" eb="156">
      <t>カ</t>
    </rPh>
    <rPh sb="156" eb="158">
      <t>ケイカク</t>
    </rPh>
    <rPh sb="170" eb="171">
      <t>モト</t>
    </rPh>
    <rPh sb="174" eb="176">
      <t>ヒヨウ</t>
    </rPh>
    <rPh sb="177" eb="180">
      <t>ヘイジュンカ</t>
    </rPh>
    <rPh sb="181" eb="182">
      <t>ツト</t>
    </rPh>
    <rPh sb="186" eb="189">
      <t>コウリツテキ</t>
    </rPh>
    <rPh sb="190" eb="192">
      <t>シセツ</t>
    </rPh>
    <rPh sb="193" eb="195">
      <t>カイチク</t>
    </rPh>
    <rPh sb="195" eb="197">
      <t>コウシン</t>
    </rPh>
    <rPh sb="198" eb="200">
      <t>シュウゼン</t>
    </rPh>
    <rPh sb="200" eb="201">
      <t>トウ</t>
    </rPh>
    <rPh sb="202" eb="203">
      <t>オコナ</t>
    </rPh>
    <rPh sb="207" eb="2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</si>
</sst>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0.04</c:v>
                </c:pt>
                <c:pt idx="1">
                  <c:v>0.04</c:v>
                </c:pt>
                <c:pt idx="2">
                  <c:v>0.05</c:v>
                </c:pt>
                <c:pt idx="3">
                  <c:v>0.13</c:v>
                </c:pt>
                <c:pt idx="4">
                  <c:v>0.13</c:v>
                </c:pt>
              </c:numCache>
            </c:numRef>
          </c:val>
        </c:ser>
        <c:dLbls>
          <c:showLegendKey val="0"/>
          <c:showVal val="0"/>
          <c:showCatName val="0"/>
          <c:showSerName val="0"/>
          <c:showPercent val="0"/>
          <c:showBubbleSize val="0"/>
        </c:dLbls>
        <c:gapWidth val="150"/>
        <c:axId val="88630784"/>
        <c:axId val="886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88630784"/>
        <c:axId val="88632704"/>
      </c:lineChart>
      <c:dateAx>
        <c:axId val="88630784"/>
        <c:scaling>
          <c:orientation val="minMax"/>
        </c:scaling>
        <c:delete val="1"/>
        <c:axPos val="b"/>
        <c:numFmt formatCode="ge" sourceLinked="1"/>
        <c:majorTickMark val="none"/>
        <c:minorTickMark val="none"/>
        <c:tickLblPos val="none"/>
        <c:crossAx val="88632704"/>
        <c:crosses val="autoZero"/>
        <c:auto val="1"/>
        <c:lblOffset val="100"/>
        <c:baseTimeUnit val="years"/>
      </c:dateAx>
      <c:valAx>
        <c:axId val="886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71.010000000000005</c:v>
                </c:pt>
                <c:pt idx="1">
                  <c:v>65.17</c:v>
                </c:pt>
                <c:pt idx="2">
                  <c:v>65.88</c:v>
                </c:pt>
                <c:pt idx="3">
                  <c:v>69.150000000000006</c:v>
                </c:pt>
                <c:pt idx="4">
                  <c:v>69.06</c:v>
                </c:pt>
              </c:numCache>
            </c:numRef>
          </c:val>
        </c:ser>
        <c:dLbls>
          <c:showLegendKey val="0"/>
          <c:showVal val="0"/>
          <c:showCatName val="0"/>
          <c:showSerName val="0"/>
          <c:showPercent val="0"/>
          <c:showBubbleSize val="0"/>
        </c:dLbls>
        <c:gapWidth val="150"/>
        <c:axId val="89106304"/>
        <c:axId val="891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89106304"/>
        <c:axId val="89124864"/>
      </c:lineChart>
      <c:dateAx>
        <c:axId val="89106304"/>
        <c:scaling>
          <c:orientation val="minMax"/>
        </c:scaling>
        <c:delete val="1"/>
        <c:axPos val="b"/>
        <c:numFmt formatCode="ge" sourceLinked="1"/>
        <c:majorTickMark val="none"/>
        <c:minorTickMark val="none"/>
        <c:tickLblPos val="none"/>
        <c:crossAx val="89124864"/>
        <c:crosses val="autoZero"/>
        <c:auto val="1"/>
        <c:lblOffset val="100"/>
        <c:baseTimeUnit val="years"/>
      </c:dateAx>
      <c:valAx>
        <c:axId val="891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97.28</c:v>
                </c:pt>
                <c:pt idx="1">
                  <c:v>97.41</c:v>
                </c:pt>
                <c:pt idx="2">
                  <c:v>97.49</c:v>
                </c:pt>
                <c:pt idx="3">
                  <c:v>97.66</c:v>
                </c:pt>
                <c:pt idx="4">
                  <c:v>97.73</c:v>
                </c:pt>
              </c:numCache>
            </c:numRef>
          </c:val>
        </c:ser>
        <c:dLbls>
          <c:showLegendKey val="0"/>
          <c:showVal val="0"/>
          <c:showCatName val="0"/>
          <c:showSerName val="0"/>
          <c:showPercent val="0"/>
          <c:showBubbleSize val="0"/>
        </c:dLbls>
        <c:gapWidth val="150"/>
        <c:axId val="89216512"/>
        <c:axId val="892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89216512"/>
        <c:axId val="89218432"/>
      </c:lineChart>
      <c:dateAx>
        <c:axId val="89216512"/>
        <c:scaling>
          <c:orientation val="minMax"/>
        </c:scaling>
        <c:delete val="1"/>
        <c:axPos val="b"/>
        <c:numFmt formatCode="ge" sourceLinked="1"/>
        <c:majorTickMark val="none"/>
        <c:minorTickMark val="none"/>
        <c:tickLblPos val="none"/>
        <c:crossAx val="89218432"/>
        <c:crosses val="autoZero"/>
        <c:auto val="1"/>
        <c:lblOffset val="100"/>
        <c:baseTimeUnit val="years"/>
      </c:dateAx>
      <c:valAx>
        <c:axId val="892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113.83</c:v>
                </c:pt>
                <c:pt idx="1">
                  <c:v>110.18</c:v>
                </c:pt>
                <c:pt idx="2">
                  <c:v>117.39</c:v>
                </c:pt>
                <c:pt idx="3">
                  <c:v>122.47</c:v>
                </c:pt>
                <c:pt idx="4">
                  <c:v>123.09</c:v>
                </c:pt>
              </c:numCache>
            </c:numRef>
          </c:val>
        </c:ser>
        <c:dLbls>
          <c:showLegendKey val="0"/>
          <c:showVal val="0"/>
          <c:showCatName val="0"/>
          <c:showSerName val="0"/>
          <c:showPercent val="0"/>
          <c:showBubbleSize val="0"/>
        </c:dLbls>
        <c:gapWidth val="150"/>
        <c:axId val="88482944"/>
        <c:axId val="884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103.11</c:v>
                </c:pt>
                <c:pt idx="1">
                  <c:v>102.74</c:v>
                </c:pt>
                <c:pt idx="2">
                  <c:v>103.51</c:v>
                </c:pt>
                <c:pt idx="3">
                  <c:v>105.47</c:v>
                </c:pt>
                <c:pt idx="4">
                  <c:v>106.67</c:v>
                </c:pt>
              </c:numCache>
            </c:numRef>
          </c:val>
          <c:smooth val="0"/>
        </c:ser>
        <c:dLbls>
          <c:showLegendKey val="0"/>
          <c:showVal val="0"/>
          <c:showCatName val="0"/>
          <c:showSerName val="0"/>
          <c:showPercent val="0"/>
          <c:showBubbleSize val="0"/>
        </c:dLbls>
        <c:marker val="1"/>
        <c:smooth val="0"/>
        <c:axId val="88482944"/>
        <c:axId val="88484864"/>
      </c:lineChart>
      <c:dateAx>
        <c:axId val="88482944"/>
        <c:scaling>
          <c:orientation val="minMax"/>
        </c:scaling>
        <c:delete val="1"/>
        <c:axPos val="b"/>
        <c:numFmt formatCode="ge" sourceLinked="1"/>
        <c:majorTickMark val="none"/>
        <c:minorTickMark val="none"/>
        <c:tickLblPos val="none"/>
        <c:crossAx val="88484864"/>
        <c:crosses val="autoZero"/>
        <c:auto val="1"/>
        <c:lblOffset val="100"/>
        <c:baseTimeUnit val="years"/>
      </c:dateAx>
      <c:valAx>
        <c:axId val="884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5.37</c:v>
                </c:pt>
                <c:pt idx="1">
                  <c:v>7.76</c:v>
                </c:pt>
                <c:pt idx="2">
                  <c:v>10.16</c:v>
                </c:pt>
                <c:pt idx="3">
                  <c:v>13.99</c:v>
                </c:pt>
                <c:pt idx="4">
                  <c:v>16.760000000000002</c:v>
                </c:pt>
              </c:numCache>
            </c:numRef>
          </c:val>
        </c:ser>
        <c:dLbls>
          <c:showLegendKey val="0"/>
          <c:showVal val="0"/>
          <c:showCatName val="0"/>
          <c:showSerName val="0"/>
          <c:showPercent val="0"/>
          <c:showBubbleSize val="0"/>
        </c:dLbls>
        <c:gapWidth val="150"/>
        <c:axId val="88511232"/>
        <c:axId val="885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14.17</c:v>
                </c:pt>
                <c:pt idx="1">
                  <c:v>15.36</c:v>
                </c:pt>
                <c:pt idx="2">
                  <c:v>16.57</c:v>
                </c:pt>
                <c:pt idx="3">
                  <c:v>28.06</c:v>
                </c:pt>
                <c:pt idx="4">
                  <c:v>29.48</c:v>
                </c:pt>
              </c:numCache>
            </c:numRef>
          </c:val>
          <c:smooth val="0"/>
        </c:ser>
        <c:dLbls>
          <c:showLegendKey val="0"/>
          <c:showVal val="0"/>
          <c:showCatName val="0"/>
          <c:showSerName val="0"/>
          <c:showPercent val="0"/>
          <c:showBubbleSize val="0"/>
        </c:dLbls>
        <c:marker val="1"/>
        <c:smooth val="0"/>
        <c:axId val="88511232"/>
        <c:axId val="88513152"/>
      </c:lineChart>
      <c:dateAx>
        <c:axId val="88511232"/>
        <c:scaling>
          <c:orientation val="minMax"/>
        </c:scaling>
        <c:delete val="1"/>
        <c:axPos val="b"/>
        <c:numFmt formatCode="ge" sourceLinked="1"/>
        <c:majorTickMark val="none"/>
        <c:minorTickMark val="none"/>
        <c:tickLblPos val="none"/>
        <c:crossAx val="88513152"/>
        <c:crosses val="autoZero"/>
        <c:auto val="1"/>
        <c:lblOffset val="100"/>
        <c:baseTimeUnit val="years"/>
      </c:dateAx>
      <c:valAx>
        <c:axId val="885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0.1</c:v>
                </c:pt>
                <c:pt idx="1">
                  <c:v>0.2</c:v>
                </c:pt>
                <c:pt idx="2">
                  <c:v>0.26</c:v>
                </c:pt>
                <c:pt idx="3">
                  <c:v>0.43</c:v>
                </c:pt>
                <c:pt idx="4">
                  <c:v>0.54</c:v>
                </c:pt>
              </c:numCache>
            </c:numRef>
          </c:val>
        </c:ser>
        <c:dLbls>
          <c:showLegendKey val="0"/>
          <c:showVal val="0"/>
          <c:showCatName val="0"/>
          <c:showSerName val="0"/>
          <c:showPercent val="0"/>
          <c:showBubbleSize val="0"/>
        </c:dLbls>
        <c:gapWidth val="150"/>
        <c:axId val="88568192"/>
        <c:axId val="885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2.36</c:v>
                </c:pt>
                <c:pt idx="1">
                  <c:v>2.81</c:v>
                </c:pt>
                <c:pt idx="2">
                  <c:v>3.11</c:v>
                </c:pt>
                <c:pt idx="3">
                  <c:v>3.32</c:v>
                </c:pt>
                <c:pt idx="4">
                  <c:v>3.89</c:v>
                </c:pt>
              </c:numCache>
            </c:numRef>
          </c:val>
          <c:smooth val="0"/>
        </c:ser>
        <c:dLbls>
          <c:showLegendKey val="0"/>
          <c:showVal val="0"/>
          <c:showCatName val="0"/>
          <c:showSerName val="0"/>
          <c:showPercent val="0"/>
          <c:showBubbleSize val="0"/>
        </c:dLbls>
        <c:marker val="1"/>
        <c:smooth val="0"/>
        <c:axId val="88568192"/>
        <c:axId val="88570112"/>
      </c:lineChart>
      <c:dateAx>
        <c:axId val="88568192"/>
        <c:scaling>
          <c:orientation val="minMax"/>
        </c:scaling>
        <c:delete val="1"/>
        <c:axPos val="b"/>
        <c:numFmt formatCode="ge" sourceLinked="1"/>
        <c:majorTickMark val="none"/>
        <c:minorTickMark val="none"/>
        <c:tickLblPos val="none"/>
        <c:crossAx val="88570112"/>
        <c:crosses val="autoZero"/>
        <c:auto val="1"/>
        <c:lblOffset val="100"/>
        <c:baseTimeUnit val="years"/>
      </c:dateAx>
      <c:valAx>
        <c:axId val="885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270144"/>
        <c:axId val="892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14.03</c:v>
                </c:pt>
                <c:pt idx="1">
                  <c:v>15.05</c:v>
                </c:pt>
                <c:pt idx="2">
                  <c:v>11.76</c:v>
                </c:pt>
                <c:pt idx="3">
                  <c:v>13.3</c:v>
                </c:pt>
                <c:pt idx="4">
                  <c:v>12.51</c:v>
                </c:pt>
              </c:numCache>
            </c:numRef>
          </c:val>
          <c:smooth val="0"/>
        </c:ser>
        <c:dLbls>
          <c:showLegendKey val="0"/>
          <c:showVal val="0"/>
          <c:showCatName val="0"/>
          <c:showSerName val="0"/>
          <c:showPercent val="0"/>
          <c:showBubbleSize val="0"/>
        </c:dLbls>
        <c:marker val="1"/>
        <c:smooth val="0"/>
        <c:axId val="89270144"/>
        <c:axId val="89276416"/>
      </c:lineChart>
      <c:dateAx>
        <c:axId val="89270144"/>
        <c:scaling>
          <c:orientation val="minMax"/>
        </c:scaling>
        <c:delete val="1"/>
        <c:axPos val="b"/>
        <c:numFmt formatCode="ge" sourceLinked="1"/>
        <c:majorTickMark val="none"/>
        <c:minorTickMark val="none"/>
        <c:tickLblPos val="none"/>
        <c:crossAx val="89276416"/>
        <c:crosses val="autoZero"/>
        <c:auto val="1"/>
        <c:lblOffset val="100"/>
        <c:baseTimeUnit val="years"/>
      </c:dateAx>
      <c:valAx>
        <c:axId val="892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214.39</c:v>
                </c:pt>
                <c:pt idx="1">
                  <c:v>282.32</c:v>
                </c:pt>
                <c:pt idx="2">
                  <c:v>262.48</c:v>
                </c:pt>
                <c:pt idx="3">
                  <c:v>108.27</c:v>
                </c:pt>
                <c:pt idx="4">
                  <c:v>138.76</c:v>
                </c:pt>
              </c:numCache>
            </c:numRef>
          </c:val>
        </c:ser>
        <c:dLbls>
          <c:showLegendKey val="0"/>
          <c:showVal val="0"/>
          <c:showCatName val="0"/>
          <c:showSerName val="0"/>
          <c:showPercent val="0"/>
          <c:showBubbleSize val="0"/>
        </c:dLbls>
        <c:gapWidth val="150"/>
        <c:axId val="89311104"/>
        <c:axId val="893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191.62</c:v>
                </c:pt>
                <c:pt idx="1">
                  <c:v>184.15</c:v>
                </c:pt>
                <c:pt idx="2">
                  <c:v>205.35</c:v>
                </c:pt>
                <c:pt idx="3">
                  <c:v>52.63</c:v>
                </c:pt>
                <c:pt idx="4">
                  <c:v>54.09</c:v>
                </c:pt>
              </c:numCache>
            </c:numRef>
          </c:val>
          <c:smooth val="0"/>
        </c:ser>
        <c:dLbls>
          <c:showLegendKey val="0"/>
          <c:showVal val="0"/>
          <c:showCatName val="0"/>
          <c:showSerName val="0"/>
          <c:showPercent val="0"/>
          <c:showBubbleSize val="0"/>
        </c:dLbls>
        <c:marker val="1"/>
        <c:smooth val="0"/>
        <c:axId val="89311104"/>
        <c:axId val="89317376"/>
      </c:lineChart>
      <c:dateAx>
        <c:axId val="89311104"/>
        <c:scaling>
          <c:orientation val="minMax"/>
        </c:scaling>
        <c:delete val="1"/>
        <c:axPos val="b"/>
        <c:numFmt formatCode="ge" sourceLinked="1"/>
        <c:majorTickMark val="none"/>
        <c:minorTickMark val="none"/>
        <c:tickLblPos val="none"/>
        <c:crossAx val="89317376"/>
        <c:crosses val="autoZero"/>
        <c:auto val="1"/>
        <c:lblOffset val="100"/>
        <c:baseTimeUnit val="years"/>
      </c:dateAx>
      <c:valAx>
        <c:axId val="893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934.83</c:v>
                </c:pt>
                <c:pt idx="1">
                  <c:v>891.34</c:v>
                </c:pt>
                <c:pt idx="2">
                  <c:v>835.38</c:v>
                </c:pt>
                <c:pt idx="3">
                  <c:v>793.12</c:v>
                </c:pt>
                <c:pt idx="4">
                  <c:v>736.62</c:v>
                </c:pt>
              </c:numCache>
            </c:numRef>
          </c:val>
        </c:ser>
        <c:dLbls>
          <c:showLegendKey val="0"/>
          <c:showVal val="0"/>
          <c:showCatName val="0"/>
          <c:showSerName val="0"/>
          <c:showPercent val="0"/>
          <c:showBubbleSize val="0"/>
        </c:dLbls>
        <c:gapWidth val="150"/>
        <c:axId val="89011712"/>
        <c:axId val="890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89011712"/>
        <c:axId val="89013632"/>
      </c:lineChart>
      <c:dateAx>
        <c:axId val="89011712"/>
        <c:scaling>
          <c:orientation val="minMax"/>
        </c:scaling>
        <c:delete val="1"/>
        <c:axPos val="b"/>
        <c:numFmt formatCode="ge" sourceLinked="1"/>
        <c:majorTickMark val="none"/>
        <c:minorTickMark val="none"/>
        <c:tickLblPos val="none"/>
        <c:crossAx val="89013632"/>
        <c:crosses val="autoZero"/>
        <c:auto val="1"/>
        <c:lblOffset val="100"/>
        <c:baseTimeUnit val="years"/>
      </c:dateAx>
      <c:valAx>
        <c:axId val="890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118.05</c:v>
                </c:pt>
                <c:pt idx="1">
                  <c:v>110.95</c:v>
                </c:pt>
                <c:pt idx="2">
                  <c:v>120.12</c:v>
                </c:pt>
                <c:pt idx="3">
                  <c:v>139.46</c:v>
                </c:pt>
                <c:pt idx="4">
                  <c:v>143.05000000000001</c:v>
                </c:pt>
              </c:numCache>
            </c:numRef>
          </c:val>
        </c:ser>
        <c:dLbls>
          <c:showLegendKey val="0"/>
          <c:showVal val="0"/>
          <c:showCatName val="0"/>
          <c:showSerName val="0"/>
          <c:showPercent val="0"/>
          <c:showBubbleSize val="0"/>
        </c:dLbls>
        <c:gapWidth val="150"/>
        <c:axId val="89064576"/>
        <c:axId val="890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89064576"/>
        <c:axId val="89066496"/>
      </c:lineChart>
      <c:dateAx>
        <c:axId val="89064576"/>
        <c:scaling>
          <c:orientation val="minMax"/>
        </c:scaling>
        <c:delete val="1"/>
        <c:axPos val="b"/>
        <c:numFmt formatCode="ge" sourceLinked="1"/>
        <c:majorTickMark val="none"/>
        <c:minorTickMark val="none"/>
        <c:tickLblPos val="none"/>
        <c:crossAx val="89066496"/>
        <c:crosses val="autoZero"/>
        <c:auto val="1"/>
        <c:lblOffset val="100"/>
        <c:baseTimeUnit val="years"/>
      </c:dateAx>
      <c:valAx>
        <c:axId val="890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156.61000000000001</c:v>
                </c:pt>
                <c:pt idx="1">
                  <c:v>166.03</c:v>
                </c:pt>
                <c:pt idx="2">
                  <c:v>153.76</c:v>
                </c:pt>
                <c:pt idx="3">
                  <c:v>132.41</c:v>
                </c:pt>
                <c:pt idx="4">
                  <c:v>129.03</c:v>
                </c:pt>
              </c:numCache>
            </c:numRef>
          </c:val>
        </c:ser>
        <c:dLbls>
          <c:showLegendKey val="0"/>
          <c:showVal val="0"/>
          <c:showCatName val="0"/>
          <c:showSerName val="0"/>
          <c:showPercent val="0"/>
          <c:showBubbleSize val="0"/>
        </c:dLbls>
        <c:gapWidth val="150"/>
        <c:axId val="89088384"/>
        <c:axId val="890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89088384"/>
        <c:axId val="89090304"/>
      </c:lineChart>
      <c:dateAx>
        <c:axId val="89088384"/>
        <c:scaling>
          <c:orientation val="minMax"/>
        </c:scaling>
        <c:delete val="1"/>
        <c:axPos val="b"/>
        <c:numFmt formatCode="ge" sourceLinked="1"/>
        <c:majorTickMark val="none"/>
        <c:minorTickMark val="none"/>
        <c:tickLblPos val="none"/>
        <c:crossAx val="89090304"/>
        <c:crosses val="autoZero"/>
        <c:auto val="1"/>
        <c:lblOffset val="100"/>
        <c:baseTimeUnit val="years"/>
      </c:dateAx>
      <c:valAx>
        <c:axId val="890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61" zoomScaleNormal="100" workbookViewId="0">
      <selection activeCell="CA67" sqref="CA6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大津市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342434</v>
      </c>
      <c r="AM8" s="64"/>
      <c r="AN8" s="64"/>
      <c r="AO8" s="64"/>
      <c r="AP8" s="64"/>
      <c r="AQ8" s="64"/>
      <c r="AR8" s="64"/>
      <c r="AS8" s="64"/>
      <c r="AT8" s="63">
        <f>データ!S6</f>
        <v>464.51</v>
      </c>
      <c r="AU8" s="63"/>
      <c r="AV8" s="63"/>
      <c r="AW8" s="63"/>
      <c r="AX8" s="63"/>
      <c r="AY8" s="63"/>
      <c r="AZ8" s="63"/>
      <c r="BA8" s="63"/>
      <c r="BB8" s="63">
        <f>データ!T6</f>
        <v>737.19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62.6</v>
      </c>
      <c r="J10" s="63"/>
      <c r="K10" s="63"/>
      <c r="L10" s="63"/>
      <c r="M10" s="63"/>
      <c r="N10" s="63"/>
      <c r="O10" s="63"/>
      <c r="P10" s="63">
        <f>データ!O6</f>
        <v>96.76</v>
      </c>
      <c r="Q10" s="63"/>
      <c r="R10" s="63"/>
      <c r="S10" s="63"/>
      <c r="T10" s="63"/>
      <c r="U10" s="63"/>
      <c r="V10" s="63"/>
      <c r="W10" s="63">
        <f>データ!P6</f>
        <v>77.319999999999993</v>
      </c>
      <c r="X10" s="63"/>
      <c r="Y10" s="63"/>
      <c r="Z10" s="63"/>
      <c r="AA10" s="63"/>
      <c r="AB10" s="63"/>
      <c r="AC10" s="63"/>
      <c r="AD10" s="64">
        <f>データ!Q6</f>
        <v>2878</v>
      </c>
      <c r="AE10" s="64"/>
      <c r="AF10" s="64"/>
      <c r="AG10" s="64"/>
      <c r="AH10" s="64"/>
      <c r="AI10" s="64"/>
      <c r="AJ10" s="64"/>
      <c r="AK10" s="2"/>
      <c r="AL10" s="64">
        <f>データ!U6</f>
        <v>331076</v>
      </c>
      <c r="AM10" s="64"/>
      <c r="AN10" s="64"/>
      <c r="AO10" s="64"/>
      <c r="AP10" s="64"/>
      <c r="AQ10" s="64"/>
      <c r="AR10" s="64"/>
      <c r="AS10" s="64"/>
      <c r="AT10" s="63">
        <f>データ!V6</f>
        <v>53.13</v>
      </c>
      <c r="AU10" s="63"/>
      <c r="AV10" s="63"/>
      <c r="AW10" s="63"/>
      <c r="AX10" s="63"/>
      <c r="AY10" s="63"/>
      <c r="AZ10" s="63"/>
      <c r="BA10" s="63"/>
      <c r="BB10" s="63">
        <f>データ!W6</f>
        <v>6231.43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252018</v>
      </c>
      <c r="D6" s="31">
        <f t="shared" si="3"/>
        <v>46</v>
      </c>
      <c r="E6" s="31">
        <f t="shared" si="3"/>
        <v>17</v>
      </c>
      <c r="F6" s="31">
        <f t="shared" si="3"/>
        <v>1</v>
      </c>
      <c r="G6" s="31">
        <f t="shared" si="3"/>
        <v>0</v>
      </c>
      <c r="H6" s="31" t="str">
        <f t="shared" si="3"/>
        <v>滋賀県　大津市</v>
      </c>
      <c r="I6" s="31" t="str">
        <f t="shared" si="3"/>
        <v>法適用</v>
      </c>
      <c r="J6" s="31" t="str">
        <f t="shared" si="3"/>
        <v>下水道事業</v>
      </c>
      <c r="K6" s="31" t="str">
        <f t="shared" si="3"/>
        <v>公共下水道</v>
      </c>
      <c r="L6" s="31" t="str">
        <f t="shared" si="3"/>
        <v>Ac1</v>
      </c>
      <c r="M6" s="32" t="str">
        <f t="shared" si="3"/>
        <v>-</v>
      </c>
      <c r="N6" s="32">
        <f t="shared" si="3"/>
        <v>62.6</v>
      </c>
      <c r="O6" s="32">
        <f t="shared" si="3"/>
        <v>96.76</v>
      </c>
      <c r="P6" s="32">
        <f t="shared" si="3"/>
        <v>77.319999999999993</v>
      </c>
      <c r="Q6" s="32">
        <f t="shared" si="3"/>
        <v>2878</v>
      </c>
      <c r="R6" s="32">
        <f t="shared" si="3"/>
        <v>342434</v>
      </c>
      <c r="S6" s="32">
        <f t="shared" si="3"/>
        <v>464.51</v>
      </c>
      <c r="T6" s="32">
        <f t="shared" si="3"/>
        <v>737.19</v>
      </c>
      <c r="U6" s="32">
        <f t="shared" si="3"/>
        <v>331076</v>
      </c>
      <c r="V6" s="32">
        <f t="shared" si="3"/>
        <v>53.13</v>
      </c>
      <c r="W6" s="32">
        <f t="shared" si="3"/>
        <v>6231.43</v>
      </c>
      <c r="X6" s="33">
        <f>IF(X7="",NA(),X7)</f>
        <v>113.83</v>
      </c>
      <c r="Y6" s="33">
        <f t="shared" ref="Y6:AG6" si="4">IF(Y7="",NA(),Y7)</f>
        <v>110.18</v>
      </c>
      <c r="Z6" s="33">
        <f t="shared" si="4"/>
        <v>117.39</v>
      </c>
      <c r="AA6" s="33">
        <f t="shared" si="4"/>
        <v>122.47</v>
      </c>
      <c r="AB6" s="33">
        <f t="shared" si="4"/>
        <v>123.09</v>
      </c>
      <c r="AC6" s="33">
        <f t="shared" si="4"/>
        <v>103.11</v>
      </c>
      <c r="AD6" s="33">
        <f t="shared" si="4"/>
        <v>102.74</v>
      </c>
      <c r="AE6" s="33">
        <f t="shared" si="4"/>
        <v>103.51</v>
      </c>
      <c r="AF6" s="33">
        <f t="shared" si="4"/>
        <v>105.47</v>
      </c>
      <c r="AG6" s="33">
        <f t="shared" si="4"/>
        <v>106.67</v>
      </c>
      <c r="AH6" s="32" t="str">
        <f>IF(AH7="","",IF(AH7="-","【-】","【"&amp;SUBSTITUTE(TEXT(AH7,"#,##0.00"),"-","△")&amp;"】"))</f>
        <v>【108.23】</v>
      </c>
      <c r="AI6" s="32">
        <f>IF(AI7="",NA(),AI7)</f>
        <v>0</v>
      </c>
      <c r="AJ6" s="32">
        <f t="shared" ref="AJ6:AR6" si="5">IF(AJ7="",NA(),AJ7)</f>
        <v>0</v>
      </c>
      <c r="AK6" s="32">
        <f t="shared" si="5"/>
        <v>0</v>
      </c>
      <c r="AL6" s="32">
        <f t="shared" si="5"/>
        <v>0</v>
      </c>
      <c r="AM6" s="32">
        <f t="shared" si="5"/>
        <v>0</v>
      </c>
      <c r="AN6" s="33">
        <f t="shared" si="5"/>
        <v>14.03</v>
      </c>
      <c r="AO6" s="33">
        <f t="shared" si="5"/>
        <v>15.05</v>
      </c>
      <c r="AP6" s="33">
        <f t="shared" si="5"/>
        <v>11.76</v>
      </c>
      <c r="AQ6" s="33">
        <f t="shared" si="5"/>
        <v>13.3</v>
      </c>
      <c r="AR6" s="33">
        <f t="shared" si="5"/>
        <v>12.51</v>
      </c>
      <c r="AS6" s="32" t="str">
        <f>IF(AS7="","",IF(AS7="-","【-】","【"&amp;SUBSTITUTE(TEXT(AS7,"#,##0.00"),"-","△")&amp;"】"))</f>
        <v>【4.45】</v>
      </c>
      <c r="AT6" s="33">
        <f>IF(AT7="",NA(),AT7)</f>
        <v>214.39</v>
      </c>
      <c r="AU6" s="33">
        <f t="shared" ref="AU6:BC6" si="6">IF(AU7="",NA(),AU7)</f>
        <v>282.32</v>
      </c>
      <c r="AV6" s="33">
        <f t="shared" si="6"/>
        <v>262.48</v>
      </c>
      <c r="AW6" s="33">
        <f t="shared" si="6"/>
        <v>108.27</v>
      </c>
      <c r="AX6" s="33">
        <f t="shared" si="6"/>
        <v>138.76</v>
      </c>
      <c r="AY6" s="33">
        <f t="shared" si="6"/>
        <v>191.62</v>
      </c>
      <c r="AZ6" s="33">
        <f t="shared" si="6"/>
        <v>184.15</v>
      </c>
      <c r="BA6" s="33">
        <f t="shared" si="6"/>
        <v>205.35</v>
      </c>
      <c r="BB6" s="33">
        <f t="shared" si="6"/>
        <v>52.63</v>
      </c>
      <c r="BC6" s="33">
        <f t="shared" si="6"/>
        <v>54.09</v>
      </c>
      <c r="BD6" s="32" t="str">
        <f>IF(BD7="","",IF(BD7="-","【-】","【"&amp;SUBSTITUTE(TEXT(BD7,"#,##0.00"),"-","△")&amp;"】"))</f>
        <v>【57.41】</v>
      </c>
      <c r="BE6" s="33">
        <f>IF(BE7="",NA(),BE7)</f>
        <v>934.83</v>
      </c>
      <c r="BF6" s="33">
        <f t="shared" ref="BF6:BN6" si="7">IF(BF7="",NA(),BF7)</f>
        <v>891.34</v>
      </c>
      <c r="BG6" s="33">
        <f t="shared" si="7"/>
        <v>835.38</v>
      </c>
      <c r="BH6" s="33">
        <f t="shared" si="7"/>
        <v>793.12</v>
      </c>
      <c r="BI6" s="33">
        <f t="shared" si="7"/>
        <v>736.62</v>
      </c>
      <c r="BJ6" s="33">
        <f t="shared" si="7"/>
        <v>959.1</v>
      </c>
      <c r="BK6" s="33">
        <f t="shared" si="7"/>
        <v>941.18</v>
      </c>
      <c r="BL6" s="33">
        <f t="shared" si="7"/>
        <v>893.45</v>
      </c>
      <c r="BM6" s="33">
        <f t="shared" si="7"/>
        <v>843.57</v>
      </c>
      <c r="BN6" s="33">
        <f t="shared" si="7"/>
        <v>845.86</v>
      </c>
      <c r="BO6" s="32" t="str">
        <f>IF(BO7="","",IF(BO7="-","【-】","【"&amp;SUBSTITUTE(TEXT(BO7,"#,##0.00"),"-","△")&amp;"】"))</f>
        <v>【763.62】</v>
      </c>
      <c r="BP6" s="33">
        <f>IF(BP7="",NA(),BP7)</f>
        <v>118.05</v>
      </c>
      <c r="BQ6" s="33">
        <f t="shared" ref="BQ6:BY6" si="8">IF(BQ7="",NA(),BQ7)</f>
        <v>110.95</v>
      </c>
      <c r="BR6" s="33">
        <f t="shared" si="8"/>
        <v>120.12</v>
      </c>
      <c r="BS6" s="33">
        <f t="shared" si="8"/>
        <v>139.46</v>
      </c>
      <c r="BT6" s="33">
        <f t="shared" si="8"/>
        <v>143.05000000000001</v>
      </c>
      <c r="BU6" s="33">
        <f t="shared" si="8"/>
        <v>93.53</v>
      </c>
      <c r="BV6" s="33">
        <f t="shared" si="8"/>
        <v>93.55</v>
      </c>
      <c r="BW6" s="33">
        <f t="shared" si="8"/>
        <v>95.24</v>
      </c>
      <c r="BX6" s="33">
        <f t="shared" si="8"/>
        <v>99.86</v>
      </c>
      <c r="BY6" s="33">
        <f t="shared" si="8"/>
        <v>101.88</v>
      </c>
      <c r="BZ6" s="32" t="str">
        <f>IF(BZ7="","",IF(BZ7="-","【-】","【"&amp;SUBSTITUTE(TEXT(BZ7,"#,##0.00"),"-","△")&amp;"】"))</f>
        <v>【98.53】</v>
      </c>
      <c r="CA6" s="33">
        <f>IF(CA7="",NA(),CA7)</f>
        <v>156.61000000000001</v>
      </c>
      <c r="CB6" s="33">
        <f t="shared" ref="CB6:CJ6" si="9">IF(CB7="",NA(),CB7)</f>
        <v>166.03</v>
      </c>
      <c r="CC6" s="33">
        <f t="shared" si="9"/>
        <v>153.76</v>
      </c>
      <c r="CD6" s="33">
        <f t="shared" si="9"/>
        <v>132.41</v>
      </c>
      <c r="CE6" s="33">
        <f t="shared" si="9"/>
        <v>129.03</v>
      </c>
      <c r="CF6" s="33">
        <f t="shared" si="9"/>
        <v>152.28</v>
      </c>
      <c r="CG6" s="33">
        <f t="shared" si="9"/>
        <v>153.24</v>
      </c>
      <c r="CH6" s="33">
        <f t="shared" si="9"/>
        <v>150.75</v>
      </c>
      <c r="CI6" s="33">
        <f t="shared" si="9"/>
        <v>147.29</v>
      </c>
      <c r="CJ6" s="33">
        <f t="shared" si="9"/>
        <v>143.15</v>
      </c>
      <c r="CK6" s="32" t="str">
        <f>IF(CK7="","",IF(CK7="-","【-】","【"&amp;SUBSTITUTE(TEXT(CK7,"#,##0.00"),"-","△")&amp;"】"))</f>
        <v>【139.70】</v>
      </c>
      <c r="CL6" s="33">
        <f>IF(CL7="",NA(),CL7)</f>
        <v>71.010000000000005</v>
      </c>
      <c r="CM6" s="33">
        <f t="shared" ref="CM6:CU6" si="10">IF(CM7="",NA(),CM7)</f>
        <v>65.17</v>
      </c>
      <c r="CN6" s="33">
        <f t="shared" si="10"/>
        <v>65.88</v>
      </c>
      <c r="CO6" s="33">
        <f t="shared" si="10"/>
        <v>69.150000000000006</v>
      </c>
      <c r="CP6" s="33">
        <f t="shared" si="10"/>
        <v>69.06</v>
      </c>
      <c r="CQ6" s="33">
        <f t="shared" si="10"/>
        <v>61.64</v>
      </c>
      <c r="CR6" s="33">
        <f t="shared" si="10"/>
        <v>61.73</v>
      </c>
      <c r="CS6" s="33">
        <f t="shared" si="10"/>
        <v>61.1</v>
      </c>
      <c r="CT6" s="33">
        <f t="shared" si="10"/>
        <v>61.03</v>
      </c>
      <c r="CU6" s="33">
        <f t="shared" si="10"/>
        <v>62.5</v>
      </c>
      <c r="CV6" s="32" t="str">
        <f>IF(CV7="","",IF(CV7="-","【-】","【"&amp;SUBSTITUTE(TEXT(CV7,"#,##0.00"),"-","△")&amp;"】"))</f>
        <v>【60.01】</v>
      </c>
      <c r="CW6" s="33">
        <f>IF(CW7="",NA(),CW7)</f>
        <v>97.28</v>
      </c>
      <c r="CX6" s="33">
        <f t="shared" ref="CX6:DF6" si="11">IF(CX7="",NA(),CX7)</f>
        <v>97.41</v>
      </c>
      <c r="CY6" s="33">
        <f t="shared" si="11"/>
        <v>97.49</v>
      </c>
      <c r="CZ6" s="33">
        <f t="shared" si="11"/>
        <v>97.66</v>
      </c>
      <c r="DA6" s="33">
        <f t="shared" si="11"/>
        <v>97.73</v>
      </c>
      <c r="DB6" s="33">
        <f t="shared" si="11"/>
        <v>93.1</v>
      </c>
      <c r="DC6" s="33">
        <f t="shared" si="11"/>
        <v>93.1</v>
      </c>
      <c r="DD6" s="33">
        <f t="shared" si="11"/>
        <v>93.47</v>
      </c>
      <c r="DE6" s="33">
        <f t="shared" si="11"/>
        <v>93.83</v>
      </c>
      <c r="DF6" s="33">
        <f t="shared" si="11"/>
        <v>93.88</v>
      </c>
      <c r="DG6" s="32" t="str">
        <f>IF(DG7="","",IF(DG7="-","【-】","【"&amp;SUBSTITUTE(TEXT(DG7,"#,##0.00"),"-","△")&amp;"】"))</f>
        <v>【94.73】</v>
      </c>
      <c r="DH6" s="33">
        <f>IF(DH7="",NA(),DH7)</f>
        <v>5.37</v>
      </c>
      <c r="DI6" s="33">
        <f t="shared" ref="DI6:DQ6" si="12">IF(DI7="",NA(),DI7)</f>
        <v>7.76</v>
      </c>
      <c r="DJ6" s="33">
        <f t="shared" si="12"/>
        <v>10.16</v>
      </c>
      <c r="DK6" s="33">
        <f t="shared" si="12"/>
        <v>13.99</v>
      </c>
      <c r="DL6" s="33">
        <f t="shared" si="12"/>
        <v>16.760000000000002</v>
      </c>
      <c r="DM6" s="33">
        <f t="shared" si="12"/>
        <v>14.17</v>
      </c>
      <c r="DN6" s="33">
        <f t="shared" si="12"/>
        <v>15.36</v>
      </c>
      <c r="DO6" s="33">
        <f t="shared" si="12"/>
        <v>16.57</v>
      </c>
      <c r="DP6" s="33">
        <f t="shared" si="12"/>
        <v>28.06</v>
      </c>
      <c r="DQ6" s="33">
        <f t="shared" si="12"/>
        <v>29.48</v>
      </c>
      <c r="DR6" s="32" t="str">
        <f>IF(DR7="","",IF(DR7="-","【-】","【"&amp;SUBSTITUTE(TEXT(DR7,"#,##0.00"),"-","△")&amp;"】"))</f>
        <v>【36.85】</v>
      </c>
      <c r="DS6" s="33">
        <f>IF(DS7="",NA(),DS7)</f>
        <v>0.1</v>
      </c>
      <c r="DT6" s="33">
        <f t="shared" ref="DT6:EB6" si="13">IF(DT7="",NA(),DT7)</f>
        <v>0.2</v>
      </c>
      <c r="DU6" s="33">
        <f t="shared" si="13"/>
        <v>0.26</v>
      </c>
      <c r="DV6" s="33">
        <f t="shared" si="13"/>
        <v>0.43</v>
      </c>
      <c r="DW6" s="33">
        <f t="shared" si="13"/>
        <v>0.54</v>
      </c>
      <c r="DX6" s="33">
        <f t="shared" si="13"/>
        <v>2.36</v>
      </c>
      <c r="DY6" s="33">
        <f t="shared" si="13"/>
        <v>2.81</v>
      </c>
      <c r="DZ6" s="33">
        <f t="shared" si="13"/>
        <v>3.11</v>
      </c>
      <c r="EA6" s="33">
        <f t="shared" si="13"/>
        <v>3.32</v>
      </c>
      <c r="EB6" s="33">
        <f t="shared" si="13"/>
        <v>3.89</v>
      </c>
      <c r="EC6" s="32" t="str">
        <f>IF(EC7="","",IF(EC7="-","【-】","【"&amp;SUBSTITUTE(TEXT(EC7,"#,##0.00"),"-","△")&amp;"】"))</f>
        <v>【4.56】</v>
      </c>
      <c r="ED6" s="33">
        <f>IF(ED7="",NA(),ED7)</f>
        <v>0.04</v>
      </c>
      <c r="EE6" s="33">
        <f t="shared" ref="EE6:EM6" si="14">IF(EE7="",NA(),EE7)</f>
        <v>0.04</v>
      </c>
      <c r="EF6" s="33">
        <f t="shared" si="14"/>
        <v>0.05</v>
      </c>
      <c r="EG6" s="33">
        <f t="shared" si="14"/>
        <v>0.13</v>
      </c>
      <c r="EH6" s="33">
        <f t="shared" si="14"/>
        <v>0.13</v>
      </c>
      <c r="EI6" s="33">
        <f t="shared" si="14"/>
        <v>0.08</v>
      </c>
      <c r="EJ6" s="33">
        <f t="shared" si="14"/>
        <v>0.1</v>
      </c>
      <c r="EK6" s="33">
        <f t="shared" si="14"/>
        <v>0.1</v>
      </c>
      <c r="EL6" s="33">
        <f t="shared" si="14"/>
        <v>0.11</v>
      </c>
      <c r="EM6" s="33">
        <f t="shared" si="14"/>
        <v>0.12</v>
      </c>
      <c r="EN6" s="32" t="str">
        <f>IF(EN7="","",IF(EN7="-","【-】","【"&amp;SUBSTITUTE(TEXT(EN7,"#,##0.00"),"-","△")&amp;"】"))</f>
        <v>【0.23】</v>
      </c>
    </row>
    <row r="7" spans="1:147" s="34" customFormat="1">
      <c r="A7" s="26"/>
      <c r="B7" s="35">
        <v>2015</v>
      </c>
      <c r="C7" s="35">
        <v>252018</v>
      </c>
      <c r="D7" s="35">
        <v>46</v>
      </c>
      <c r="E7" s="35">
        <v>17</v>
      </c>
      <c r="F7" s="35">
        <v>1</v>
      </c>
      <c r="G7" s="35">
        <v>0</v>
      </c>
      <c r="H7" s="35" t="s">
        <v>95</v>
      </c>
      <c r="I7" s="35" t="s">
        <v>96</v>
      </c>
      <c r="J7" s="35" t="s">
        <v>97</v>
      </c>
      <c r="K7" s="35" t="s">
        <v>98</v>
      </c>
      <c r="L7" s="35" t="s">
        <v>99</v>
      </c>
      <c r="M7" s="36" t="s">
        <v>100</v>
      </c>
      <c r="N7" s="36">
        <v>62.6</v>
      </c>
      <c r="O7" s="36">
        <v>96.76</v>
      </c>
      <c r="P7" s="36">
        <v>77.319999999999993</v>
      </c>
      <c r="Q7" s="36">
        <v>2878</v>
      </c>
      <c r="R7" s="36">
        <v>342434</v>
      </c>
      <c r="S7" s="36">
        <v>464.51</v>
      </c>
      <c r="T7" s="36">
        <v>737.19</v>
      </c>
      <c r="U7" s="36">
        <v>331076</v>
      </c>
      <c r="V7" s="36">
        <v>53.13</v>
      </c>
      <c r="W7" s="36">
        <v>6231.43</v>
      </c>
      <c r="X7" s="36">
        <v>113.83</v>
      </c>
      <c r="Y7" s="36">
        <v>110.18</v>
      </c>
      <c r="Z7" s="36">
        <v>117.39</v>
      </c>
      <c r="AA7" s="36">
        <v>122.47</v>
      </c>
      <c r="AB7" s="36">
        <v>123.09</v>
      </c>
      <c r="AC7" s="36">
        <v>103.11</v>
      </c>
      <c r="AD7" s="36">
        <v>102.74</v>
      </c>
      <c r="AE7" s="36">
        <v>103.51</v>
      </c>
      <c r="AF7" s="36">
        <v>105.47</v>
      </c>
      <c r="AG7" s="36">
        <v>106.67</v>
      </c>
      <c r="AH7" s="36">
        <v>108.23</v>
      </c>
      <c r="AI7" s="36">
        <v>0</v>
      </c>
      <c r="AJ7" s="36">
        <v>0</v>
      </c>
      <c r="AK7" s="36">
        <v>0</v>
      </c>
      <c r="AL7" s="36">
        <v>0</v>
      </c>
      <c r="AM7" s="36">
        <v>0</v>
      </c>
      <c r="AN7" s="36">
        <v>14.03</v>
      </c>
      <c r="AO7" s="36">
        <v>15.05</v>
      </c>
      <c r="AP7" s="36">
        <v>11.76</v>
      </c>
      <c r="AQ7" s="36">
        <v>13.3</v>
      </c>
      <c r="AR7" s="36">
        <v>12.51</v>
      </c>
      <c r="AS7" s="36">
        <v>4.45</v>
      </c>
      <c r="AT7" s="36">
        <v>214.39</v>
      </c>
      <c r="AU7" s="36">
        <v>282.32</v>
      </c>
      <c r="AV7" s="36">
        <v>262.48</v>
      </c>
      <c r="AW7" s="36">
        <v>108.27</v>
      </c>
      <c r="AX7" s="36">
        <v>138.76</v>
      </c>
      <c r="AY7" s="36">
        <v>191.62</v>
      </c>
      <c r="AZ7" s="36">
        <v>184.15</v>
      </c>
      <c r="BA7" s="36">
        <v>205.35</v>
      </c>
      <c r="BB7" s="36">
        <v>52.63</v>
      </c>
      <c r="BC7" s="36">
        <v>54.09</v>
      </c>
      <c r="BD7" s="36">
        <v>57.41</v>
      </c>
      <c r="BE7" s="36">
        <v>934.83</v>
      </c>
      <c r="BF7" s="36">
        <v>891.34</v>
      </c>
      <c r="BG7" s="36">
        <v>835.38</v>
      </c>
      <c r="BH7" s="36">
        <v>793.12</v>
      </c>
      <c r="BI7" s="36">
        <v>736.62</v>
      </c>
      <c r="BJ7" s="36">
        <v>959.1</v>
      </c>
      <c r="BK7" s="36">
        <v>941.18</v>
      </c>
      <c r="BL7" s="36">
        <v>893.45</v>
      </c>
      <c r="BM7" s="36">
        <v>843.57</v>
      </c>
      <c r="BN7" s="36">
        <v>845.86</v>
      </c>
      <c r="BO7" s="36">
        <v>763.62</v>
      </c>
      <c r="BP7" s="36">
        <v>118.05</v>
      </c>
      <c r="BQ7" s="36">
        <v>110.95</v>
      </c>
      <c r="BR7" s="36">
        <v>120.12</v>
      </c>
      <c r="BS7" s="36">
        <v>139.46</v>
      </c>
      <c r="BT7" s="36">
        <v>143.05000000000001</v>
      </c>
      <c r="BU7" s="36">
        <v>93.53</v>
      </c>
      <c r="BV7" s="36">
        <v>93.55</v>
      </c>
      <c r="BW7" s="36">
        <v>95.24</v>
      </c>
      <c r="BX7" s="36">
        <v>99.86</v>
      </c>
      <c r="BY7" s="36">
        <v>101.88</v>
      </c>
      <c r="BZ7" s="36">
        <v>98.53</v>
      </c>
      <c r="CA7" s="36">
        <v>156.61000000000001</v>
      </c>
      <c r="CB7" s="36">
        <v>166.03</v>
      </c>
      <c r="CC7" s="36">
        <v>153.76</v>
      </c>
      <c r="CD7" s="36">
        <v>132.41</v>
      </c>
      <c r="CE7" s="36">
        <v>129.03</v>
      </c>
      <c r="CF7" s="36">
        <v>152.28</v>
      </c>
      <c r="CG7" s="36">
        <v>153.24</v>
      </c>
      <c r="CH7" s="36">
        <v>150.75</v>
      </c>
      <c r="CI7" s="36">
        <v>147.29</v>
      </c>
      <c r="CJ7" s="36">
        <v>143.15</v>
      </c>
      <c r="CK7" s="36">
        <v>139.69999999999999</v>
      </c>
      <c r="CL7" s="36">
        <v>71.010000000000005</v>
      </c>
      <c r="CM7" s="36">
        <v>65.17</v>
      </c>
      <c r="CN7" s="36">
        <v>65.88</v>
      </c>
      <c r="CO7" s="36">
        <v>69.150000000000006</v>
      </c>
      <c r="CP7" s="36">
        <v>69.06</v>
      </c>
      <c r="CQ7" s="36">
        <v>61.64</v>
      </c>
      <c r="CR7" s="36">
        <v>61.73</v>
      </c>
      <c r="CS7" s="36">
        <v>61.1</v>
      </c>
      <c r="CT7" s="36">
        <v>61.03</v>
      </c>
      <c r="CU7" s="36">
        <v>62.5</v>
      </c>
      <c r="CV7" s="36">
        <v>60.01</v>
      </c>
      <c r="CW7" s="36">
        <v>97.28</v>
      </c>
      <c r="CX7" s="36">
        <v>97.41</v>
      </c>
      <c r="CY7" s="36">
        <v>97.49</v>
      </c>
      <c r="CZ7" s="36">
        <v>97.66</v>
      </c>
      <c r="DA7" s="36">
        <v>97.73</v>
      </c>
      <c r="DB7" s="36">
        <v>93.1</v>
      </c>
      <c r="DC7" s="36">
        <v>93.1</v>
      </c>
      <c r="DD7" s="36">
        <v>93.47</v>
      </c>
      <c r="DE7" s="36">
        <v>93.83</v>
      </c>
      <c r="DF7" s="36">
        <v>93.88</v>
      </c>
      <c r="DG7" s="36">
        <v>94.73</v>
      </c>
      <c r="DH7" s="36">
        <v>5.37</v>
      </c>
      <c r="DI7" s="36">
        <v>7.76</v>
      </c>
      <c r="DJ7" s="36">
        <v>10.16</v>
      </c>
      <c r="DK7" s="36">
        <v>13.99</v>
      </c>
      <c r="DL7" s="36">
        <v>16.760000000000002</v>
      </c>
      <c r="DM7" s="36">
        <v>14.17</v>
      </c>
      <c r="DN7" s="36">
        <v>15.36</v>
      </c>
      <c r="DO7" s="36">
        <v>16.57</v>
      </c>
      <c r="DP7" s="36">
        <v>28.06</v>
      </c>
      <c r="DQ7" s="36">
        <v>29.48</v>
      </c>
      <c r="DR7" s="36">
        <v>36.85</v>
      </c>
      <c r="DS7" s="36">
        <v>0.1</v>
      </c>
      <c r="DT7" s="36">
        <v>0.2</v>
      </c>
      <c r="DU7" s="36">
        <v>0.26</v>
      </c>
      <c r="DV7" s="36">
        <v>0.43</v>
      </c>
      <c r="DW7" s="36">
        <v>0.54</v>
      </c>
      <c r="DX7" s="36">
        <v>2.36</v>
      </c>
      <c r="DY7" s="36">
        <v>2.81</v>
      </c>
      <c r="DZ7" s="36">
        <v>3.11</v>
      </c>
      <c r="EA7" s="36">
        <v>3.32</v>
      </c>
      <c r="EB7" s="36">
        <v>3.89</v>
      </c>
      <c r="EC7" s="36">
        <v>4.5599999999999996</v>
      </c>
      <c r="ED7" s="36">
        <v>0.04</v>
      </c>
      <c r="EE7" s="36">
        <v>0.04</v>
      </c>
      <c r="EF7" s="36">
        <v>0.05</v>
      </c>
      <c r="EG7" s="36">
        <v>0.13</v>
      </c>
      <c r="EH7" s="36">
        <v>0.13</v>
      </c>
      <c r="EI7" s="36">
        <v>0.08</v>
      </c>
      <c r="EJ7" s="36">
        <v>0.1</v>
      </c>
      <c r="EK7" s="36">
        <v>0.1</v>
      </c>
      <c r="EL7" s="36">
        <v>0.11</v>
      </c>
      <c r="EM7" s="36">
        <v>0.12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大津市企業局</cp:lastModifiedBy>
  <cp:lastPrinted>2017-02-13T09:03:11Z</cp:lastPrinted>
  <dcterms:created xsi:type="dcterms:W3CDTF">2017-02-08T02:36:09Z</dcterms:created>
  <dcterms:modified xsi:type="dcterms:W3CDTF">2017-02-13T09:03:13Z</dcterms:modified>
  <cp:category/>
</cp:coreProperties>
</file>