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W10" i="4" s="1"/>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B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<sst xmlns="http://schemas.openxmlformats.org/spreadsheetml/2006/main" count="235" uniqueCount="123">
  <si>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</si>
  <si>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</si>
  <si>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</si>
  <si>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</si>
  <si>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</si>
  <si>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</si>
  <si>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</si>
  <si>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</si>
  <si>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</si>
  <si>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</si>
  <si>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</si>
  <si>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</si>
  <si>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</si>
  <si>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</si>
  <si>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</si>
  <si>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</si>
  <si>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</si>
  <si>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</si>
  <si>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</si>
  <si>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</si>
  <si>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</si>
  <si>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</si>
  <si>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</si>
  <si>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</si>
  <si>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</si>
  <si>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</si>
  <si>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</si>
  <si>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</si>
  <si>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</si>
  <si>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</si>
  <si>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</si>
  <si>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</si>
  <si>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</si>
  <si>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</si>
  <si>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</si>
  <si>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</si>
  <si>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</si>
  <si>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</si>
  <si>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</si>
  <si>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</si>
  <si>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</si>
  <si>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</si>
  <si>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</si>
  <si>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</si>
  <si>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</si>
  <si>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</si>
  <si>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</si>
  <si>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</si>
  <si>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</si>
  <si>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</si>
  <si>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</si>
  <si>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</si>
  <si>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</si>
  <si>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</si>
  <si>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</si>
  <si>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</si>
  <si>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</si>
  <si>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</si>
  <si>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</si>
  <si>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</si>
  <si>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</si>
  <si>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</si>
  <si>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</si>
  <si>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</si>
  <si>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</si>
  <si>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</si>
  <si>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</si>
  <si>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</si>
  <si>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</si>
  <si>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</si>
  <si>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</si>
  <si>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</si>
  <si>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</si>
  <si>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</si>
  <si>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</si>
  <si>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</si>
  <si>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</si>
  <si>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</si>
  <si>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</si>
  <si>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</si>
  <si>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</si>
  <si>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</si>
  <si>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</si>
  <si>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</si>
  <si>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</si>
  <si>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</si>
  <si>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</si>
  <si>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</si>
  <si>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</si>
  <si>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</si>
  <si>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</si>
  <si>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</si>
  <si>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</si>
  <si>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</si>
  <si>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</si>
  <si>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</si>
  <si>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</si>
  <si>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</si>
  <si>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</si>
  <si>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</si>
  <si>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</si>
  <si>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</si>
  <si>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</si>
  <si>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</si>
  <si>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</si>
  <si>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</si>
  <si>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</si>
  <si>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</si>
  <si>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大津市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</si>
  <si>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</si>
  <si>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</si>
  <si>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</si>
  <si>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</si>
  <si>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</si>
  <si>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</si>
  <si>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</si>
  <si>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</si>
  <si>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</si>
  <si>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</si>
  <si>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b/>
        <sz val="11"/>
        <color theme="1"/>
        <rFont val="ＭＳ ゴシック"/>
        <family val="3"/>
        <charset val="128"/>
      </rPr>
      <t>①有形固定資産減価償却率</t>
    </r>
    <r>
      <rPr>
        <sz val="11"/>
        <color theme="1"/>
        <rFont val="ＭＳ ゴシック"/>
        <family val="3"/>
        <charset val="128"/>
      </rPr>
      <t>については、全国平均及び類似団体平均よりは下回っているものの、平成24年度より増加傾向を示しており、経年化が進行していることが分かります。施設として新しいため老朽化対策等を施していませんが、将来的な改築更新を見据え、アセットマネジメントに基づくことで費用の平準化に努めつつ、効率的な施設の管理を行っていく必要があります。</t>
    </r>
    <phoneticPr fontId="4"/>
  </si>
  <si>
    <t>　特定環境保全公共下水道事業については、公共下水道事業と一体で下水道事業として運営しています。各々の事業費は、全体の事業費を各種比率で按分して算出しているため、特定環境保全公共下水道事業で欠損金を計上しても、事業全体の継続が直ちに困難となるわけではありません。
　しかし、繰入金の削減が今後とも継続する場合、事業全体の経営状態についても悪化してしまいます。投資の適正規模を考慮し、引き続き経費の縮減等を図ることや、繰入金について財政部門と協議するなど、経営改善に向けた取り組みや効率的な事業運営を実施していく必要があります。</t>
    <rPh sb="136" eb="138">
      <t>クリイレ</t>
    </rPh>
    <rPh sb="138" eb="139">
      <t>キン</t>
    </rPh>
    <rPh sb="140" eb="142">
      <t>サクゲン</t>
    </rPh>
    <rPh sb="143" eb="145">
      <t>コンゴ</t>
    </rPh>
    <rPh sb="147" eb="149">
      <t>ケイゾク</t>
    </rPh>
    <rPh sb="151" eb="153">
      <t>バアイ</t>
    </rPh>
    <rPh sb="154" eb="156">
      <t>ジギョウ</t>
    </rPh>
    <rPh sb="156" eb="158">
      <t>ゼンタイ</t>
    </rPh>
    <rPh sb="159" eb="161">
      <t>ケイエイ</t>
    </rPh>
    <rPh sb="161" eb="163">
      <t>ジョウタイ</t>
    </rPh>
    <rPh sb="168" eb="170">
      <t>アッカ</t>
    </rPh>
    <rPh sb="207" eb="209">
      <t>クリイレ</t>
    </rPh>
    <rPh sb="209" eb="210">
      <t>キン</t>
    </rPh>
    <rPh sb="214" eb="216">
      <t>ザイセイ</t>
    </rPh>
    <rPh sb="216" eb="218">
      <t>ブモン</t>
    </rPh>
    <rPh sb="219" eb="221">
      <t>キョウギ</t>
    </rPh>
    <rPh sb="239" eb="242">
      <t>コウリツテキ</t>
    </rPh>
    <rPh sb="243" eb="245">
      <t>ジギョウ</t>
    </rPh>
    <rPh sb="245" eb="247">
      <t>ウンエイ</t>
    </rPh>
    <rPh sb="248" eb="250">
      <t>ジッシ</t>
    </rPh>
    <rPh sb="254" eb="256">
      <t>ヒツヨウ</t>
    </rPh>
    <phoneticPr fontId="4"/>
  </si>
  <si>
    <t>民間企業出身</t>
    <rPh sb="0" eb="2">
      <t>ミンカン</t>
    </rPh>
    <rPh sb="2" eb="4">
      <t>キギョウ</t>
    </rPh>
    <rPh sb="4" eb="6">
      <t>シュッシン</t>
    </rPh>
    <phoneticPr fontId="4"/>
  </si>
  <si>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③流動比率</t>
    </r>
    <r>
      <rPr>
        <sz val="11"/>
        <color theme="1"/>
        <rFont val="ＭＳ ゴシック"/>
        <family val="3"/>
        <charset val="128"/>
      </rPr>
      <t xml:space="preserve">の平成28年の数値は、繰入金減額の影響により、平成27年度から大きく減少し100%を大きく下回り、かつ、全国平均及び類似団体平均を大きく下回りました。単年度の収支が赤字となっており、経営改善に向けた取り組みが必要となっています。
</t>
    </r>
    <r>
      <rPr>
        <b/>
        <sz val="11"/>
        <color theme="1"/>
        <rFont val="ＭＳ ゴシック"/>
        <family val="3"/>
        <charset val="128"/>
      </rPr>
      <t>②累積欠損金比率</t>
    </r>
    <r>
      <rPr>
        <sz val="11"/>
        <color theme="1"/>
        <rFont val="ＭＳ ゴシック"/>
        <family val="3"/>
        <charset val="128"/>
      </rPr>
      <t xml:space="preserve">についても、全国平均及び類似団体平均を上回る累積欠損金が発生しています。
</t>
    </r>
    <r>
      <rPr>
        <b/>
        <sz val="11"/>
        <color theme="1"/>
        <rFont val="ＭＳ ゴシック"/>
        <family val="3"/>
        <charset val="128"/>
      </rPr>
      <t>④企業債残高対事業規模比率</t>
    </r>
    <r>
      <rPr>
        <sz val="11"/>
        <color theme="1"/>
        <rFont val="ＭＳ ゴシック"/>
        <family val="3"/>
        <charset val="128"/>
      </rPr>
      <t xml:space="preserve">については、企業債の借入抑制により、平成24年度より減少が続いています。
</t>
    </r>
    <r>
      <rPr>
        <b/>
        <sz val="11"/>
        <color theme="1"/>
        <rFont val="ＭＳ ゴシック"/>
        <family val="3"/>
        <charset val="128"/>
      </rPr>
      <t>⑤経費回収率</t>
    </r>
    <r>
      <rPr>
        <sz val="11"/>
        <color theme="1"/>
        <rFont val="ＭＳ ゴシック"/>
        <family val="3"/>
        <charset val="128"/>
      </rPr>
      <t xml:space="preserve">の平成28年度の数値は、それぞれ100％以上となっており、また、全国平均及び類似団体平均を上回っています。
</t>
    </r>
    <r>
      <rPr>
        <b/>
        <sz val="11"/>
        <color theme="1"/>
        <rFont val="ＭＳ ゴシック"/>
        <family val="3"/>
        <charset val="128"/>
      </rPr>
      <t>⑥汚水処理原価</t>
    </r>
    <r>
      <rPr>
        <sz val="11"/>
        <color theme="1"/>
        <rFont val="ＭＳ ゴシック"/>
        <family val="3"/>
        <charset val="128"/>
      </rPr>
      <t xml:space="preserve">は、平成24年度より減少傾向が続いており、平成28年度は全国平均及び類似団体平均を下回っています。
</t>
    </r>
    <r>
      <rPr>
        <b/>
        <sz val="11"/>
        <color theme="1"/>
        <rFont val="ＭＳ ゴシック"/>
        <family val="3"/>
        <charset val="128"/>
      </rPr>
      <t>⑦施設利用率</t>
    </r>
    <r>
      <rPr>
        <sz val="11"/>
        <color theme="1"/>
        <rFont val="ＭＳ ゴシック"/>
        <family val="3"/>
        <charset val="128"/>
      </rPr>
      <t xml:space="preserve">については、平成26年度と比べほぼ横ばいであり、また、全国平均及び類似団体平均を上回っています。
</t>
    </r>
    <r>
      <rPr>
        <b/>
        <sz val="11"/>
        <color theme="1"/>
        <rFont val="ＭＳ ゴシック"/>
        <family val="3"/>
        <charset val="128"/>
      </rPr>
      <t>⑧水洗化率</t>
    </r>
    <r>
      <rPr>
        <sz val="11"/>
        <color theme="1"/>
        <rFont val="ＭＳ ゴシック"/>
        <family val="3"/>
        <charset val="128"/>
      </rPr>
      <t>については、平成24年度より増加が続いており、また、平成28年度の数値は、全国平均及び類似団体平均を上回っています。</t>
    </r>
    <rPh sb="7" eb="8">
      <t>オヨ</t>
    </rPh>
    <rPh sb="10" eb="12">
      <t>リュウドウ</t>
    </rPh>
    <rPh sb="12" eb="14">
      <t>ヒリツ</t>
    </rPh>
    <rPh sb="25" eb="27">
      <t>クリイレ</t>
    </rPh>
    <rPh sb="27" eb="28">
      <t>キン</t>
    </rPh>
    <rPh sb="28" eb="30">
      <t>ゲンガク</t>
    </rPh>
    <rPh sb="31" eb="33">
      <t>エイキョウ</t>
    </rPh>
    <rPh sb="37" eb="39">
      <t>ヘイセイ</t>
    </rPh>
    <rPh sb="41" eb="42">
      <t>ネン</t>
    </rPh>
    <rPh sb="42" eb="43">
      <t>ド</t>
    </rPh>
    <rPh sb="45" eb="46">
      <t>オオ</t>
    </rPh>
    <rPh sb="48" eb="50">
      <t>ゲンショウ</t>
    </rPh>
    <rPh sb="56" eb="57">
      <t>オオ</t>
    </rPh>
    <rPh sb="59" eb="61">
      <t>シタマワ</t>
    </rPh>
    <rPh sb="66" eb="68">
      <t>ゼンコク</t>
    </rPh>
    <rPh sb="68" eb="70">
      <t>ヘイキン</t>
    </rPh>
    <rPh sb="70" eb="71">
      <t>オヨ</t>
    </rPh>
    <rPh sb="72" eb="74">
      <t>ルイジ</t>
    </rPh>
    <rPh sb="74" eb="76">
      <t>ダンタイ</t>
    </rPh>
    <rPh sb="76" eb="78">
      <t>ヘイキン</t>
    </rPh>
    <rPh sb="79" eb="80">
      <t>オオ</t>
    </rPh>
    <rPh sb="82" eb="84">
      <t>シタマワ</t>
    </rPh>
    <rPh sb="89" eb="92">
      <t>タンネンド</t>
    </rPh>
    <rPh sb="93" eb="95">
      <t>シュウシ</t>
    </rPh>
    <rPh sb="96" eb="98">
      <t>アカジ</t>
    </rPh>
    <rPh sb="105" eb="107">
      <t>ケイエイ</t>
    </rPh>
    <rPh sb="107" eb="109">
      <t>カイゼン</t>
    </rPh>
    <rPh sb="110" eb="111">
      <t>ム</t>
    </rPh>
    <rPh sb="113" eb="114">
      <t>ト</t>
    </rPh>
    <rPh sb="115" eb="116">
      <t>ク</t>
    </rPh>
    <rPh sb="118" eb="120">
      <t>ヒツヨウ</t>
    </rPh>
    <rPh sb="130" eb="132">
      <t>ルイセキ</t>
    </rPh>
    <rPh sb="132" eb="135">
      <t>ケッソンキン</t>
    </rPh>
    <rPh sb="135" eb="137">
      <t>ヒリツ</t>
    </rPh>
    <rPh sb="143" eb="145">
      <t>ゼンコク</t>
    </rPh>
    <rPh sb="145" eb="147">
      <t>ヘイキン</t>
    </rPh>
    <rPh sb="147" eb="148">
      <t>オヨ</t>
    </rPh>
    <rPh sb="149" eb="151">
      <t>ルイジ</t>
    </rPh>
    <rPh sb="151" eb="153">
      <t>ダンタイ</t>
    </rPh>
    <rPh sb="153" eb="155">
      <t>ヘイキン</t>
    </rPh>
    <rPh sb="156" eb="158">
      <t>ウワマワ</t>
    </rPh>
    <rPh sb="159" eb="161">
      <t>ルイセキ</t>
    </rPh>
    <rPh sb="161" eb="164">
      <t>ケッソンキン</t>
    </rPh>
    <rPh sb="165" eb="167">
      <t>ハッセイ</t>
    </rPh>
    <rPh sb="275" eb="277">
      <t>ウワマワ</t>
    </rPh>
    <rPh sb="332" eb="334">
      <t>シタマワ</t>
    </rPh>
    <rPh sb="387" eb="389">
      <t>ウワマワ</t>
    </rPh>
    <rPh sb="451" eb="45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</si>
</sst>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6707072"/>
        <c:axId val="1370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36707072"/>
        <c:axId val="137020928"/>
      </c:lineChart>
      <c:dateAx>
        <c:axId val="136707072"/>
        <c:scaling>
          <c:orientation val="minMax"/>
        </c:scaling>
        <c:delete val="1"/>
        <c:axPos val="b"/>
        <c:numFmt formatCode="ge" sourceLinked="1"/>
        <c:majorTickMark val="none"/>
        <c:minorTickMark val="none"/>
        <c:tickLblPos val="none"/>
        <c:crossAx val="137020928"/>
        <c:crosses val="autoZero"/>
        <c:auto val="1"/>
        <c:lblOffset val="100"/>
        <c:baseTimeUnit val="years"/>
      </c:dateAx>
      <c:valAx>
        <c:axId val="1370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73.12</c:v>
                </c:pt>
                <c:pt idx="1">
                  <c:v>74.55</c:v>
                </c:pt>
                <c:pt idx="2">
                  <c:v>77.989999999999995</c:v>
                </c:pt>
                <c:pt idx="3">
                  <c:v>77.95</c:v>
                </c:pt>
                <c:pt idx="4">
                  <c:v>75.05</c:v>
                </c:pt>
              </c:numCache>
            </c:numRef>
          </c:val>
        </c:ser>
        <c:dLbls>
          <c:showLegendKey val="0"/>
          <c:showVal val="0"/>
          <c:showCatName val="0"/>
          <c:showSerName val="0"/>
          <c:showPercent val="0"/>
          <c:showBubbleSize val="0"/>
        </c:dLbls>
        <c:gapWidth val="150"/>
        <c:axId val="136471296"/>
        <c:axId val="1364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36471296"/>
        <c:axId val="136473216"/>
      </c:lineChart>
      <c:dateAx>
        <c:axId val="136471296"/>
        <c:scaling>
          <c:orientation val="minMax"/>
        </c:scaling>
        <c:delete val="1"/>
        <c:axPos val="b"/>
        <c:numFmt formatCode="ge" sourceLinked="1"/>
        <c:majorTickMark val="none"/>
        <c:minorTickMark val="none"/>
        <c:tickLblPos val="none"/>
        <c:crossAx val="136473216"/>
        <c:crosses val="autoZero"/>
        <c:auto val="1"/>
        <c:lblOffset val="100"/>
        <c:baseTimeUnit val="years"/>
      </c:dateAx>
      <c:valAx>
        <c:axId val="1364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83.69</c:v>
                </c:pt>
                <c:pt idx="1">
                  <c:v>85.7</c:v>
                </c:pt>
                <c:pt idx="2">
                  <c:v>87.51</c:v>
                </c:pt>
                <c:pt idx="3">
                  <c:v>88.84</c:v>
                </c:pt>
                <c:pt idx="4">
                  <c:v>91.11</c:v>
                </c:pt>
              </c:numCache>
            </c:numRef>
          </c:val>
        </c:ser>
        <c:dLbls>
          <c:showLegendKey val="0"/>
          <c:showVal val="0"/>
          <c:showCatName val="0"/>
          <c:showSerName val="0"/>
          <c:showPercent val="0"/>
          <c:showBubbleSize val="0"/>
        </c:dLbls>
        <c:gapWidth val="150"/>
        <c:axId val="136515968"/>
        <c:axId val="1365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36515968"/>
        <c:axId val="136517888"/>
      </c:lineChart>
      <c:dateAx>
        <c:axId val="136515968"/>
        <c:scaling>
          <c:orientation val="minMax"/>
        </c:scaling>
        <c:delete val="1"/>
        <c:axPos val="b"/>
        <c:numFmt formatCode="ge" sourceLinked="1"/>
        <c:majorTickMark val="none"/>
        <c:minorTickMark val="none"/>
        <c:tickLblPos val="none"/>
        <c:crossAx val="136517888"/>
        <c:crosses val="autoZero"/>
        <c:auto val="1"/>
        <c:lblOffset val="100"/>
        <c:baseTimeUnit val="years"/>
      </c:dateAx>
      <c:valAx>
        <c:axId val="1365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102.38</c:v>
                </c:pt>
                <c:pt idx="1">
                  <c:v>103.05</c:v>
                </c:pt>
                <c:pt idx="2">
                  <c:v>102.88</c:v>
                </c:pt>
                <c:pt idx="3">
                  <c:v>104.04</c:v>
                </c:pt>
                <c:pt idx="4">
                  <c:v>61.07</c:v>
                </c:pt>
              </c:numCache>
            </c:numRef>
          </c:val>
        </c:ser>
        <c:dLbls>
          <c:showLegendKey val="0"/>
          <c:showVal val="0"/>
          <c:showCatName val="0"/>
          <c:showSerName val="0"/>
          <c:showPercent val="0"/>
          <c:showBubbleSize val="0"/>
        </c:dLbls>
        <c:gapWidth val="150"/>
        <c:axId val="134246784"/>
        <c:axId val="1342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34246784"/>
        <c:axId val="134248704"/>
      </c:lineChart>
      <c:dateAx>
        <c:axId val="134246784"/>
        <c:scaling>
          <c:orientation val="minMax"/>
        </c:scaling>
        <c:delete val="1"/>
        <c:axPos val="b"/>
        <c:numFmt formatCode="ge" sourceLinked="1"/>
        <c:majorTickMark val="none"/>
        <c:minorTickMark val="none"/>
        <c:tickLblPos val="none"/>
        <c:crossAx val="134248704"/>
        <c:crosses val="autoZero"/>
        <c:auto val="1"/>
        <c:lblOffset val="100"/>
        <c:baseTimeUnit val="years"/>
      </c:dateAx>
      <c:valAx>
        <c:axId val="1342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7.18</c:v>
                </c:pt>
                <c:pt idx="1">
                  <c:v>9.43</c:v>
                </c:pt>
                <c:pt idx="2">
                  <c:v>11.79</c:v>
                </c:pt>
                <c:pt idx="3">
                  <c:v>13.94</c:v>
                </c:pt>
                <c:pt idx="4">
                  <c:v>15.83</c:v>
                </c:pt>
              </c:numCache>
            </c:numRef>
          </c:val>
        </c:ser>
        <c:dLbls>
          <c:showLegendKey val="0"/>
          <c:showVal val="0"/>
          <c:showCatName val="0"/>
          <c:showSerName val="0"/>
          <c:showPercent val="0"/>
          <c:showBubbleSize val="0"/>
        </c:dLbls>
        <c:gapWidth val="150"/>
        <c:axId val="134270976"/>
        <c:axId val="1342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34270976"/>
        <c:axId val="134272896"/>
      </c:lineChart>
      <c:dateAx>
        <c:axId val="134270976"/>
        <c:scaling>
          <c:orientation val="minMax"/>
        </c:scaling>
        <c:delete val="1"/>
        <c:axPos val="b"/>
        <c:numFmt formatCode="ge" sourceLinked="1"/>
        <c:majorTickMark val="none"/>
        <c:minorTickMark val="none"/>
        <c:tickLblPos val="none"/>
        <c:crossAx val="134272896"/>
        <c:crosses val="autoZero"/>
        <c:auto val="1"/>
        <c:lblOffset val="100"/>
        <c:baseTimeUnit val="years"/>
      </c:dateAx>
      <c:valAx>
        <c:axId val="1342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290816"/>
        <c:axId val="1343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34290816"/>
        <c:axId val="134301184"/>
      </c:lineChart>
      <c:dateAx>
        <c:axId val="134290816"/>
        <c:scaling>
          <c:orientation val="minMax"/>
        </c:scaling>
        <c:delete val="1"/>
        <c:axPos val="b"/>
        <c:numFmt formatCode="ge" sourceLinked="1"/>
        <c:majorTickMark val="none"/>
        <c:minorTickMark val="none"/>
        <c:tickLblPos val="none"/>
        <c:crossAx val="134301184"/>
        <c:crosses val="autoZero"/>
        <c:auto val="1"/>
        <c:lblOffset val="100"/>
        <c:baseTimeUnit val="years"/>
      </c:dateAx>
      <c:valAx>
        <c:axId val="1343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908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quot;-&quot;">
                  <c:v>127.99</c:v>
                </c:pt>
              </c:numCache>
            </c:numRef>
          </c:val>
        </c:ser>
        <c:dLbls>
          <c:showLegendKey val="0"/>
          <c:showVal val="0"/>
          <c:showCatName val="0"/>
          <c:showSerName val="0"/>
          <c:showPercent val="0"/>
          <c:showBubbleSize val="0"/>
        </c:dLbls>
        <c:gapWidth val="150"/>
        <c:axId val="134310912"/>
        <c:axId val="1343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34310912"/>
        <c:axId val="134313088"/>
      </c:lineChart>
      <c:dateAx>
        <c:axId val="134310912"/>
        <c:scaling>
          <c:orientation val="minMax"/>
        </c:scaling>
        <c:delete val="1"/>
        <c:axPos val="b"/>
        <c:numFmt formatCode="ge" sourceLinked="1"/>
        <c:majorTickMark val="none"/>
        <c:minorTickMark val="none"/>
        <c:tickLblPos val="none"/>
        <c:crossAx val="134313088"/>
        <c:crosses val="autoZero"/>
        <c:auto val="1"/>
        <c:lblOffset val="100"/>
        <c:baseTimeUnit val="years"/>
      </c:dateAx>
      <c:valAx>
        <c:axId val="1343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490.84</c:v>
                </c:pt>
                <c:pt idx="1">
                  <c:v>457.53</c:v>
                </c:pt>
                <c:pt idx="2">
                  <c:v>165.51</c:v>
                </c:pt>
                <c:pt idx="3">
                  <c:v>148.16</c:v>
                </c:pt>
                <c:pt idx="4">
                  <c:v>13.58</c:v>
                </c:pt>
              </c:numCache>
            </c:numRef>
          </c:val>
        </c:ser>
        <c:dLbls>
          <c:showLegendKey val="0"/>
          <c:showVal val="0"/>
          <c:showCatName val="0"/>
          <c:showSerName val="0"/>
          <c:showPercent val="0"/>
          <c:showBubbleSize val="0"/>
        </c:dLbls>
        <c:gapWidth val="150"/>
        <c:axId val="134327296"/>
        <c:axId val="1343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134327296"/>
        <c:axId val="134333568"/>
      </c:lineChart>
      <c:dateAx>
        <c:axId val="134327296"/>
        <c:scaling>
          <c:orientation val="minMax"/>
        </c:scaling>
        <c:delete val="1"/>
        <c:axPos val="b"/>
        <c:numFmt formatCode="ge" sourceLinked="1"/>
        <c:majorTickMark val="none"/>
        <c:minorTickMark val="none"/>
        <c:tickLblPos val="none"/>
        <c:crossAx val="134333568"/>
        <c:crosses val="autoZero"/>
        <c:auto val="1"/>
        <c:lblOffset val="100"/>
        <c:baseTimeUnit val="years"/>
      </c:dateAx>
      <c:valAx>
        <c:axId val="13433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3533.19</c:v>
                </c:pt>
                <c:pt idx="1">
                  <c:v>3357.28</c:v>
                </c:pt>
                <c:pt idx="2">
                  <c:v>3252.71</c:v>
                </c:pt>
                <c:pt idx="3">
                  <c:v>2887.93</c:v>
                </c:pt>
                <c:pt idx="4">
                  <c:v>2554.94</c:v>
                </c:pt>
              </c:numCache>
            </c:numRef>
          </c:val>
        </c:ser>
        <c:dLbls>
          <c:showLegendKey val="0"/>
          <c:showVal val="0"/>
          <c:showCatName val="0"/>
          <c:showSerName val="0"/>
          <c:showPercent val="0"/>
          <c:showBubbleSize val="0"/>
        </c:dLbls>
        <c:gapWidth val="150"/>
        <c:axId val="136259840"/>
        <c:axId val="1362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36259840"/>
        <c:axId val="136266112"/>
      </c:lineChart>
      <c:dateAx>
        <c:axId val="136259840"/>
        <c:scaling>
          <c:orientation val="minMax"/>
        </c:scaling>
        <c:delete val="1"/>
        <c:axPos val="b"/>
        <c:numFmt formatCode="ge" sourceLinked="1"/>
        <c:majorTickMark val="none"/>
        <c:minorTickMark val="none"/>
        <c:tickLblPos val="none"/>
        <c:crossAx val="136266112"/>
        <c:crosses val="autoZero"/>
        <c:auto val="1"/>
        <c:lblOffset val="100"/>
        <c:baseTimeUnit val="years"/>
      </c:dateAx>
      <c:valAx>
        <c:axId val="1362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96.33</c:v>
                </c:pt>
                <c:pt idx="1">
                  <c:v>99.14</c:v>
                </c:pt>
                <c:pt idx="2">
                  <c:v>99.49</c:v>
                </c:pt>
                <c:pt idx="3">
                  <c:v>104.04</c:v>
                </c:pt>
                <c:pt idx="4">
                  <c:v>105.95</c:v>
                </c:pt>
              </c:numCache>
            </c:numRef>
          </c:val>
        </c:ser>
        <c:dLbls>
          <c:showLegendKey val="0"/>
          <c:showVal val="0"/>
          <c:showCatName val="0"/>
          <c:showSerName val="0"/>
          <c:showPercent val="0"/>
          <c:showBubbleSize val="0"/>
        </c:dLbls>
        <c:gapWidth val="150"/>
        <c:axId val="136284032"/>
        <c:axId val="1362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36284032"/>
        <c:axId val="136286208"/>
      </c:lineChart>
      <c:dateAx>
        <c:axId val="136284032"/>
        <c:scaling>
          <c:orientation val="minMax"/>
        </c:scaling>
        <c:delete val="1"/>
        <c:axPos val="b"/>
        <c:numFmt formatCode="ge" sourceLinked="1"/>
        <c:majorTickMark val="none"/>
        <c:minorTickMark val="none"/>
        <c:tickLblPos val="none"/>
        <c:crossAx val="136286208"/>
        <c:crosses val="autoZero"/>
        <c:auto val="1"/>
        <c:lblOffset val="100"/>
        <c:baseTimeUnit val="years"/>
      </c:dateAx>
      <c:valAx>
        <c:axId val="1362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188.85</c:v>
                </c:pt>
                <c:pt idx="1">
                  <c:v>183.97</c:v>
                </c:pt>
                <c:pt idx="2">
                  <c:v>185.3</c:v>
                </c:pt>
                <c:pt idx="3">
                  <c:v>180.73</c:v>
                </c:pt>
                <c:pt idx="4">
                  <c:v>147.63999999999999</c:v>
                </c:pt>
              </c:numCache>
            </c:numRef>
          </c:val>
        </c:ser>
        <c:dLbls>
          <c:showLegendKey val="0"/>
          <c:showVal val="0"/>
          <c:showCatName val="0"/>
          <c:showSerName val="0"/>
          <c:showPercent val="0"/>
          <c:showBubbleSize val="0"/>
        </c:dLbls>
        <c:gapWidth val="150"/>
        <c:axId val="136447104"/>
        <c:axId val="1364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36447104"/>
        <c:axId val="136449024"/>
      </c:lineChart>
      <c:dateAx>
        <c:axId val="136447104"/>
        <c:scaling>
          <c:orientation val="minMax"/>
        </c:scaling>
        <c:delete val="1"/>
        <c:axPos val="b"/>
        <c:numFmt formatCode="ge" sourceLinked="1"/>
        <c:majorTickMark val="none"/>
        <c:minorTickMark val="none"/>
        <c:tickLblPos val="none"/>
        <c:crossAx val="136449024"/>
        <c:crosses val="autoZero"/>
        <c:auto val="1"/>
        <c:lblOffset val="100"/>
        <c:baseTimeUnit val="years"/>
      </c:dateAx>
      <c:valAx>
        <c:axId val="1364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滋賀県　大津市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121</v>
      </c>
      <c r="AE8" s="74"/>
      <c r="AF8" s="74"/>
      <c r="AG8" s="74"/>
      <c r="AH8" s="74"/>
      <c r="AI8" s="74"/>
      <c r="AJ8" s="74"/>
      <c r="AK8" s="4"/>
      <c r="AL8" s="68">
        <f>データ!S6</f>
        <v>342532</v>
      </c>
      <c r="AM8" s="68"/>
      <c r="AN8" s="68"/>
      <c r="AO8" s="68"/>
      <c r="AP8" s="68"/>
      <c r="AQ8" s="68"/>
      <c r="AR8" s="68"/>
      <c r="AS8" s="68"/>
      <c r="AT8" s="67">
        <f>データ!T6</f>
        <v>464.51</v>
      </c>
      <c r="AU8" s="67"/>
      <c r="AV8" s="67"/>
      <c r="AW8" s="67"/>
      <c r="AX8" s="67"/>
      <c r="AY8" s="67"/>
      <c r="AZ8" s="67"/>
      <c r="BA8" s="67"/>
      <c r="BB8" s="67">
        <f>データ!U6</f>
        <v>737.41</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53.07</v>
      </c>
      <c r="J10" s="67"/>
      <c r="K10" s="67"/>
      <c r="L10" s="67"/>
      <c r="M10" s="67"/>
      <c r="N10" s="67"/>
      <c r="O10" s="67"/>
      <c r="P10" s="67">
        <f>データ!P6</f>
        <v>1.54</v>
      </c>
      <c r="Q10" s="67"/>
      <c r="R10" s="67"/>
      <c r="S10" s="67"/>
      <c r="T10" s="67"/>
      <c r="U10" s="67"/>
      <c r="V10" s="67"/>
      <c r="W10" s="67">
        <f>データ!Q6</f>
        <v>86.35</v>
      </c>
      <c r="X10" s="67"/>
      <c r="Y10" s="67"/>
      <c r="Z10" s="67"/>
      <c r="AA10" s="67"/>
      <c r="AB10" s="67"/>
      <c r="AC10" s="67"/>
      <c r="AD10" s="68">
        <f>データ!R6</f>
        <v>2878</v>
      </c>
      <c r="AE10" s="68"/>
      <c r="AF10" s="68"/>
      <c r="AG10" s="68"/>
      <c r="AH10" s="68"/>
      <c r="AI10" s="68"/>
      <c r="AJ10" s="68"/>
      <c r="AK10" s="2"/>
      <c r="AL10" s="68">
        <f>データ!V6</f>
        <v>5275</v>
      </c>
      <c r="AM10" s="68"/>
      <c r="AN10" s="68"/>
      <c r="AO10" s="68"/>
      <c r="AP10" s="68"/>
      <c r="AQ10" s="68"/>
      <c r="AR10" s="68"/>
      <c r="AS10" s="68"/>
      <c r="AT10" s="67">
        <f>データ!W6</f>
        <v>2.19</v>
      </c>
      <c r="AU10" s="67"/>
      <c r="AV10" s="67"/>
      <c r="AW10" s="67"/>
      <c r="AX10" s="67"/>
      <c r="AY10" s="67"/>
      <c r="AZ10" s="67"/>
      <c r="BA10" s="67"/>
      <c r="BB10" s="67">
        <f>データ!X6</f>
        <v>2408.6799999999998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252018</v>
      </c>
      <c r="D6" s="34">
        <f t="shared" si="3"/>
        <v>46</v>
      </c>
      <c r="E6" s="34">
        <f t="shared" si="3"/>
        <v>17</v>
      </c>
      <c r="F6" s="34">
        <f t="shared" si="3"/>
        <v>4</v>
      </c>
      <c r="G6" s="34">
        <f t="shared" si="3"/>
        <v>0</v>
      </c>
      <c r="H6" s="34" t="str">
        <f t="shared" si="3"/>
        <v>滋賀県　大津市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53.07</v>
      </c>
      <c r="P6" s="35">
        <f t="shared" si="3"/>
        <v>1.54</v>
      </c>
      <c r="Q6" s="35">
        <f t="shared" si="3"/>
        <v>86.35</v>
      </c>
      <c r="R6" s="35">
        <f t="shared" si="3"/>
        <v>2878</v>
      </c>
      <c r="S6" s="35">
        <f t="shared" si="3"/>
        <v>342532</v>
      </c>
      <c r="T6" s="35">
        <f t="shared" si="3"/>
        <v>464.51</v>
      </c>
      <c r="U6" s="35">
        <f t="shared" si="3"/>
        <v>737.41</v>
      </c>
      <c r="V6" s="35">
        <f t="shared" si="3"/>
        <v>5275</v>
      </c>
      <c r="W6" s="35">
        <f t="shared" si="3"/>
        <v>2.19</v>
      </c>
      <c r="X6" s="35">
        <f t="shared" si="3"/>
        <v>2408.6799999999998</v>
      </c>
      <c r="Y6" s="36">
        <f>IF(Y7="",NA(),Y7)</f>
        <v>102.38</v>
      </c>
      <c r="Z6" s="36">
        <f t="shared" ref="Z6:AH6" si="4">IF(Z7="",NA(),Z7)</f>
        <v>103.05</v>
      </c>
      <c r="AA6" s="36">
        <f t="shared" si="4"/>
        <v>102.88</v>
      </c>
      <c r="AB6" s="36">
        <f t="shared" si="4"/>
        <v>104.04</v>
      </c>
      <c r="AC6" s="36">
        <f t="shared" si="4"/>
        <v>61.07</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6">
        <f t="shared" si="5"/>
        <v>127.99</v>
      </c>
      <c r="AO6" s="36">
        <f t="shared" si="5"/>
        <v>236.15</v>
      </c>
      <c r="AP6" s="36">
        <f t="shared" si="5"/>
        <v>232.81</v>
      </c>
      <c r="AQ6" s="36">
        <f t="shared" si="5"/>
        <v>184.13</v>
      </c>
      <c r="AR6" s="36">
        <f t="shared" si="5"/>
        <v>101.85</v>
      </c>
      <c r="AS6" s="36">
        <f t="shared" si="5"/>
        <v>110.77</v>
      </c>
      <c r="AT6" s="35" t="str">
        <f>IF(AT7="","",IF(AT7="-","【-】","【"&amp;SUBSTITUTE(TEXT(AT7,"#,##0.00"),"-","△")&amp;"】"))</f>
        <v>【105.22】</v>
      </c>
      <c r="AU6" s="36">
        <f>IF(AU7="",NA(),AU7)</f>
        <v>490.84</v>
      </c>
      <c r="AV6" s="36">
        <f t="shared" ref="AV6:BD6" si="6">IF(AV7="",NA(),AV7)</f>
        <v>457.53</v>
      </c>
      <c r="AW6" s="36">
        <f t="shared" si="6"/>
        <v>165.51</v>
      </c>
      <c r="AX6" s="36">
        <f t="shared" si="6"/>
        <v>148.16</v>
      </c>
      <c r="AY6" s="36">
        <f t="shared" si="6"/>
        <v>13.58</v>
      </c>
      <c r="AZ6" s="36">
        <f t="shared" si="6"/>
        <v>243.58</v>
      </c>
      <c r="BA6" s="36">
        <f t="shared" si="6"/>
        <v>290.19</v>
      </c>
      <c r="BB6" s="36">
        <f t="shared" si="6"/>
        <v>63.22</v>
      </c>
      <c r="BC6" s="36">
        <f t="shared" si="6"/>
        <v>49.07</v>
      </c>
      <c r="BD6" s="36">
        <f t="shared" si="6"/>
        <v>46.78</v>
      </c>
      <c r="BE6" s="35" t="str">
        <f>IF(BE7="","",IF(BE7="-","【-】","【"&amp;SUBSTITUTE(TEXT(BE7,"#,##0.00"),"-","△")&amp;"】"))</f>
        <v>【54.12】</v>
      </c>
      <c r="BF6" s="36">
        <f>IF(BF7="",NA(),BF7)</f>
        <v>3533.19</v>
      </c>
      <c r="BG6" s="36">
        <f t="shared" ref="BG6:BO6" si="7">IF(BG7="",NA(),BG7)</f>
        <v>3357.28</v>
      </c>
      <c r="BH6" s="36">
        <f t="shared" si="7"/>
        <v>3252.71</v>
      </c>
      <c r="BI6" s="36">
        <f t="shared" si="7"/>
        <v>2887.93</v>
      </c>
      <c r="BJ6" s="36">
        <f t="shared" si="7"/>
        <v>2554.94</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96.33</v>
      </c>
      <c r="BR6" s="36">
        <f t="shared" ref="BR6:BZ6" si="8">IF(BR7="",NA(),BR7)</f>
        <v>99.14</v>
      </c>
      <c r="BS6" s="36">
        <f t="shared" si="8"/>
        <v>99.49</v>
      </c>
      <c r="BT6" s="36">
        <f t="shared" si="8"/>
        <v>104.04</v>
      </c>
      <c r="BU6" s="36">
        <f t="shared" si="8"/>
        <v>105.95</v>
      </c>
      <c r="BV6" s="36">
        <f t="shared" si="8"/>
        <v>62.83</v>
      </c>
      <c r="BW6" s="36">
        <f t="shared" si="8"/>
        <v>64.63</v>
      </c>
      <c r="BX6" s="36">
        <f t="shared" si="8"/>
        <v>66.56</v>
      </c>
      <c r="BY6" s="36">
        <f t="shared" si="8"/>
        <v>66.22</v>
      </c>
      <c r="BZ6" s="36">
        <f t="shared" si="8"/>
        <v>69.87</v>
      </c>
      <c r="CA6" s="35" t="str">
        <f>IF(CA7="","",IF(CA7="-","【-】","【"&amp;SUBSTITUTE(TEXT(CA7,"#,##0.00"),"-","△")&amp;"】"))</f>
        <v>【69.80】</v>
      </c>
      <c r="CB6" s="36">
        <f>IF(CB7="",NA(),CB7)</f>
        <v>188.85</v>
      </c>
      <c r="CC6" s="36">
        <f t="shared" ref="CC6:CK6" si="9">IF(CC7="",NA(),CC7)</f>
        <v>183.97</v>
      </c>
      <c r="CD6" s="36">
        <f t="shared" si="9"/>
        <v>185.3</v>
      </c>
      <c r="CE6" s="36">
        <f t="shared" si="9"/>
        <v>180.73</v>
      </c>
      <c r="CF6" s="36">
        <f t="shared" si="9"/>
        <v>147.63999999999999</v>
      </c>
      <c r="CG6" s="36">
        <f t="shared" si="9"/>
        <v>250.43</v>
      </c>
      <c r="CH6" s="36">
        <f t="shared" si="9"/>
        <v>245.75</v>
      </c>
      <c r="CI6" s="36">
        <f t="shared" si="9"/>
        <v>244.29</v>
      </c>
      <c r="CJ6" s="36">
        <f t="shared" si="9"/>
        <v>246.72</v>
      </c>
      <c r="CK6" s="36">
        <f t="shared" si="9"/>
        <v>234.96</v>
      </c>
      <c r="CL6" s="35" t="str">
        <f>IF(CL7="","",IF(CL7="-","【-】","【"&amp;SUBSTITUTE(TEXT(CL7,"#,##0.00"),"-","△")&amp;"】"))</f>
        <v>【232.54】</v>
      </c>
      <c r="CM6" s="36">
        <f>IF(CM7="",NA(),CM7)</f>
        <v>73.12</v>
      </c>
      <c r="CN6" s="36">
        <f t="shared" ref="CN6:CV6" si="10">IF(CN7="",NA(),CN7)</f>
        <v>74.55</v>
      </c>
      <c r="CO6" s="36">
        <f t="shared" si="10"/>
        <v>77.989999999999995</v>
      </c>
      <c r="CP6" s="36">
        <f t="shared" si="10"/>
        <v>77.95</v>
      </c>
      <c r="CQ6" s="36">
        <f t="shared" si="10"/>
        <v>75.05</v>
      </c>
      <c r="CR6" s="36">
        <f t="shared" si="10"/>
        <v>42.31</v>
      </c>
      <c r="CS6" s="36">
        <f t="shared" si="10"/>
        <v>43.65</v>
      </c>
      <c r="CT6" s="36">
        <f t="shared" si="10"/>
        <v>43.58</v>
      </c>
      <c r="CU6" s="36">
        <f t="shared" si="10"/>
        <v>41.35</v>
      </c>
      <c r="CV6" s="36">
        <f t="shared" si="10"/>
        <v>42.9</v>
      </c>
      <c r="CW6" s="35" t="str">
        <f>IF(CW7="","",IF(CW7="-","【-】","【"&amp;SUBSTITUTE(TEXT(CW7,"#,##0.00"),"-","△")&amp;"】"))</f>
        <v>【42.17】</v>
      </c>
      <c r="CX6" s="36">
        <f>IF(CX7="",NA(),CX7)</f>
        <v>83.69</v>
      </c>
      <c r="CY6" s="36">
        <f t="shared" ref="CY6:DG6" si="11">IF(CY7="",NA(),CY7)</f>
        <v>85.7</v>
      </c>
      <c r="CZ6" s="36">
        <f t="shared" si="11"/>
        <v>87.51</v>
      </c>
      <c r="DA6" s="36">
        <f t="shared" si="11"/>
        <v>88.84</v>
      </c>
      <c r="DB6" s="36">
        <f t="shared" si="11"/>
        <v>91.11</v>
      </c>
      <c r="DC6" s="36">
        <f t="shared" si="11"/>
        <v>81.3</v>
      </c>
      <c r="DD6" s="36">
        <f t="shared" si="11"/>
        <v>82.2</v>
      </c>
      <c r="DE6" s="36">
        <f t="shared" si="11"/>
        <v>82.35</v>
      </c>
      <c r="DF6" s="36">
        <f t="shared" si="11"/>
        <v>82.9</v>
      </c>
      <c r="DG6" s="36">
        <f t="shared" si="11"/>
        <v>83.5</v>
      </c>
      <c r="DH6" s="35" t="str">
        <f>IF(DH7="","",IF(DH7="-","【-】","【"&amp;SUBSTITUTE(TEXT(DH7,"#,##0.00"),"-","△")&amp;"】"))</f>
        <v>【82.30】</v>
      </c>
      <c r="DI6" s="36">
        <f>IF(DI7="",NA(),DI7)</f>
        <v>7.18</v>
      </c>
      <c r="DJ6" s="36">
        <f t="shared" ref="DJ6:DR6" si="12">IF(DJ7="",NA(),DJ7)</f>
        <v>9.43</v>
      </c>
      <c r="DK6" s="36">
        <f t="shared" si="12"/>
        <v>11.79</v>
      </c>
      <c r="DL6" s="36">
        <f t="shared" si="12"/>
        <v>13.94</v>
      </c>
      <c r="DM6" s="36">
        <f t="shared" si="12"/>
        <v>15.83</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252018</v>
      </c>
      <c r="D7" s="38">
        <v>46</v>
      </c>
      <c r="E7" s="38">
        <v>17</v>
      </c>
      <c r="F7" s="38">
        <v>4</v>
      </c>
      <c r="G7" s="38">
        <v>0</v>
      </c>
      <c r="H7" s="38" t="s">
        <v>108</v>
      </c>
      <c r="I7" s="38" t="s">
        <v>109</v>
      </c>
      <c r="J7" s="38" t="s">
        <v>110</v>
      </c>
      <c r="K7" s="38" t="s">
        <v>111</v>
      </c>
      <c r="L7" s="38" t="s">
        <v>112</v>
      </c>
      <c r="M7" s="38"/>
      <c r="N7" s="39" t="s">
        <v>113</v>
      </c>
      <c r="O7" s="39">
        <v>53.07</v>
      </c>
      <c r="P7" s="39">
        <v>1.54</v>
      </c>
      <c r="Q7" s="39">
        <v>86.35</v>
      </c>
      <c r="R7" s="39">
        <v>2878</v>
      </c>
      <c r="S7" s="39">
        <v>342532</v>
      </c>
      <c r="T7" s="39">
        <v>464.51</v>
      </c>
      <c r="U7" s="39">
        <v>737.41</v>
      </c>
      <c r="V7" s="39">
        <v>5275</v>
      </c>
      <c r="W7" s="39">
        <v>2.19</v>
      </c>
      <c r="X7" s="39">
        <v>2408.6799999999998</v>
      </c>
      <c r="Y7" s="39">
        <v>102.38</v>
      </c>
      <c r="Z7" s="39">
        <v>103.05</v>
      </c>
      <c r="AA7" s="39">
        <v>102.88</v>
      </c>
      <c r="AB7" s="39">
        <v>104.04</v>
      </c>
      <c r="AC7" s="39">
        <v>61.07</v>
      </c>
      <c r="AD7" s="39">
        <v>94.73</v>
      </c>
      <c r="AE7" s="39">
        <v>96.59</v>
      </c>
      <c r="AF7" s="39">
        <v>101.24</v>
      </c>
      <c r="AG7" s="39">
        <v>100.94</v>
      </c>
      <c r="AH7" s="39">
        <v>100.85</v>
      </c>
      <c r="AI7" s="39">
        <v>100.66</v>
      </c>
      <c r="AJ7" s="39">
        <v>0</v>
      </c>
      <c r="AK7" s="39">
        <v>0</v>
      </c>
      <c r="AL7" s="39">
        <v>0</v>
      </c>
      <c r="AM7" s="39">
        <v>0</v>
      </c>
      <c r="AN7" s="39">
        <v>127.99</v>
      </c>
      <c r="AO7" s="39">
        <v>236.15</v>
      </c>
      <c r="AP7" s="39">
        <v>232.81</v>
      </c>
      <c r="AQ7" s="39">
        <v>184.13</v>
      </c>
      <c r="AR7" s="39">
        <v>101.85</v>
      </c>
      <c r="AS7" s="39">
        <v>110.77</v>
      </c>
      <c r="AT7" s="39">
        <v>105.22</v>
      </c>
      <c r="AU7" s="39">
        <v>490.84</v>
      </c>
      <c r="AV7" s="39">
        <v>457.53</v>
      </c>
      <c r="AW7" s="39">
        <v>165.51</v>
      </c>
      <c r="AX7" s="39">
        <v>148.16</v>
      </c>
      <c r="AY7" s="39">
        <v>13.58</v>
      </c>
      <c r="AZ7" s="39">
        <v>243.58</v>
      </c>
      <c r="BA7" s="39">
        <v>290.19</v>
      </c>
      <c r="BB7" s="39">
        <v>63.22</v>
      </c>
      <c r="BC7" s="39">
        <v>49.07</v>
      </c>
      <c r="BD7" s="39">
        <v>46.78</v>
      </c>
      <c r="BE7" s="39">
        <v>54.12</v>
      </c>
      <c r="BF7" s="39">
        <v>3533.19</v>
      </c>
      <c r="BG7" s="39">
        <v>3357.28</v>
      </c>
      <c r="BH7" s="39">
        <v>3252.71</v>
      </c>
      <c r="BI7" s="39">
        <v>2887.93</v>
      </c>
      <c r="BJ7" s="39">
        <v>2554.94</v>
      </c>
      <c r="BK7" s="39">
        <v>1622.51</v>
      </c>
      <c r="BL7" s="39">
        <v>1569.13</v>
      </c>
      <c r="BM7" s="39">
        <v>1436</v>
      </c>
      <c r="BN7" s="39">
        <v>1434.89</v>
      </c>
      <c r="BO7" s="39">
        <v>1298.9100000000001</v>
      </c>
      <c r="BP7" s="39">
        <v>1348.09</v>
      </c>
      <c r="BQ7" s="39">
        <v>96.33</v>
      </c>
      <c r="BR7" s="39">
        <v>99.14</v>
      </c>
      <c r="BS7" s="39">
        <v>99.49</v>
      </c>
      <c r="BT7" s="39">
        <v>104.04</v>
      </c>
      <c r="BU7" s="39">
        <v>105.95</v>
      </c>
      <c r="BV7" s="39">
        <v>62.83</v>
      </c>
      <c r="BW7" s="39">
        <v>64.63</v>
      </c>
      <c r="BX7" s="39">
        <v>66.56</v>
      </c>
      <c r="BY7" s="39">
        <v>66.22</v>
      </c>
      <c r="BZ7" s="39">
        <v>69.87</v>
      </c>
      <c r="CA7" s="39">
        <v>69.8</v>
      </c>
      <c r="CB7" s="39">
        <v>188.85</v>
      </c>
      <c r="CC7" s="39">
        <v>183.97</v>
      </c>
      <c r="CD7" s="39">
        <v>185.3</v>
      </c>
      <c r="CE7" s="39">
        <v>180.73</v>
      </c>
      <c r="CF7" s="39">
        <v>147.63999999999999</v>
      </c>
      <c r="CG7" s="39">
        <v>250.43</v>
      </c>
      <c r="CH7" s="39">
        <v>245.75</v>
      </c>
      <c r="CI7" s="39">
        <v>244.29</v>
      </c>
      <c r="CJ7" s="39">
        <v>246.72</v>
      </c>
      <c r="CK7" s="39">
        <v>234.96</v>
      </c>
      <c r="CL7" s="39">
        <v>232.54</v>
      </c>
      <c r="CM7" s="39">
        <v>73.12</v>
      </c>
      <c r="CN7" s="39">
        <v>74.55</v>
      </c>
      <c r="CO7" s="39">
        <v>77.989999999999995</v>
      </c>
      <c r="CP7" s="39">
        <v>77.95</v>
      </c>
      <c r="CQ7" s="39">
        <v>75.05</v>
      </c>
      <c r="CR7" s="39">
        <v>42.31</v>
      </c>
      <c r="CS7" s="39">
        <v>43.65</v>
      </c>
      <c r="CT7" s="39">
        <v>43.58</v>
      </c>
      <c r="CU7" s="39">
        <v>41.35</v>
      </c>
      <c r="CV7" s="39">
        <v>42.9</v>
      </c>
      <c r="CW7" s="39">
        <v>42.17</v>
      </c>
      <c r="CX7" s="39">
        <v>83.69</v>
      </c>
      <c r="CY7" s="39">
        <v>85.7</v>
      </c>
      <c r="CZ7" s="39">
        <v>87.51</v>
      </c>
      <c r="DA7" s="39">
        <v>88.84</v>
      </c>
      <c r="DB7" s="39">
        <v>91.11</v>
      </c>
      <c r="DC7" s="39">
        <v>81.3</v>
      </c>
      <c r="DD7" s="39">
        <v>82.2</v>
      </c>
      <c r="DE7" s="39">
        <v>82.35</v>
      </c>
      <c r="DF7" s="39">
        <v>82.9</v>
      </c>
      <c r="DG7" s="39">
        <v>83.5</v>
      </c>
      <c r="DH7" s="39">
        <v>82.3</v>
      </c>
      <c r="DI7" s="39">
        <v>7.18</v>
      </c>
      <c r="DJ7" s="39">
        <v>9.43</v>
      </c>
      <c r="DK7" s="39">
        <v>11.79</v>
      </c>
      <c r="DL7" s="39">
        <v>13.94</v>
      </c>
      <c r="DM7" s="39">
        <v>15.83</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2018-02-19T05:58:32Z</cp:lastPrinted>
  <dcterms:created xsi:type="dcterms:W3CDTF">2017-12-25T01:56:05Z</dcterms:created>
  <dcterms:modified xsi:type="dcterms:W3CDTF">2018-02-27T02:20:46Z</dcterms:modified>
  <cp:category/>
</cp:coreProperties>
</file>