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R10" i="4" s="1"/>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B10" i="4"/>
  <c r="Z8" i="4"/>
  <c r="R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<sst xmlns="http://schemas.openxmlformats.org/spreadsheetml/2006/main" count="217" uniqueCount="106">
  <si>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</si>
  <si>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</si>
  <si>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</si>
  <si>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</si>
  <si>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</si>
  <si>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</si>
  <si>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</si>
  <si>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</si>
  <si>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</si>
  <si>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</si>
  <si>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</si>
  <si>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</si>
  <si>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</si>
  <si>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</si>
  <si>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</si>
  <si>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</si>
  <si>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</si>
  <si>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</si>
  <si>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</si>
  <si>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</si>
  <si>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</si>
  <si>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</si>
  <si>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</si>
  <si>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</si>
  <si>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</si>
  <si>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</si>
  <si>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</si>
  <si>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</si>
  <si>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</si>
  <si>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</si>
  <si>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</si>
  <si>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</si>
  <si>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</si>
  <si>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</si>
  <si>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</si>
  <si>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</si>
  <si>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</si>
  <si>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</si>
  <si>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</si>
  <si>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</si>
  <si>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</si>
  <si>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</si>
  <si>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</si>
  <si>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</si>
  <si>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</si>
  <si>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</si>
  <si>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</si>
  <si>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</si>
  <si>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</si>
  <si>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</si>
  <si>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</si>
  <si>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</si>
  <si>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</si>
  <si>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</si>
  <si>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</si>
  <si>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</si>
  <si>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</si>
  <si>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</si>
  <si>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</si>
  <si>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</si>
  <si>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</si>
  <si>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</si>
  <si>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</si>
  <si>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</si>
  <si>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</si>
  <si>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</si>
  <si>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</si>
  <si>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</si>
  <si>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</si>
  <si>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</si>
  <si>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</si>
  <si>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</si>
  <si>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</si>
  <si>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</si>
  <si>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</si>
  <si>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</si>
  <si>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</si>
  <si>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</si>
  <si>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</si>
  <si>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</si>
  <si>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</si>
  <si>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</si>
  <si>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</si>
  <si>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</si>
  <si>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</si>
  <si>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</si>
  <si>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</si>
  <si>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</si>
  <si>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</si>
  <si>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</si>
  <si>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</si>
  <si>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</si>
  <si>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大津市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</si>
  <si>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</si>
  <si>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</si>
  <si>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</si>
  <si>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</si>
  <si>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</si>
  <si>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</si>
  <si>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</si>
  <si>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</si>
  <si>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</si>
  <si>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</si>
  <si>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料金回収率の平成27年度の数値は、それぞれ100％以上となっているが、全国平均及び類似団体平均よりも小さい値となっている。④企業債残高対給水収益比率は、平成26年度までは増加傾向であったが、平成27年度では減少した。⑥給水原価は、平成26年度の会計基準の見直しにより少し低下しており、全国平均及び類似団体平均よりも低い水準となっている。⑦施設利用率については、平成23年度より減少が続いており、施設の効率性が低下しているものといえる。また、その低下の割合は類似団体平均よりも大きいものとなっている。一方で、⑧有収率は、平成23年度より、増減を繰り返しているが、全国平均及び類似団体平均よりも高い水準であることが分かる。</t>
    <rPh sb="1" eb="3">
      <t>ケイジョウ</t>
    </rPh>
    <rPh sb="3" eb="5">
      <t>シュウシ</t>
    </rPh>
    <rPh sb="5" eb="7">
      <t>ヒリツ</t>
    </rPh>
    <rPh sb="9" eb="11">
      <t>リョウキン</t>
    </rPh>
    <rPh sb="11" eb="13">
      <t>カイシュウ</t>
    </rPh>
    <rPh sb="13" eb="14">
      <t>リツ</t>
    </rPh>
    <rPh sb="15" eb="17">
      <t>ヘイセイ</t>
    </rPh>
    <rPh sb="19" eb="20">
      <t>ネン</t>
    </rPh>
    <rPh sb="20" eb="21">
      <t>ド</t>
    </rPh>
    <rPh sb="22" eb="24">
      <t>スウチ</t>
    </rPh>
    <rPh sb="34" eb="36">
      <t>イジョウ</t>
    </rPh>
    <rPh sb="44" eb="46">
      <t>ゼンコク</t>
    </rPh>
    <rPh sb="46" eb="48">
      <t>ヘイキン</t>
    </rPh>
    <rPh sb="48" eb="49">
      <t>オヨ</t>
    </rPh>
    <rPh sb="50" eb="52">
      <t>ルイジ</t>
    </rPh>
    <rPh sb="52" eb="54">
      <t>ダンタイ</t>
    </rPh>
    <rPh sb="54" eb="56">
      <t>ヘイキン</t>
    </rPh>
    <rPh sb="59" eb="60">
      <t>チイ</t>
    </rPh>
    <rPh sb="62" eb="63">
      <t>アタイ</t>
    </rPh>
    <rPh sb="71" eb="73">
      <t>キギョウ</t>
    </rPh>
    <rPh sb="73" eb="74">
      <t>サイ</t>
    </rPh>
    <rPh sb="74" eb="75">
      <t>ザン</t>
    </rPh>
    <rPh sb="75" eb="76">
      <t>ダカ</t>
    </rPh>
    <rPh sb="76" eb="77">
      <t>タイ</t>
    </rPh>
    <rPh sb="77" eb="79">
      <t>キュウスイ</t>
    </rPh>
    <rPh sb="79" eb="81">
      <t>シュウエキ</t>
    </rPh>
    <rPh sb="81" eb="83">
      <t>ヒリツ</t>
    </rPh>
    <rPh sb="85" eb="87">
      <t>ヘイセイ</t>
    </rPh>
    <rPh sb="89" eb="91">
      <t>ネンド</t>
    </rPh>
    <rPh sb="94" eb="96">
      <t>ゾウカ</t>
    </rPh>
    <rPh sb="96" eb="98">
      <t>ケイコウ</t>
    </rPh>
    <rPh sb="104" eb="106">
      <t>ヘイセイ</t>
    </rPh>
    <rPh sb="108" eb="109">
      <t>ネン</t>
    </rPh>
    <rPh sb="109" eb="110">
      <t>ド</t>
    </rPh>
    <rPh sb="112" eb="114">
      <t>ゲンショウ</t>
    </rPh>
    <rPh sb="118" eb="120">
      <t>キュウスイ</t>
    </rPh>
    <rPh sb="120" eb="122">
      <t>ゲンカ</t>
    </rPh>
    <rPh sb="124" eb="126">
      <t>ヘイセイ</t>
    </rPh>
    <rPh sb="128" eb="130">
      <t>ネンド</t>
    </rPh>
    <rPh sb="131" eb="133">
      <t>カイケイ</t>
    </rPh>
    <rPh sb="133" eb="135">
      <t>キジュン</t>
    </rPh>
    <rPh sb="136" eb="138">
      <t>ミナオ</t>
    </rPh>
    <rPh sb="142" eb="143">
      <t>スコ</t>
    </rPh>
    <rPh sb="144" eb="146">
      <t>テイカ</t>
    </rPh>
    <rPh sb="151" eb="153">
      <t>ゼンコク</t>
    </rPh>
    <rPh sb="153" eb="155">
      <t>ヘイキン</t>
    </rPh>
    <rPh sb="155" eb="156">
      <t>オヨ</t>
    </rPh>
    <rPh sb="157" eb="159">
      <t>ルイジ</t>
    </rPh>
    <rPh sb="159" eb="161">
      <t>ダンタイ</t>
    </rPh>
    <rPh sb="161" eb="163">
      <t>ヘイキン</t>
    </rPh>
    <rPh sb="166" eb="167">
      <t>ヒク</t>
    </rPh>
    <rPh sb="168" eb="170">
      <t>スイジュン</t>
    </rPh>
    <rPh sb="178" eb="180">
      <t>シセツ</t>
    </rPh>
    <rPh sb="180" eb="183">
      <t>リヨウリツ</t>
    </rPh>
    <rPh sb="189" eb="191">
      <t>ヘイセイ</t>
    </rPh>
    <rPh sb="193" eb="195">
      <t>ネンド</t>
    </rPh>
    <rPh sb="197" eb="199">
      <t>ゲンショウ</t>
    </rPh>
    <rPh sb="200" eb="201">
      <t>ツヅ</t>
    </rPh>
    <rPh sb="206" eb="208">
      <t>シセツ</t>
    </rPh>
    <rPh sb="209" eb="212">
      <t>コウリツセイ</t>
    </rPh>
    <rPh sb="213" eb="215">
      <t>テイカ</t>
    </rPh>
    <rPh sb="231" eb="233">
      <t>テイカ</t>
    </rPh>
    <rPh sb="234" eb="236">
      <t>ワリアイ</t>
    </rPh>
    <rPh sb="239" eb="241">
      <t>ダンタイ</t>
    </rPh>
    <rPh sb="258" eb="260">
      <t>イッポウ</t>
    </rPh>
    <rPh sb="263" eb="264">
      <t>ユウ</t>
    </rPh>
    <rPh sb="264" eb="265">
      <t>シュウ</t>
    </rPh>
    <rPh sb="265" eb="266">
      <t>リツ</t>
    </rPh>
    <rPh sb="268" eb="270">
      <t>ヘイセイ</t>
    </rPh>
    <rPh sb="272" eb="274">
      <t>ネンド</t>
    </rPh>
    <rPh sb="277" eb="279">
      <t>ゾウゲン</t>
    </rPh>
    <rPh sb="280" eb="281">
      <t>ク</t>
    </rPh>
    <rPh sb="282" eb="283">
      <t>カエ</t>
    </rPh>
    <rPh sb="289" eb="291">
      <t>ゼンコク</t>
    </rPh>
    <rPh sb="291" eb="293">
      <t>ヘイキン</t>
    </rPh>
    <rPh sb="293" eb="294">
      <t>オヨ</t>
    </rPh>
    <rPh sb="295" eb="297">
      <t>ルイジ</t>
    </rPh>
    <rPh sb="297" eb="299">
      <t>ダンタイ</t>
    </rPh>
    <rPh sb="299" eb="301">
      <t>ヘイキン</t>
    </rPh>
    <rPh sb="304" eb="305">
      <t>タカ</t>
    </rPh>
    <rPh sb="306" eb="308">
      <t>スイジュン</t>
    </rPh>
    <rPh sb="314" eb="315">
      <t>ワ</t>
    </rPh>
    <phoneticPr fontId="4"/>
  </si>
  <si>
    <t>①有形固定資産減価償却率、②管路経年化率については、全国平均及び類似団体平均よりは下回っているものの、ともに平成23年度より増加傾向を示しており、経年化が進行していることが分かる。一方で、③管路更新率は、全国平均及び類似団体平均よりも低い水準となっており、更新のスピードが十分でないものといえる。今後、アセットマネジメントに基づく管路更新計画により、ダウンサイジングなど効率的な管路更新を実施していく必要が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6" eb="28">
      <t>ゼンコク</t>
    </rPh>
    <rPh sb="28" eb="30">
      <t>ヘイキン</t>
    </rPh>
    <rPh sb="30" eb="31">
      <t>オヨ</t>
    </rPh>
    <rPh sb="32" eb="34">
      <t>ルイジ</t>
    </rPh>
    <rPh sb="34" eb="36">
      <t>ダンタイ</t>
    </rPh>
    <rPh sb="36" eb="38">
      <t>ヘイキン</t>
    </rPh>
    <rPh sb="41" eb="43">
      <t>シタマワ</t>
    </rPh>
    <rPh sb="54" eb="56">
      <t>ヘイセイ</t>
    </rPh>
    <rPh sb="58" eb="60">
      <t>ネンド</t>
    </rPh>
    <rPh sb="62" eb="64">
      <t>ゾウカ</t>
    </rPh>
    <rPh sb="64" eb="66">
      <t>ケイコウ</t>
    </rPh>
    <rPh sb="67" eb="68">
      <t>シメ</t>
    </rPh>
    <rPh sb="73" eb="76">
      <t>ケイネンカ</t>
    </rPh>
    <rPh sb="77" eb="79">
      <t>シンコウ</t>
    </rPh>
    <rPh sb="86" eb="87">
      <t>ワ</t>
    </rPh>
    <rPh sb="90" eb="92">
      <t>イッポウ</t>
    </rPh>
    <rPh sb="95" eb="97">
      <t>カンロ</t>
    </rPh>
    <rPh sb="97" eb="99">
      <t>コウシン</t>
    </rPh>
    <rPh sb="99" eb="100">
      <t>リツ</t>
    </rPh>
    <rPh sb="102" eb="104">
      <t>ゼンコク</t>
    </rPh>
    <rPh sb="104" eb="106">
      <t>ヘイキン</t>
    </rPh>
    <rPh sb="106" eb="107">
      <t>オヨ</t>
    </rPh>
    <rPh sb="108" eb="110">
      <t>ルイジ</t>
    </rPh>
    <rPh sb="110" eb="112">
      <t>ダンタイ</t>
    </rPh>
    <rPh sb="112" eb="114">
      <t>ヘイキン</t>
    </rPh>
    <rPh sb="117" eb="118">
      <t>ヒク</t>
    </rPh>
    <rPh sb="119" eb="121">
      <t>スイジュン</t>
    </rPh>
    <rPh sb="128" eb="130">
      <t>コウシン</t>
    </rPh>
    <rPh sb="136" eb="138">
      <t>ジュウブン</t>
    </rPh>
    <rPh sb="148" eb="150">
      <t>コンゴ</t>
    </rPh>
    <rPh sb="162" eb="163">
      <t>モト</t>
    </rPh>
    <rPh sb="165" eb="167">
      <t>カンロ</t>
    </rPh>
    <rPh sb="167" eb="169">
      <t>コウシン</t>
    </rPh>
    <rPh sb="169" eb="171">
      <t>ケイカク</t>
    </rPh>
    <rPh sb="185" eb="188">
      <t>コウリツテキ</t>
    </rPh>
    <rPh sb="189" eb="191">
      <t>カンロ</t>
    </rPh>
    <rPh sb="191" eb="193">
      <t>コウシン</t>
    </rPh>
    <rPh sb="194" eb="196">
      <t>ジッシ</t>
    </rPh>
    <rPh sb="200" eb="202">
      <t>ヒツヨウ</t>
    </rPh>
    <phoneticPr fontId="4"/>
  </si>
  <si>
    <t>1.経営の健全性・効率性については、全国平均及び類似団体平均と比較すると、④企業債残高対給水収益比率が高いことから、企業債残高の削減が必要と考えられる。また、⑦施設利用率が平成23年度より大きく低下していることから、適正な施設規模の検討が必要である。
2.老朽化の状況については、経年化が進行している状況において、③管路更新率が低いことから、アセットマネジメントに基づく効率的な管路更新が必要な状況である。</t>
    <rPh sb="18" eb="20">
      <t>ゼンコク</t>
    </rPh>
    <rPh sb="20" eb="22">
      <t>ヘイキン</t>
    </rPh>
    <rPh sb="22" eb="23">
      <t>オヨ</t>
    </rPh>
    <rPh sb="24" eb="26">
      <t>ルイジ</t>
    </rPh>
    <rPh sb="26" eb="28">
      <t>ダンタイ</t>
    </rPh>
    <rPh sb="28" eb="30">
      <t>ヘイキン</t>
    </rPh>
    <rPh sb="31" eb="33">
      <t>ヒカク</t>
    </rPh>
    <rPh sb="38" eb="40">
      <t>キギョウ</t>
    </rPh>
    <rPh sb="40" eb="41">
      <t>サイ</t>
    </rPh>
    <rPh sb="41" eb="42">
      <t>ザン</t>
    </rPh>
    <rPh sb="42" eb="43">
      <t>ダカ</t>
    </rPh>
    <rPh sb="43" eb="44">
      <t>タイ</t>
    </rPh>
    <rPh sb="44" eb="46">
      <t>キュウスイ</t>
    </rPh>
    <rPh sb="46" eb="48">
      <t>シュウエキ</t>
    </rPh>
    <rPh sb="48" eb="50">
      <t>ヒリツ</t>
    </rPh>
    <rPh sb="51" eb="52">
      <t>タカ</t>
    </rPh>
    <rPh sb="58" eb="60">
      <t>キギョウ</t>
    </rPh>
    <rPh sb="60" eb="61">
      <t>サイ</t>
    </rPh>
    <rPh sb="61" eb="62">
      <t>ザン</t>
    </rPh>
    <rPh sb="62" eb="63">
      <t>ダカ</t>
    </rPh>
    <rPh sb="64" eb="66">
      <t>サクゲン</t>
    </rPh>
    <rPh sb="67" eb="69">
      <t>ヒツヨウ</t>
    </rPh>
    <rPh sb="70" eb="71">
      <t>カンガ</t>
    </rPh>
    <rPh sb="80" eb="82">
      <t>シセツ</t>
    </rPh>
    <rPh sb="82" eb="85">
      <t>リヨウリツ</t>
    </rPh>
    <rPh sb="86" eb="88">
      <t>ヘイセイ</t>
    </rPh>
    <rPh sb="90" eb="92">
      <t>ネンド</t>
    </rPh>
    <rPh sb="94" eb="95">
      <t>オオ</t>
    </rPh>
    <rPh sb="97" eb="99">
      <t>テイカ</t>
    </rPh>
    <rPh sb="108" eb="110">
      <t>テキセイ</t>
    </rPh>
    <rPh sb="111" eb="113">
      <t>シセツ</t>
    </rPh>
    <rPh sb="113" eb="115">
      <t>キボ</t>
    </rPh>
    <rPh sb="116" eb="118">
      <t>ケントウ</t>
    </rPh>
    <rPh sb="119" eb="121">
      <t>ヒツヨウ</t>
    </rPh>
    <rPh sb="128" eb="131">
      <t>ロウキュウカ</t>
    </rPh>
    <rPh sb="132" eb="134">
      <t>ジョウキョウ</t>
    </rPh>
    <rPh sb="140" eb="143">
      <t>ケイネンカ</t>
    </rPh>
    <rPh sb="144" eb="146">
      <t>シンコウ</t>
    </rPh>
    <rPh sb="150" eb="152">
      <t>ジョウキョウ</t>
    </rPh>
    <rPh sb="158" eb="160">
      <t>カンロ</t>
    </rPh>
    <rPh sb="160" eb="162">
      <t>コウシン</t>
    </rPh>
    <rPh sb="162" eb="163">
      <t>リツ</t>
    </rPh>
    <rPh sb="164" eb="165">
      <t>ヒク</t>
    </rPh>
    <rPh sb="182" eb="183">
      <t>モト</t>
    </rPh>
    <rPh sb="185" eb="188">
      <t>コウリツテキ</t>
    </rPh>
    <rPh sb="189" eb="191">
      <t>カンロ</t>
    </rPh>
    <rPh sb="191" eb="193">
      <t>コウシン</t>
    </rPh>
    <rPh sb="194" eb="196">
      <t>ヒツヨウ</t>
    </rPh>
    <rPh sb="197" eb="19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</si>
</sst>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0.42</c:v>
                </c:pt>
                <c:pt idx="1">
                  <c:v>0.22</c:v>
                </c:pt>
                <c:pt idx="2">
                  <c:v>0.27</c:v>
                </c:pt>
                <c:pt idx="3">
                  <c:v>0.44</c:v>
                </c:pt>
                <c:pt idx="4">
                  <c:v>0.4</c:v>
                </c:pt>
              </c:numCache>
            </c:numRef>
          </c:val>
        </c:ser>
        <c:dLbls>
          <c:showLegendKey val="0"/>
          <c:showVal val="0"/>
          <c:showCatName val="0"/>
          <c:showSerName val="0"/>
          <c:showPercent val="0"/>
          <c:showBubbleSize val="0"/>
        </c:dLbls>
        <c:gapWidth val="150"/>
        <c:axId val="155268992"/>
        <c:axId val="1552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55268992"/>
        <c:axId val="155275264"/>
      </c:lineChart>
      <c:dateAx>
        <c:axId val="155268992"/>
        <c:scaling>
          <c:orientation val="minMax"/>
        </c:scaling>
        <c:delete val="1"/>
        <c:axPos val="b"/>
        <c:numFmt formatCode="ge" sourceLinked="1"/>
        <c:majorTickMark val="none"/>
        <c:minorTickMark val="none"/>
        <c:tickLblPos val="none"/>
        <c:crossAx val="155275264"/>
        <c:crosses val="autoZero"/>
        <c:auto val="1"/>
        <c:lblOffset val="100"/>
        <c:baseTimeUnit val="years"/>
      </c:dateAx>
      <c:valAx>
        <c:axId val="1552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64.7</c:v>
                </c:pt>
                <c:pt idx="1">
                  <c:v>64.2</c:v>
                </c:pt>
                <c:pt idx="2">
                  <c:v>63.24</c:v>
                </c:pt>
                <c:pt idx="3">
                  <c:v>62.24</c:v>
                </c:pt>
                <c:pt idx="4">
                  <c:v>61.35</c:v>
                </c:pt>
              </c:numCache>
            </c:numRef>
          </c:val>
        </c:ser>
        <c:dLbls>
          <c:showLegendKey val="0"/>
          <c:showVal val="0"/>
          <c:showCatName val="0"/>
          <c:showSerName val="0"/>
          <c:showPercent val="0"/>
          <c:showBubbleSize val="0"/>
        </c:dLbls>
        <c:gapWidth val="150"/>
        <c:axId val="157075712"/>
        <c:axId val="1570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57075712"/>
        <c:axId val="157081984"/>
      </c:lineChart>
      <c:dateAx>
        <c:axId val="157075712"/>
        <c:scaling>
          <c:orientation val="minMax"/>
        </c:scaling>
        <c:delete val="1"/>
        <c:axPos val="b"/>
        <c:numFmt formatCode="ge" sourceLinked="1"/>
        <c:majorTickMark val="none"/>
        <c:minorTickMark val="none"/>
        <c:tickLblPos val="none"/>
        <c:crossAx val="157081984"/>
        <c:crosses val="autoZero"/>
        <c:auto val="1"/>
        <c:lblOffset val="100"/>
        <c:baseTimeUnit val="years"/>
      </c:dateAx>
      <c:valAx>
        <c:axId val="1570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92.46</c:v>
                </c:pt>
                <c:pt idx="1">
                  <c:v>92.23</c:v>
                </c:pt>
                <c:pt idx="2">
                  <c:v>92.56</c:v>
                </c:pt>
                <c:pt idx="3">
                  <c:v>92.16</c:v>
                </c:pt>
                <c:pt idx="4">
                  <c:v>93.34</c:v>
                </c:pt>
              </c:numCache>
            </c:numRef>
          </c:val>
        </c:ser>
        <c:dLbls>
          <c:showLegendKey val="0"/>
          <c:showVal val="0"/>
          <c:showCatName val="0"/>
          <c:showSerName val="0"/>
          <c:showPercent val="0"/>
          <c:showBubbleSize val="0"/>
        </c:dLbls>
        <c:gapWidth val="150"/>
        <c:axId val="157104000"/>
        <c:axId val="1571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57104000"/>
        <c:axId val="157106176"/>
      </c:lineChart>
      <c:dateAx>
        <c:axId val="157104000"/>
        <c:scaling>
          <c:orientation val="minMax"/>
        </c:scaling>
        <c:delete val="1"/>
        <c:axPos val="b"/>
        <c:numFmt formatCode="ge" sourceLinked="1"/>
        <c:majorTickMark val="none"/>
        <c:minorTickMark val="none"/>
        <c:tickLblPos val="none"/>
        <c:crossAx val="157106176"/>
        <c:crosses val="autoZero"/>
        <c:auto val="1"/>
        <c:lblOffset val="100"/>
        <c:baseTimeUnit val="years"/>
      </c:dateAx>
      <c:valAx>
        <c:axId val="1571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108.51</c:v>
                </c:pt>
                <c:pt idx="1">
                  <c:v>105.62</c:v>
                </c:pt>
                <c:pt idx="2">
                  <c:v>105.51</c:v>
                </c:pt>
                <c:pt idx="3">
                  <c:v>112.71</c:v>
                </c:pt>
                <c:pt idx="4">
                  <c:v>110.16</c:v>
                </c:pt>
              </c:numCache>
            </c:numRef>
          </c:val>
        </c:ser>
        <c:dLbls>
          <c:showLegendKey val="0"/>
          <c:showVal val="0"/>
          <c:showCatName val="0"/>
          <c:showSerName val="0"/>
          <c:showPercent val="0"/>
          <c:showBubbleSize val="0"/>
        </c:dLbls>
        <c:gapWidth val="150"/>
        <c:axId val="155317760"/>
        <c:axId val="1553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55317760"/>
        <c:axId val="155319680"/>
      </c:lineChart>
      <c:dateAx>
        <c:axId val="155317760"/>
        <c:scaling>
          <c:orientation val="minMax"/>
        </c:scaling>
        <c:delete val="1"/>
        <c:axPos val="b"/>
        <c:numFmt formatCode="ge" sourceLinked="1"/>
        <c:majorTickMark val="none"/>
        <c:minorTickMark val="none"/>
        <c:tickLblPos val="none"/>
        <c:crossAx val="155319680"/>
        <c:crosses val="autoZero"/>
        <c:auto val="1"/>
        <c:lblOffset val="100"/>
        <c:baseTimeUnit val="years"/>
      </c:dateAx>
      <c:valAx>
        <c:axId val="15531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3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40.97</c:v>
                </c:pt>
                <c:pt idx="1">
                  <c:v>42.28</c:v>
                </c:pt>
                <c:pt idx="2">
                  <c:v>43.54</c:v>
                </c:pt>
                <c:pt idx="3">
                  <c:v>43.75</c:v>
                </c:pt>
                <c:pt idx="4">
                  <c:v>44.89</c:v>
                </c:pt>
              </c:numCache>
            </c:numRef>
          </c:val>
        </c:ser>
        <c:dLbls>
          <c:showLegendKey val="0"/>
          <c:showVal val="0"/>
          <c:showCatName val="0"/>
          <c:showSerName val="0"/>
          <c:showPercent val="0"/>
          <c:showBubbleSize val="0"/>
        </c:dLbls>
        <c:gapWidth val="150"/>
        <c:axId val="156660864"/>
        <c:axId val="1566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56660864"/>
        <c:axId val="156662784"/>
      </c:lineChart>
      <c:dateAx>
        <c:axId val="156660864"/>
        <c:scaling>
          <c:orientation val="minMax"/>
        </c:scaling>
        <c:delete val="1"/>
        <c:axPos val="b"/>
        <c:numFmt formatCode="ge" sourceLinked="1"/>
        <c:majorTickMark val="none"/>
        <c:minorTickMark val="none"/>
        <c:tickLblPos val="none"/>
        <c:crossAx val="156662784"/>
        <c:crosses val="autoZero"/>
        <c:auto val="1"/>
        <c:lblOffset val="100"/>
        <c:baseTimeUnit val="years"/>
      </c:dateAx>
      <c:valAx>
        <c:axId val="1566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1.25</c:v>
                </c:pt>
                <c:pt idx="1">
                  <c:v>7.98</c:v>
                </c:pt>
                <c:pt idx="2">
                  <c:v>10.06</c:v>
                </c:pt>
                <c:pt idx="3">
                  <c:v>9.9700000000000006</c:v>
                </c:pt>
                <c:pt idx="4">
                  <c:v>12.51</c:v>
                </c:pt>
              </c:numCache>
            </c:numRef>
          </c:val>
        </c:ser>
        <c:dLbls>
          <c:showLegendKey val="0"/>
          <c:showVal val="0"/>
          <c:showCatName val="0"/>
          <c:showSerName val="0"/>
          <c:showPercent val="0"/>
          <c:showBubbleSize val="0"/>
        </c:dLbls>
        <c:gapWidth val="150"/>
        <c:axId val="156697344"/>
        <c:axId val="1566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56697344"/>
        <c:axId val="156699264"/>
      </c:lineChart>
      <c:dateAx>
        <c:axId val="156697344"/>
        <c:scaling>
          <c:orientation val="minMax"/>
        </c:scaling>
        <c:delete val="1"/>
        <c:axPos val="b"/>
        <c:numFmt formatCode="ge" sourceLinked="1"/>
        <c:majorTickMark val="none"/>
        <c:minorTickMark val="none"/>
        <c:tickLblPos val="none"/>
        <c:crossAx val="156699264"/>
        <c:crosses val="autoZero"/>
        <c:auto val="1"/>
        <c:lblOffset val="100"/>
        <c:baseTimeUnit val="years"/>
      </c:dateAx>
      <c:valAx>
        <c:axId val="1566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750208"/>
        <c:axId val="1567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56750208"/>
        <c:axId val="156752128"/>
      </c:lineChart>
      <c:dateAx>
        <c:axId val="156750208"/>
        <c:scaling>
          <c:orientation val="minMax"/>
        </c:scaling>
        <c:delete val="1"/>
        <c:axPos val="b"/>
        <c:numFmt formatCode="ge" sourceLinked="1"/>
        <c:majorTickMark val="none"/>
        <c:minorTickMark val="none"/>
        <c:tickLblPos val="none"/>
        <c:crossAx val="156752128"/>
        <c:crosses val="autoZero"/>
        <c:auto val="1"/>
        <c:lblOffset val="100"/>
        <c:baseTimeUnit val="years"/>
      </c:dateAx>
      <c:valAx>
        <c:axId val="15675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167.59</c:v>
                </c:pt>
                <c:pt idx="1">
                  <c:v>162.61000000000001</c:v>
                </c:pt>
                <c:pt idx="2">
                  <c:v>250.47</c:v>
                </c:pt>
                <c:pt idx="3">
                  <c:v>159.97</c:v>
                </c:pt>
                <c:pt idx="4">
                  <c:v>184.52</c:v>
                </c:pt>
              </c:numCache>
            </c:numRef>
          </c:val>
        </c:ser>
        <c:dLbls>
          <c:showLegendKey val="0"/>
          <c:showVal val="0"/>
          <c:showCatName val="0"/>
          <c:showSerName val="0"/>
          <c:showPercent val="0"/>
          <c:showBubbleSize val="0"/>
        </c:dLbls>
        <c:gapWidth val="150"/>
        <c:axId val="156790784"/>
        <c:axId val="1567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56790784"/>
        <c:axId val="156792704"/>
      </c:lineChart>
      <c:dateAx>
        <c:axId val="156790784"/>
        <c:scaling>
          <c:orientation val="minMax"/>
        </c:scaling>
        <c:delete val="1"/>
        <c:axPos val="b"/>
        <c:numFmt formatCode="ge" sourceLinked="1"/>
        <c:majorTickMark val="none"/>
        <c:minorTickMark val="none"/>
        <c:tickLblPos val="none"/>
        <c:crossAx val="156792704"/>
        <c:crosses val="autoZero"/>
        <c:auto val="1"/>
        <c:lblOffset val="100"/>
        <c:baseTimeUnit val="years"/>
      </c:dateAx>
      <c:valAx>
        <c:axId val="15679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371.73</c:v>
                </c:pt>
                <c:pt idx="1">
                  <c:v>376.55</c:v>
                </c:pt>
                <c:pt idx="2">
                  <c:v>392.13</c:v>
                </c:pt>
                <c:pt idx="3">
                  <c:v>425.6</c:v>
                </c:pt>
                <c:pt idx="4">
                  <c:v>416.59</c:v>
                </c:pt>
              </c:numCache>
            </c:numRef>
          </c:val>
        </c:ser>
        <c:dLbls>
          <c:showLegendKey val="0"/>
          <c:showVal val="0"/>
          <c:showCatName val="0"/>
          <c:showSerName val="0"/>
          <c:showPercent val="0"/>
          <c:showBubbleSize val="0"/>
        </c:dLbls>
        <c:gapWidth val="150"/>
        <c:axId val="156810624"/>
        <c:axId val="1568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56810624"/>
        <c:axId val="156833280"/>
      </c:lineChart>
      <c:dateAx>
        <c:axId val="156810624"/>
        <c:scaling>
          <c:orientation val="minMax"/>
        </c:scaling>
        <c:delete val="1"/>
        <c:axPos val="b"/>
        <c:numFmt formatCode="ge" sourceLinked="1"/>
        <c:majorTickMark val="none"/>
        <c:minorTickMark val="none"/>
        <c:tickLblPos val="none"/>
        <c:crossAx val="156833280"/>
        <c:crosses val="autoZero"/>
        <c:auto val="1"/>
        <c:lblOffset val="100"/>
        <c:baseTimeUnit val="years"/>
      </c:dateAx>
      <c:valAx>
        <c:axId val="15683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8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99.09</c:v>
                </c:pt>
                <c:pt idx="1">
                  <c:v>95.62</c:v>
                </c:pt>
                <c:pt idx="2">
                  <c:v>97.22</c:v>
                </c:pt>
                <c:pt idx="3">
                  <c:v>105.41</c:v>
                </c:pt>
                <c:pt idx="4">
                  <c:v>103.79</c:v>
                </c:pt>
              </c:numCache>
            </c:numRef>
          </c:val>
        </c:ser>
        <c:dLbls>
          <c:showLegendKey val="0"/>
          <c:showVal val="0"/>
          <c:showCatName val="0"/>
          <c:showSerName val="0"/>
          <c:showPercent val="0"/>
          <c:showBubbleSize val="0"/>
        </c:dLbls>
        <c:gapWidth val="150"/>
        <c:axId val="156843008"/>
        <c:axId val="1568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56843008"/>
        <c:axId val="156861568"/>
      </c:lineChart>
      <c:dateAx>
        <c:axId val="156843008"/>
        <c:scaling>
          <c:orientation val="minMax"/>
        </c:scaling>
        <c:delete val="1"/>
        <c:axPos val="b"/>
        <c:numFmt formatCode="ge" sourceLinked="1"/>
        <c:majorTickMark val="none"/>
        <c:minorTickMark val="none"/>
        <c:tickLblPos val="none"/>
        <c:crossAx val="156861568"/>
        <c:crosses val="autoZero"/>
        <c:auto val="1"/>
        <c:lblOffset val="100"/>
        <c:baseTimeUnit val="years"/>
      </c:dateAx>
      <c:valAx>
        <c:axId val="1568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140.38999999999999</c:v>
                </c:pt>
                <c:pt idx="1">
                  <c:v>144.37</c:v>
                </c:pt>
                <c:pt idx="2">
                  <c:v>141.16</c:v>
                </c:pt>
                <c:pt idx="3">
                  <c:v>129.52000000000001</c:v>
                </c:pt>
                <c:pt idx="4">
                  <c:v>131.52000000000001</c:v>
                </c:pt>
              </c:numCache>
            </c:numRef>
          </c:val>
        </c:ser>
        <c:dLbls>
          <c:showLegendKey val="0"/>
          <c:showVal val="0"/>
          <c:showCatName val="0"/>
          <c:showSerName val="0"/>
          <c:showPercent val="0"/>
          <c:showBubbleSize val="0"/>
        </c:dLbls>
        <c:gapWidth val="150"/>
        <c:axId val="156891776"/>
        <c:axId val="1570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56891776"/>
        <c:axId val="157037312"/>
      </c:lineChart>
      <c:dateAx>
        <c:axId val="156891776"/>
        <c:scaling>
          <c:orientation val="minMax"/>
        </c:scaling>
        <c:delete val="1"/>
        <c:axPos val="b"/>
        <c:numFmt formatCode="ge" sourceLinked="1"/>
        <c:majorTickMark val="none"/>
        <c:minorTickMark val="none"/>
        <c:tickLblPos val="none"/>
        <c:crossAx val="157037312"/>
        <c:crosses val="autoZero"/>
        <c:auto val="1"/>
        <c:lblOffset val="100"/>
        <c:baseTimeUnit val="years"/>
      </c:dateAx>
      <c:valAx>
        <c:axId val="1570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大津市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342434</v>
      </c>
      <c r="AJ8" s="56"/>
      <c r="AK8" s="56"/>
      <c r="AL8" s="56"/>
      <c r="AM8" s="56"/>
      <c r="AN8" s="56"/>
      <c r="AO8" s="56"/>
      <c r="AP8" s="57"/>
      <c r="AQ8" s="47">
        <f>データ!R6</f>
        <v>464.51</v>
      </c>
      <c r="AR8" s="47"/>
      <c r="AS8" s="47"/>
      <c r="AT8" s="47"/>
      <c r="AU8" s="47"/>
      <c r="AV8" s="47"/>
      <c r="AW8" s="47"/>
      <c r="AX8" s="47"/>
      <c r="AY8" s="47">
        <f>データ!S6</f>
        <v>737.19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63.62</v>
      </c>
      <c r="K10" s="47"/>
      <c r="L10" s="47"/>
      <c r="M10" s="47"/>
      <c r="N10" s="47"/>
      <c r="O10" s="47"/>
      <c r="P10" s="47"/>
      <c r="Q10" s="47"/>
      <c r="R10" s="47">
        <f>データ!O6</f>
        <v>99.54</v>
      </c>
      <c r="S10" s="47"/>
      <c r="T10" s="47"/>
      <c r="U10" s="47"/>
      <c r="V10" s="47"/>
      <c r="W10" s="47"/>
      <c r="X10" s="47"/>
      <c r="Y10" s="47"/>
      <c r="Z10" s="78">
        <f>データ!P6</f>
        <v>2246</v>
      </c>
      <c r="AA10" s="78"/>
      <c r="AB10" s="78"/>
      <c r="AC10" s="78"/>
      <c r="AD10" s="78"/>
      <c r="AE10" s="78"/>
      <c r="AF10" s="78"/>
      <c r="AG10" s="78"/>
      <c r="AH10" s="2"/>
      <c r="AI10" s="78">
        <f>データ!T6</f>
        <v>340576</v>
      </c>
      <c r="AJ10" s="78"/>
      <c r="AK10" s="78"/>
      <c r="AL10" s="78"/>
      <c r="AM10" s="78"/>
      <c r="AN10" s="78"/>
      <c r="AO10" s="78"/>
      <c r="AP10" s="78"/>
      <c r="AQ10" s="47">
        <f>データ!U6</f>
        <v>93.37</v>
      </c>
      <c r="AR10" s="47"/>
      <c r="AS10" s="47"/>
      <c r="AT10" s="47"/>
      <c r="AU10" s="47"/>
      <c r="AV10" s="47"/>
      <c r="AW10" s="47"/>
      <c r="AX10" s="47"/>
      <c r="AY10" s="47">
        <f>データ!V6</f>
        <v>3647.6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252018</v>
      </c>
      <c r="D6" s="31">
        <f t="shared" si="3"/>
        <v>46</v>
      </c>
      <c r="E6" s="31">
        <f t="shared" si="3"/>
        <v>1</v>
      </c>
      <c r="F6" s="31">
        <f t="shared" si="3"/>
        <v>0</v>
      </c>
      <c r="G6" s="31">
        <f t="shared" si="3"/>
        <v>1</v>
      </c>
      <c r="H6" s="31" t="str">
        <f t="shared" si="3"/>
        <v>滋賀県　大津市</v>
      </c>
      <c r="I6" s="31" t="str">
        <f t="shared" si="3"/>
        <v>法適用</v>
      </c>
      <c r="J6" s="31" t="str">
        <f t="shared" si="3"/>
        <v>水道事業</v>
      </c>
      <c r="K6" s="31" t="str">
        <f t="shared" si="3"/>
        <v>末端給水事業</v>
      </c>
      <c r="L6" s="31" t="str">
        <f t="shared" si="3"/>
        <v>A1</v>
      </c>
      <c r="M6" s="32" t="str">
        <f t="shared" si="3"/>
        <v>-</v>
      </c>
      <c r="N6" s="32">
        <f t="shared" si="3"/>
        <v>63.62</v>
      </c>
      <c r="O6" s="32">
        <f t="shared" si="3"/>
        <v>99.54</v>
      </c>
      <c r="P6" s="32">
        <f t="shared" si="3"/>
        <v>2246</v>
      </c>
      <c r="Q6" s="32">
        <f t="shared" si="3"/>
        <v>342434</v>
      </c>
      <c r="R6" s="32">
        <f t="shared" si="3"/>
        <v>464.51</v>
      </c>
      <c r="S6" s="32">
        <f t="shared" si="3"/>
        <v>737.19</v>
      </c>
      <c r="T6" s="32">
        <f t="shared" si="3"/>
        <v>340576</v>
      </c>
      <c r="U6" s="32">
        <f t="shared" si="3"/>
        <v>93.37</v>
      </c>
      <c r="V6" s="32">
        <f t="shared" si="3"/>
        <v>3647.6</v>
      </c>
      <c r="W6" s="33">
        <f>IF(W7="",NA(),W7)</f>
        <v>108.51</v>
      </c>
      <c r="X6" s="33">
        <f t="shared" ref="X6:AF6" si="4">IF(X7="",NA(),X7)</f>
        <v>105.62</v>
      </c>
      <c r="Y6" s="33">
        <f t="shared" si="4"/>
        <v>105.51</v>
      </c>
      <c r="Z6" s="33">
        <f t="shared" si="4"/>
        <v>112.71</v>
      </c>
      <c r="AA6" s="33">
        <f t="shared" si="4"/>
        <v>110.16</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167.59</v>
      </c>
      <c r="AT6" s="33">
        <f t="shared" ref="AT6:BB6" si="6">IF(AT7="",NA(),AT7)</f>
        <v>162.61000000000001</v>
      </c>
      <c r="AU6" s="33">
        <f t="shared" si="6"/>
        <v>250.47</v>
      </c>
      <c r="AV6" s="33">
        <f t="shared" si="6"/>
        <v>159.97</v>
      </c>
      <c r="AW6" s="33">
        <f t="shared" si="6"/>
        <v>184.52</v>
      </c>
      <c r="AX6" s="33">
        <f t="shared" si="6"/>
        <v>487.15</v>
      </c>
      <c r="AY6" s="33">
        <f t="shared" si="6"/>
        <v>475.07</v>
      </c>
      <c r="AZ6" s="33">
        <f t="shared" si="6"/>
        <v>473.46</v>
      </c>
      <c r="BA6" s="33">
        <f t="shared" si="6"/>
        <v>240.81</v>
      </c>
      <c r="BB6" s="33">
        <f t="shared" si="6"/>
        <v>241.71</v>
      </c>
      <c r="BC6" s="32" t="str">
        <f>IF(BC7="","",IF(BC7="-","【-】","【"&amp;SUBSTITUTE(TEXT(BC7,"#,##0.00"),"-","△")&amp;"】"))</f>
        <v>【262.74】</v>
      </c>
      <c r="BD6" s="33">
        <f>IF(BD7="",NA(),BD7)</f>
        <v>371.73</v>
      </c>
      <c r="BE6" s="33">
        <f t="shared" ref="BE6:BM6" si="7">IF(BE7="",NA(),BE7)</f>
        <v>376.55</v>
      </c>
      <c r="BF6" s="33">
        <f t="shared" si="7"/>
        <v>392.13</v>
      </c>
      <c r="BG6" s="33">
        <f t="shared" si="7"/>
        <v>425.6</v>
      </c>
      <c r="BH6" s="33">
        <f t="shared" si="7"/>
        <v>416.59</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99.09</v>
      </c>
      <c r="BP6" s="33">
        <f t="shared" ref="BP6:BX6" si="8">IF(BP7="",NA(),BP7)</f>
        <v>95.62</v>
      </c>
      <c r="BQ6" s="33">
        <f t="shared" si="8"/>
        <v>97.22</v>
      </c>
      <c r="BR6" s="33">
        <f t="shared" si="8"/>
        <v>105.41</v>
      </c>
      <c r="BS6" s="33">
        <f t="shared" si="8"/>
        <v>103.79</v>
      </c>
      <c r="BT6" s="33">
        <f t="shared" si="8"/>
        <v>100.35</v>
      </c>
      <c r="BU6" s="33">
        <f t="shared" si="8"/>
        <v>100.42</v>
      </c>
      <c r="BV6" s="33">
        <f t="shared" si="8"/>
        <v>100.77</v>
      </c>
      <c r="BW6" s="33">
        <f t="shared" si="8"/>
        <v>107.74</v>
      </c>
      <c r="BX6" s="33">
        <f t="shared" si="8"/>
        <v>108.81</v>
      </c>
      <c r="BY6" s="32" t="str">
        <f>IF(BY7="","",IF(BY7="-","【-】","【"&amp;SUBSTITUTE(TEXT(BY7,"#,##0.00"),"-","△")&amp;"】"))</f>
        <v>【104.99】</v>
      </c>
      <c r="BZ6" s="33">
        <f>IF(BZ7="",NA(),BZ7)</f>
        <v>140.38999999999999</v>
      </c>
      <c r="CA6" s="33">
        <f t="shared" ref="CA6:CI6" si="9">IF(CA7="",NA(),CA7)</f>
        <v>144.37</v>
      </c>
      <c r="CB6" s="33">
        <f t="shared" si="9"/>
        <v>141.16</v>
      </c>
      <c r="CC6" s="33">
        <f t="shared" si="9"/>
        <v>129.52000000000001</v>
      </c>
      <c r="CD6" s="33">
        <f t="shared" si="9"/>
        <v>131.52000000000001</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64.7</v>
      </c>
      <c r="CL6" s="33">
        <f t="shared" ref="CL6:CT6" si="10">IF(CL7="",NA(),CL7)</f>
        <v>64.2</v>
      </c>
      <c r="CM6" s="33">
        <f t="shared" si="10"/>
        <v>63.24</v>
      </c>
      <c r="CN6" s="33">
        <f t="shared" si="10"/>
        <v>62.24</v>
      </c>
      <c r="CO6" s="33">
        <f t="shared" si="10"/>
        <v>61.35</v>
      </c>
      <c r="CP6" s="33">
        <f t="shared" si="10"/>
        <v>64.66</v>
      </c>
      <c r="CQ6" s="33">
        <f t="shared" si="10"/>
        <v>64.09</v>
      </c>
      <c r="CR6" s="33">
        <f t="shared" si="10"/>
        <v>63.91</v>
      </c>
      <c r="CS6" s="33">
        <f t="shared" si="10"/>
        <v>63.25</v>
      </c>
      <c r="CT6" s="33">
        <f t="shared" si="10"/>
        <v>63.03</v>
      </c>
      <c r="CU6" s="32" t="str">
        <f>IF(CU7="","",IF(CU7="-","【-】","【"&amp;SUBSTITUTE(TEXT(CU7,"#,##0.00"),"-","△")&amp;"】"))</f>
        <v>【59.76】</v>
      </c>
      <c r="CV6" s="33">
        <f>IF(CV7="",NA(),CV7)</f>
        <v>92.46</v>
      </c>
      <c r="CW6" s="33">
        <f t="shared" ref="CW6:DE6" si="11">IF(CW7="",NA(),CW7)</f>
        <v>92.23</v>
      </c>
      <c r="CX6" s="33">
        <f t="shared" si="11"/>
        <v>92.56</v>
      </c>
      <c r="CY6" s="33">
        <f t="shared" si="11"/>
        <v>92.16</v>
      </c>
      <c r="CZ6" s="33">
        <f t="shared" si="11"/>
        <v>93.34</v>
      </c>
      <c r="DA6" s="33">
        <f t="shared" si="11"/>
        <v>90.63</v>
      </c>
      <c r="DB6" s="33">
        <f t="shared" si="11"/>
        <v>91.19</v>
      </c>
      <c r="DC6" s="33">
        <f t="shared" si="11"/>
        <v>91.45</v>
      </c>
      <c r="DD6" s="33">
        <f t="shared" si="11"/>
        <v>91.07</v>
      </c>
      <c r="DE6" s="33">
        <f t="shared" si="11"/>
        <v>91.21</v>
      </c>
      <c r="DF6" s="32" t="str">
        <f>IF(DF7="","",IF(DF7="-","【-】","【"&amp;SUBSTITUTE(TEXT(DF7,"#,##0.00"),"-","△")&amp;"】"))</f>
        <v>【89.95】</v>
      </c>
      <c r="DG6" s="33">
        <f>IF(DG7="",NA(),DG7)</f>
        <v>40.97</v>
      </c>
      <c r="DH6" s="33">
        <f t="shared" ref="DH6:DP6" si="12">IF(DH7="",NA(),DH7)</f>
        <v>42.28</v>
      </c>
      <c r="DI6" s="33">
        <f t="shared" si="12"/>
        <v>43.54</v>
      </c>
      <c r="DJ6" s="33">
        <f t="shared" si="12"/>
        <v>43.75</v>
      </c>
      <c r="DK6" s="33">
        <f t="shared" si="12"/>
        <v>44.89</v>
      </c>
      <c r="DL6" s="33">
        <f t="shared" si="12"/>
        <v>43.4</v>
      </c>
      <c r="DM6" s="33">
        <f t="shared" si="12"/>
        <v>44.41</v>
      </c>
      <c r="DN6" s="33">
        <f t="shared" si="12"/>
        <v>45.38</v>
      </c>
      <c r="DO6" s="33">
        <f t="shared" si="12"/>
        <v>47.7</v>
      </c>
      <c r="DP6" s="33">
        <f t="shared" si="12"/>
        <v>48.41</v>
      </c>
      <c r="DQ6" s="32" t="str">
        <f>IF(DQ7="","",IF(DQ7="-","【-】","【"&amp;SUBSTITUTE(TEXT(DQ7,"#,##0.00"),"-","△")&amp;"】"))</f>
        <v>【47.18】</v>
      </c>
      <c r="DR6" s="33">
        <f>IF(DR7="",NA(),DR7)</f>
        <v>1.25</v>
      </c>
      <c r="DS6" s="33">
        <f t="shared" ref="DS6:EA6" si="13">IF(DS7="",NA(),DS7)</f>
        <v>7.98</v>
      </c>
      <c r="DT6" s="33">
        <f t="shared" si="13"/>
        <v>10.06</v>
      </c>
      <c r="DU6" s="33">
        <f t="shared" si="13"/>
        <v>9.9700000000000006</v>
      </c>
      <c r="DV6" s="33">
        <f t="shared" si="13"/>
        <v>12.51</v>
      </c>
      <c r="DW6" s="33">
        <f t="shared" si="13"/>
        <v>10.94</v>
      </c>
      <c r="DX6" s="33">
        <f t="shared" si="13"/>
        <v>12.28</v>
      </c>
      <c r="DY6" s="33">
        <f t="shared" si="13"/>
        <v>13.33</v>
      </c>
      <c r="DZ6" s="33">
        <f t="shared" si="13"/>
        <v>14.54</v>
      </c>
      <c r="EA6" s="33">
        <f t="shared" si="13"/>
        <v>16.16</v>
      </c>
      <c r="EB6" s="32" t="str">
        <f>IF(EB7="","",IF(EB7="-","【-】","【"&amp;SUBSTITUTE(TEXT(EB7,"#,##0.00"),"-","△")&amp;"】"))</f>
        <v>【13.18】</v>
      </c>
      <c r="EC6" s="33">
        <f>IF(EC7="",NA(),EC7)</f>
        <v>0.42</v>
      </c>
      <c r="ED6" s="33">
        <f t="shared" ref="ED6:EL6" si="14">IF(ED7="",NA(),ED7)</f>
        <v>0.22</v>
      </c>
      <c r="EE6" s="33">
        <f t="shared" si="14"/>
        <v>0.27</v>
      </c>
      <c r="EF6" s="33">
        <f t="shared" si="14"/>
        <v>0.44</v>
      </c>
      <c r="EG6" s="33">
        <f t="shared" si="14"/>
        <v>0.4</v>
      </c>
      <c r="EH6" s="33">
        <f t="shared" si="14"/>
        <v>0.8</v>
      </c>
      <c r="EI6" s="33">
        <f t="shared" si="14"/>
        <v>0.74</v>
      </c>
      <c r="EJ6" s="33">
        <f t="shared" si="14"/>
        <v>0.76</v>
      </c>
      <c r="EK6" s="33">
        <f t="shared" si="14"/>
        <v>0.69</v>
      </c>
      <c r="EL6" s="33">
        <f t="shared" si="14"/>
        <v>0.74</v>
      </c>
      <c r="EM6" s="32" t="str">
        <f>IF(EM7="","",IF(EM7="-","【-】","【"&amp;SUBSTITUTE(TEXT(EM7,"#,##0.00"),"-","△")&amp;"】"))</f>
        <v>【0.85】</v>
      </c>
    </row>
    <row r="7" spans="1:143" s="34" customFormat="1" x14ac:dyDescent="0.15">
      <c r="A7" s="26"/>
      <c r="B7" s="35">
        <v>2015</v>
      </c>
      <c r="C7" s="35">
        <v>252018</v>
      </c>
      <c r="D7" s="35">
        <v>46</v>
      </c>
      <c r="E7" s="35">
        <v>1</v>
      </c>
      <c r="F7" s="35">
        <v>0</v>
      </c>
      <c r="G7" s="35">
        <v>1</v>
      </c>
      <c r="H7" s="35" t="s">
        <v>92</v>
      </c>
      <c r="I7" s="35" t="s">
        <v>93</v>
      </c>
      <c r="J7" s="35" t="s">
        <v>94</v>
      </c>
      <c r="K7" s="35" t="s">
        <v>95</v>
      </c>
      <c r="L7" s="35" t="s">
        <v>96</v>
      </c>
      <c r="M7" s="36" t="s">
        <v>97</v>
      </c>
      <c r="N7" s="36">
        <v>63.62</v>
      </c>
      <c r="O7" s="36">
        <v>99.54</v>
      </c>
      <c r="P7" s="36">
        <v>2246</v>
      </c>
      <c r="Q7" s="36">
        <v>342434</v>
      </c>
      <c r="R7" s="36">
        <v>464.51</v>
      </c>
      <c r="S7" s="36">
        <v>737.19</v>
      </c>
      <c r="T7" s="36">
        <v>340576</v>
      </c>
      <c r="U7" s="36">
        <v>93.37</v>
      </c>
      <c r="V7" s="36">
        <v>3647.6</v>
      </c>
      <c r="W7" s="36">
        <v>108.51</v>
      </c>
      <c r="X7" s="36">
        <v>105.62</v>
      </c>
      <c r="Y7" s="36">
        <v>105.51</v>
      </c>
      <c r="Z7" s="36">
        <v>112.71</v>
      </c>
      <c r="AA7" s="36">
        <v>110.16</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167.59</v>
      </c>
      <c r="AT7" s="36">
        <v>162.61000000000001</v>
      </c>
      <c r="AU7" s="36">
        <v>250.47</v>
      </c>
      <c r="AV7" s="36">
        <v>159.97</v>
      </c>
      <c r="AW7" s="36">
        <v>184.52</v>
      </c>
      <c r="AX7" s="36">
        <v>487.15</v>
      </c>
      <c r="AY7" s="36">
        <v>475.07</v>
      </c>
      <c r="AZ7" s="36">
        <v>473.46</v>
      </c>
      <c r="BA7" s="36">
        <v>240.81</v>
      </c>
      <c r="BB7" s="36">
        <v>241.71</v>
      </c>
      <c r="BC7" s="36">
        <v>262.74</v>
      </c>
      <c r="BD7" s="36">
        <v>371.73</v>
      </c>
      <c r="BE7" s="36">
        <v>376.55</v>
      </c>
      <c r="BF7" s="36">
        <v>392.13</v>
      </c>
      <c r="BG7" s="36">
        <v>425.6</v>
      </c>
      <c r="BH7" s="36">
        <v>416.59</v>
      </c>
      <c r="BI7" s="36">
        <v>304.97000000000003</v>
      </c>
      <c r="BJ7" s="36">
        <v>296.5</v>
      </c>
      <c r="BK7" s="36">
        <v>285.77</v>
      </c>
      <c r="BL7" s="36">
        <v>283.10000000000002</v>
      </c>
      <c r="BM7" s="36">
        <v>274.14</v>
      </c>
      <c r="BN7" s="36">
        <v>276.38</v>
      </c>
      <c r="BO7" s="36">
        <v>99.09</v>
      </c>
      <c r="BP7" s="36">
        <v>95.62</v>
      </c>
      <c r="BQ7" s="36">
        <v>97.22</v>
      </c>
      <c r="BR7" s="36">
        <v>105.41</v>
      </c>
      <c r="BS7" s="36">
        <v>103.79</v>
      </c>
      <c r="BT7" s="36">
        <v>100.35</v>
      </c>
      <c r="BU7" s="36">
        <v>100.42</v>
      </c>
      <c r="BV7" s="36">
        <v>100.77</v>
      </c>
      <c r="BW7" s="36">
        <v>107.74</v>
      </c>
      <c r="BX7" s="36">
        <v>108.81</v>
      </c>
      <c r="BY7" s="36">
        <v>104.99</v>
      </c>
      <c r="BZ7" s="36">
        <v>140.38999999999999</v>
      </c>
      <c r="CA7" s="36">
        <v>144.37</v>
      </c>
      <c r="CB7" s="36">
        <v>141.16</v>
      </c>
      <c r="CC7" s="36">
        <v>129.52000000000001</v>
      </c>
      <c r="CD7" s="36">
        <v>131.52000000000001</v>
      </c>
      <c r="CE7" s="36">
        <v>166.95</v>
      </c>
      <c r="CF7" s="36">
        <v>166.61</v>
      </c>
      <c r="CG7" s="36">
        <v>165.74</v>
      </c>
      <c r="CH7" s="36">
        <v>154.33000000000001</v>
      </c>
      <c r="CI7" s="36">
        <v>152.94999999999999</v>
      </c>
      <c r="CJ7" s="36">
        <v>163.72</v>
      </c>
      <c r="CK7" s="36">
        <v>64.7</v>
      </c>
      <c r="CL7" s="36">
        <v>64.2</v>
      </c>
      <c r="CM7" s="36">
        <v>63.24</v>
      </c>
      <c r="CN7" s="36">
        <v>62.24</v>
      </c>
      <c r="CO7" s="36">
        <v>61.35</v>
      </c>
      <c r="CP7" s="36">
        <v>64.66</v>
      </c>
      <c r="CQ7" s="36">
        <v>64.09</v>
      </c>
      <c r="CR7" s="36">
        <v>63.91</v>
      </c>
      <c r="CS7" s="36">
        <v>63.25</v>
      </c>
      <c r="CT7" s="36">
        <v>63.03</v>
      </c>
      <c r="CU7" s="36">
        <v>59.76</v>
      </c>
      <c r="CV7" s="36">
        <v>92.46</v>
      </c>
      <c r="CW7" s="36">
        <v>92.23</v>
      </c>
      <c r="CX7" s="36">
        <v>92.56</v>
      </c>
      <c r="CY7" s="36">
        <v>92.16</v>
      </c>
      <c r="CZ7" s="36">
        <v>93.34</v>
      </c>
      <c r="DA7" s="36">
        <v>90.63</v>
      </c>
      <c r="DB7" s="36">
        <v>91.19</v>
      </c>
      <c r="DC7" s="36">
        <v>91.45</v>
      </c>
      <c r="DD7" s="36">
        <v>91.07</v>
      </c>
      <c r="DE7" s="36">
        <v>91.21</v>
      </c>
      <c r="DF7" s="36">
        <v>89.95</v>
      </c>
      <c r="DG7" s="36">
        <v>40.97</v>
      </c>
      <c r="DH7" s="36">
        <v>42.28</v>
      </c>
      <c r="DI7" s="36">
        <v>43.54</v>
      </c>
      <c r="DJ7" s="36">
        <v>43.75</v>
      </c>
      <c r="DK7" s="36">
        <v>44.89</v>
      </c>
      <c r="DL7" s="36">
        <v>43.4</v>
      </c>
      <c r="DM7" s="36">
        <v>44.41</v>
      </c>
      <c r="DN7" s="36">
        <v>45.38</v>
      </c>
      <c r="DO7" s="36">
        <v>47.7</v>
      </c>
      <c r="DP7" s="36">
        <v>48.41</v>
      </c>
      <c r="DQ7" s="36">
        <v>47.18</v>
      </c>
      <c r="DR7" s="36">
        <v>1.25</v>
      </c>
      <c r="DS7" s="36">
        <v>7.98</v>
      </c>
      <c r="DT7" s="36">
        <v>10.06</v>
      </c>
      <c r="DU7" s="36">
        <v>9.9700000000000006</v>
      </c>
      <c r="DV7" s="36">
        <v>12.51</v>
      </c>
      <c r="DW7" s="36">
        <v>10.94</v>
      </c>
      <c r="DX7" s="36">
        <v>12.28</v>
      </c>
      <c r="DY7" s="36">
        <v>13.33</v>
      </c>
      <c r="DZ7" s="36">
        <v>14.54</v>
      </c>
      <c r="EA7" s="36">
        <v>16.16</v>
      </c>
      <c r="EB7" s="36">
        <v>13.18</v>
      </c>
      <c r="EC7" s="36">
        <v>0.42</v>
      </c>
      <c r="ED7" s="36">
        <v>0.22</v>
      </c>
      <c r="EE7" s="36">
        <v>0.27</v>
      </c>
      <c r="EF7" s="36">
        <v>0.44</v>
      </c>
      <c r="EG7" s="36">
        <v>0.4</v>
      </c>
      <c r="EH7" s="36">
        <v>0.8</v>
      </c>
      <c r="EI7" s="36">
        <v>0.74</v>
      </c>
      <c r="EJ7" s="36">
        <v>0.76</v>
      </c>
      <c r="EK7" s="36">
        <v>0.69</v>
      </c>
      <c r="EL7" s="36">
        <v>0.74</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大津市企業局</cp:lastModifiedBy>
  <dcterms:created xsi:type="dcterms:W3CDTF">2017-02-01T08:43:51Z</dcterms:created>
  <dcterms:modified xsi:type="dcterms:W3CDTF">2017-02-10T08:31:48Z</dcterms:modified>
</cp:coreProperties>
</file>