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3.作成関係\04.H30年度\"/>
    </mc:Choice>
  </mc:AlternateContent>
  <workbookProtection workbookAlgorithmName="SHA-512" workbookHashValue="kAPXIrHgWH977u8pvD6hXG1JQBfuQNyvBi+6DjKFt+2B2eKOSRsPAZTMBaGGRqvDMpKMG+jtaWXJsZrtcAy/bQ==" workbookSaltValue="OIUmFdfdMLn/9tF0HqEEU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<sst xmlns="http://schemas.openxmlformats.org/spreadsheetml/2006/main" count="232" uniqueCount="120">
  <si>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</si>
  <si>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</si>
  <si>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</si>
  <si>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</si>
  <si>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</si>
  <si>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</si>
  <si>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</si>
  <si>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</si>
  <si>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</si>
  <si>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</si>
  <si>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</si>
  <si>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</si>
  <si>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</si>
  <si>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</si>
  <si>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</si>
  <si>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</si>
  <si>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</si>
  <si>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</si>
  <si>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</si>
  <si>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</si>
  <si>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</si>
  <si>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</si>
  <si>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</si>
  <si>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</si>
  <si>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</si>
  <si>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</si>
  <si>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</si>
  <si>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</si>
  <si>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</si>
  <si>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</si>
  <si>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</si>
  <si>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</si>
  <si>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</si>
  <si>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</si>
  <si>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</si>
  <si>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</si>
  <si>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</si>
  <si>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</si>
  <si>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</si>
  <si>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</si>
  <si>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</si>
  <si>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</si>
  <si>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</si>
  <si>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</si>
  <si>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</si>
  <si>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</si>
  <si>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</si>
  <si>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</si>
  <si>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</si>
  <si>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</si>
  <si>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</si>
  <si>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</si>
  <si>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</si>
  <si>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</si>
  <si>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</si>
  <si>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</si>
  <si>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</si>
  <si>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</si>
  <si>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</si>
  <si>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</si>
  <si>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</si>
  <si>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</si>
  <si>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</si>
  <si>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</si>
  <si>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</si>
  <si>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</si>
  <si>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</si>
  <si>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</si>
  <si>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</si>
  <si>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</si>
  <si>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</si>
  <si>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</si>
  <si>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</si>
  <si>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</si>
  <si>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</si>
  <si>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</si>
  <si>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</si>
  <si>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</si>
  <si>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</si>
  <si>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</si>
  <si>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</si>
  <si>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</si>
  <si>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</si>
  <si>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</si>
  <si>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</si>
  <si>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</si>
  <si>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</si>
  <si>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</si>
  <si>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</si>
  <si>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</si>
  <si>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</si>
  <si>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</si>
  <si>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</si>
  <si>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</si>
  <si>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</si>
  <si>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</si>
  <si>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</si>
  <si>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</si>
  <si>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</si>
  <si>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</si>
  <si>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</si>
  <si>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</si>
  <si>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</si>
  <si>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</si>
  <si>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</si>
  <si>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</si>
  <si>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</si>
  <si>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</si>
  <si>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</si>
  <si>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</si>
  <si>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</si>
  <si>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</si>
  <si>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</si>
  <si>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</si>
  <si>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</si>
  <si>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</si>
  <si>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</si>
  <si>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平成29年度は料金改定を実施したことにより、給水収益が増益となり、経常収支比率や料金回収率などの経営面での指標が大きく改善しました。
　ただし、今後も給水人口の減少にともなう水需要の減少や、水道施設の老朽化に伴う改築・更新費用の増加が見込まれており、厳しい経営状況が続くことが予測されます。
　このような中でも、次世代に健全な施設を引き継ぎ、お客様に継続して安心・安全な水道水をお届けするために、今後も継続して投資・財政の効率化・健全化に取り組み、持続可能な事業運営を実施していきます。</t>
    <rPh sb="13" eb="15">
      <t>ジッシ</t>
    </rPh>
    <rPh sb="23" eb="25">
      <t>キュウスイ</t>
    </rPh>
    <rPh sb="25" eb="27">
      <t>シュウエキ</t>
    </rPh>
    <rPh sb="28" eb="30">
      <t>ゾウエキ</t>
    </rPh>
    <rPh sb="34" eb="36">
      <t>ケイジョウ</t>
    </rPh>
    <rPh sb="36" eb="38">
      <t>シュウシ</t>
    </rPh>
    <rPh sb="38" eb="40">
      <t>ヒリツ</t>
    </rPh>
    <rPh sb="41" eb="43">
      <t>リョウキン</t>
    </rPh>
    <rPh sb="43" eb="45">
      <t>カイシュウ</t>
    </rPh>
    <rPh sb="45" eb="46">
      <t>リツ</t>
    </rPh>
    <rPh sb="54" eb="56">
      <t>シヒョウ</t>
    </rPh>
    <rPh sb="57" eb="58">
      <t>オオ</t>
    </rPh>
    <rPh sb="60" eb="62">
      <t>カイゼン</t>
    </rPh>
    <rPh sb="73" eb="75">
      <t>コンゴ</t>
    </rPh>
    <rPh sb="139" eb="141">
      <t>ヨソク</t>
    </rPh>
    <rPh sb="153" eb="154">
      <t>ナカ</t>
    </rPh>
    <rPh sb="199" eb="201">
      <t>コンゴ</t>
    </rPh>
    <rPh sb="202" eb="204">
      <t>ケイゾク</t>
    </rPh>
    <rPh sb="206" eb="208">
      <t>トウシ</t>
    </rPh>
    <rPh sb="209" eb="211">
      <t>ザイセイ</t>
    </rPh>
    <rPh sb="212" eb="215">
      <t>コウリツカ</t>
    </rPh>
    <rPh sb="216" eb="219">
      <t>ケンゼンカ</t>
    </rPh>
    <rPh sb="220" eb="221">
      <t>ト</t>
    </rPh>
    <rPh sb="222" eb="223">
      <t>ク</t>
    </rPh>
    <phoneticPr fontId="4"/>
  </si>
  <si>
    <r>
      <rPr>
        <b/>
        <sz val="11"/>
        <color theme="1"/>
        <rFont val="ＭＳ ゴシック"/>
        <family val="3"/>
        <charset val="128"/>
      </rPr>
      <t>①経常収支比率</t>
    </r>
    <r>
      <rPr>
        <sz val="11"/>
        <color theme="1"/>
        <rFont val="ＭＳ ゴシック"/>
        <family val="3"/>
        <charset val="128"/>
      </rPr>
      <t>と、</t>
    </r>
    <r>
      <rPr>
        <b/>
        <sz val="11"/>
        <color theme="1"/>
        <rFont val="ＭＳ ゴシック"/>
        <family val="3"/>
        <charset val="128"/>
      </rPr>
      <t>⑤料金回収率</t>
    </r>
    <r>
      <rPr>
        <sz val="11"/>
        <color theme="1"/>
        <rFont val="ＭＳ ゴシック"/>
        <family val="3"/>
        <charset val="128"/>
      </rPr>
      <t xml:space="preserve">は、100％以上が良い状態である指標です。平成29年度に実施した料金改定の影響により、100％付近から上昇し、全国平均及び類似団体平均を上回りました。
</t>
    </r>
    <r>
      <rPr>
        <b/>
        <sz val="11"/>
        <color theme="1"/>
        <rFont val="ＭＳ ゴシック"/>
        <family val="3"/>
        <charset val="128"/>
      </rPr>
      <t>③流動比率</t>
    </r>
    <r>
      <rPr>
        <sz val="11"/>
        <color theme="1"/>
        <rFont val="ＭＳ ゴシック"/>
        <family val="3"/>
        <charset val="128"/>
      </rPr>
      <t xml:space="preserve">は、短期的な支払能力を表す指標で、100％以上であれば支払能力がある状態です。全国平均及び類似団体平均を下回っていますが、100%を大きく上回っており、1年以内（短期）の支払に対して十分な現金を保有しています。
</t>
    </r>
    <r>
      <rPr>
        <b/>
        <sz val="11"/>
        <color theme="1"/>
        <rFont val="ＭＳ ゴシック"/>
        <family val="3"/>
        <charset val="128"/>
      </rPr>
      <t>④企業債残高対給水収益比率</t>
    </r>
    <r>
      <rPr>
        <sz val="11"/>
        <color theme="1"/>
        <rFont val="ＭＳ ゴシック"/>
        <family val="3"/>
        <charset val="128"/>
      </rPr>
      <t xml:space="preserve">は、企業債残高の規模を表す指標で、低い方が良い状態です。全国平均及び類似団体平均を上回っていますが、企業債の発行抑制等により前年度から大きく減少しています。
</t>
    </r>
    <r>
      <rPr>
        <b/>
        <sz val="11"/>
        <color theme="1"/>
        <rFont val="ＭＳ ゴシック"/>
        <family val="3"/>
        <charset val="128"/>
      </rPr>
      <t>⑥給水原価</t>
    </r>
    <r>
      <rPr>
        <sz val="11"/>
        <color theme="1"/>
        <rFont val="ＭＳ ゴシック"/>
        <family val="3"/>
        <charset val="128"/>
      </rPr>
      <t xml:space="preserve">は、有収水量1㎥あたりの費用を表す指標で、低い方が良い状態です。全国平均及び類似団体平均を下回っており、概ね安定しています。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全国平均及び類似団体平均を大きく上回っていますが、これは平成28年度より水利権の取水量を引き下げたことによるもので、施設自体に変化はないため、今後、新水道ビジョンで定めた浄水場の統廃合を進めていく必要があります。
</t>
    </r>
    <r>
      <rPr>
        <b/>
        <sz val="11"/>
        <color theme="1"/>
        <rFont val="ＭＳ ゴシック"/>
        <family val="3"/>
        <charset val="128"/>
      </rPr>
      <t>⑧有収率</t>
    </r>
    <r>
      <rPr>
        <sz val="11"/>
        <color theme="1"/>
        <rFont val="ＭＳ ゴシック"/>
        <family val="3"/>
        <charset val="128"/>
      </rPr>
      <t>は、100％に近いほど施設の稼動が収益に反映されていると言える指標です。全国平均及び類似団体平均を上回っており、漏水防止対策事業及び給水管の鉛管対策による改善が見られます。</t>
    </r>
    <rPh sb="24" eb="25">
      <t>ヨ</t>
    </rPh>
    <rPh sb="26" eb="28">
      <t>ジョウタイ</t>
    </rPh>
    <rPh sb="31" eb="33">
      <t>シヒョウ</t>
    </rPh>
    <rPh sb="62" eb="64">
      <t>フキン</t>
    </rPh>
    <rPh sb="66" eb="68">
      <t>ジョウショウ</t>
    </rPh>
    <rPh sb="70" eb="72">
      <t>ゼンコク</t>
    </rPh>
    <rPh sb="72" eb="74">
      <t>ヘイキン</t>
    </rPh>
    <rPh sb="74" eb="75">
      <t>オヨ</t>
    </rPh>
    <rPh sb="76" eb="78">
      <t>ルイジ</t>
    </rPh>
    <rPh sb="78" eb="80">
      <t>ダンタイ</t>
    </rPh>
    <rPh sb="80" eb="82">
      <t>ヘイキン</t>
    </rPh>
    <rPh sb="83" eb="85">
      <t>ウワマワ</t>
    </rPh>
    <rPh sb="98" eb="101">
      <t>タンキテキ</t>
    </rPh>
    <rPh sb="102" eb="104">
      <t>シハライ</t>
    </rPh>
    <rPh sb="104" eb="106">
      <t>ノウリョク</t>
    </rPh>
    <rPh sb="107" eb="108">
      <t>アラワ</t>
    </rPh>
    <rPh sb="109" eb="111">
      <t>シヒョウ</t>
    </rPh>
    <rPh sb="123" eb="125">
      <t>シハラ</t>
    </rPh>
    <rPh sb="125" eb="127">
      <t>ノウリョク</t>
    </rPh>
    <rPh sb="130" eb="132">
      <t>ジョウタイ</t>
    </rPh>
    <rPh sb="217" eb="219">
      <t>キギョウ</t>
    </rPh>
    <rPh sb="219" eb="220">
      <t>サイ</t>
    </rPh>
    <rPh sb="220" eb="222">
      <t>ザンダカ</t>
    </rPh>
    <rPh sb="223" eb="225">
      <t>キボ</t>
    </rPh>
    <rPh sb="226" eb="227">
      <t>アラワ</t>
    </rPh>
    <rPh sb="228" eb="230">
      <t>シヒョウ</t>
    </rPh>
    <rPh sb="232" eb="233">
      <t>ヒク</t>
    </rPh>
    <rPh sb="234" eb="235">
      <t>ホウ</t>
    </rPh>
    <rPh sb="236" eb="237">
      <t>ヨ</t>
    </rPh>
    <rPh sb="238" eb="240">
      <t>ジョウタイ</t>
    </rPh>
    <rPh sb="265" eb="267">
      <t>キギョウ</t>
    </rPh>
    <rPh sb="267" eb="268">
      <t>サイ</t>
    </rPh>
    <rPh sb="269" eb="271">
      <t>ハッコウ</t>
    </rPh>
    <rPh sb="271" eb="273">
      <t>ヨクセイ</t>
    </rPh>
    <rPh sb="273" eb="274">
      <t>トウ</t>
    </rPh>
    <rPh sb="277" eb="280">
      <t>ゼンネンド</t>
    </rPh>
    <rPh sb="282" eb="283">
      <t>オオ</t>
    </rPh>
    <rPh sb="285" eb="287">
      <t>ゲンショウ</t>
    </rPh>
    <rPh sb="301" eb="305">
      <t>ユウシュウスイリョウ</t>
    </rPh>
    <rPh sb="311" eb="313">
      <t>ヒヨウ</t>
    </rPh>
    <rPh sb="314" eb="315">
      <t>アラワ</t>
    </rPh>
    <rPh sb="316" eb="318">
      <t>シヒョウ</t>
    </rPh>
    <rPh sb="320" eb="321">
      <t>ヒク</t>
    </rPh>
    <rPh sb="322" eb="323">
      <t>ホウ</t>
    </rPh>
    <rPh sb="324" eb="325">
      <t>ヨ</t>
    </rPh>
    <rPh sb="326" eb="328">
      <t>ジョウタイ</t>
    </rPh>
    <rPh sb="344" eb="346">
      <t>シタマワ</t>
    </rPh>
    <rPh sb="351" eb="352">
      <t>オオム</t>
    </rPh>
    <rPh sb="353" eb="355">
      <t>アンテイ</t>
    </rPh>
    <rPh sb="370" eb="371">
      <t>タカ</t>
    </rPh>
    <rPh sb="372" eb="373">
      <t>ホウ</t>
    </rPh>
    <rPh sb="374" eb="376">
      <t>シセツ</t>
    </rPh>
    <rPh sb="377" eb="379">
      <t>リヨウ</t>
    </rPh>
    <rPh sb="379" eb="381">
      <t>ジョウキョウ</t>
    </rPh>
    <rPh sb="382" eb="384">
      <t>キボ</t>
    </rPh>
    <rPh sb="385" eb="386">
      <t>ヨ</t>
    </rPh>
    <rPh sb="387" eb="389">
      <t>ジョウタイ</t>
    </rPh>
    <rPh sb="392" eb="394">
      <t>シヒョウ</t>
    </rPh>
    <rPh sb="515" eb="516">
      <t>チカ</t>
    </rPh>
    <rPh sb="519" eb="521">
      <t>シセツ</t>
    </rPh>
    <rPh sb="522" eb="524">
      <t>カドウ</t>
    </rPh>
    <rPh sb="525" eb="527">
      <t>シュウエキ</t>
    </rPh>
    <rPh sb="528" eb="530">
      <t>ハンエイ</t>
    </rPh>
    <rPh sb="536" eb="537">
      <t>イ</t>
    </rPh>
    <rPh sb="539" eb="541">
      <t>シヒョウ</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</si>
  <si>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②管路経年化率</t>
    </r>
    <r>
      <rPr>
        <sz val="11"/>
        <color theme="1"/>
        <rFont val="ＭＳ ゴシック"/>
        <family val="3"/>
        <charset val="128"/>
      </rPr>
      <t xml:space="preserve">は、法廷耐用年数を超えた管路延長の割合を表す指標です。それぞれが、資産と管路の老朽化度合を示しています。有形固定資産減価償却率は、全国平均及び類似団体平均を下回っており、管路経年化率は、類似団体平均を下回っていますが、ともに平成25年度より増加傾向を示しており、経年化が進行していることが分かります。
</t>
    </r>
    <r>
      <rPr>
        <b/>
        <sz val="11"/>
        <color theme="1"/>
        <rFont val="ＭＳ ゴシック"/>
        <family val="3"/>
        <charset val="128"/>
      </rPr>
      <t>③管路更新率</t>
    </r>
    <r>
      <rPr>
        <sz val="11"/>
        <color theme="1"/>
        <rFont val="ＭＳ ゴシック"/>
        <family val="3"/>
        <charset val="128"/>
      </rPr>
      <t>は、管路延長のうち当該年度に更新した管路延長の割合を表す指標です。基幹管路を優先して更新していることもあり、全国平均及び類似団体平均よりも低い水準となっています。今後、アセットマネジメントに基づく管路更新計画により、ダウンサイジングなど効率的な管路更新を実施していく必要があります。</t>
    </r>
    <rPh sb="14" eb="16">
      <t>ショウキャク</t>
    </rPh>
    <rPh sb="16" eb="18">
      <t>シサン</t>
    </rPh>
    <rPh sb="19" eb="21">
      <t>ゲンカ</t>
    </rPh>
    <rPh sb="21" eb="23">
      <t>ショウキャク</t>
    </rPh>
    <rPh sb="26" eb="28">
      <t>テイド</t>
    </rPh>
    <rPh sb="28" eb="29">
      <t>スス</t>
    </rPh>
    <rPh sb="35" eb="36">
      <t>アラワ</t>
    </rPh>
    <rPh sb="37" eb="39">
      <t>シヒョウ</t>
    </rPh>
    <rPh sb="50" eb="52">
      <t>ホウテイ</t>
    </rPh>
    <rPh sb="52" eb="54">
      <t>タイヨウ</t>
    </rPh>
    <rPh sb="54" eb="56">
      <t>ネンスウ</t>
    </rPh>
    <rPh sb="57" eb="58">
      <t>コ</t>
    </rPh>
    <rPh sb="60" eb="62">
      <t>カンロ</t>
    </rPh>
    <rPh sb="62" eb="64">
      <t>エンチョウ</t>
    </rPh>
    <rPh sb="65" eb="67">
      <t>ワリアイ</t>
    </rPh>
    <rPh sb="68" eb="69">
      <t>アラワ</t>
    </rPh>
    <rPh sb="70" eb="72">
      <t>シヒョウ</t>
    </rPh>
    <rPh sb="81" eb="83">
      <t>シサン</t>
    </rPh>
    <rPh sb="84" eb="86">
      <t>カンロ</t>
    </rPh>
    <rPh sb="87" eb="90">
      <t>ロウキュウカ</t>
    </rPh>
    <rPh sb="90" eb="92">
      <t>ドアイ</t>
    </rPh>
    <rPh sb="93" eb="94">
      <t>シメ</t>
    </rPh>
    <rPh sb="133" eb="135">
      <t>カンロ</t>
    </rPh>
    <rPh sb="141" eb="143">
      <t>ルイジ</t>
    </rPh>
    <rPh sb="143" eb="145">
      <t>ダンタイ</t>
    </rPh>
    <rPh sb="145" eb="147">
      <t>ヘイキン</t>
    </rPh>
    <rPh sb="148" eb="150">
      <t>シタマワ</t>
    </rPh>
    <rPh sb="207" eb="209">
      <t>カンロ</t>
    </rPh>
    <rPh sb="209" eb="211">
      <t>エンチョウ</t>
    </rPh>
    <rPh sb="214" eb="216">
      <t>トウガイ</t>
    </rPh>
    <rPh sb="216" eb="218">
      <t>ネンド</t>
    </rPh>
    <rPh sb="219" eb="221">
      <t>コウシン</t>
    </rPh>
    <rPh sb="223" eb="225">
      <t>カンロ</t>
    </rPh>
    <rPh sb="225" eb="227">
      <t>エンチョウ</t>
    </rPh>
    <rPh sb="228" eb="230">
      <t>ワリアイ</t>
    </rPh>
    <rPh sb="231" eb="232">
      <t>アラワ</t>
    </rPh>
    <rPh sb="233" eb="235">
      <t>シヒョウ</t>
    </rPh>
    <rPh sb="238" eb="240">
      <t>キカン</t>
    </rPh>
    <rPh sb="240" eb="242">
      <t>カンロ</t>
    </rPh>
    <rPh sb="243" eb="245">
      <t>ユウセン</t>
    </rPh>
    <rPh sb="247" eb="24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</si>
</sst>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0.44</c:v>
                </c:pt>
                <c:pt idx="2">
                  <c:v>0.4</c:v>
                </c:pt>
                <c:pt idx="3">
                  <c:v>0.56999999999999995</c:v>
                </c:pt>
                <c:pt idx="4">
                  <c:v>0.36</c:v>
                </c:pt>
              </c:numCache>
            </c:numRef>
          </c:val>
          <c:extLst>
            <c:ext xmlns:c16="http://schemas.microsoft.com/office/drawing/2014/chart" uri="{C3380CC4-5D6E-409C-BE32-E72D297353CC}">
              <c16:uniqueId val="{00000000-46C4-4D08-AB31-7DB5893081C1}"/>
            </c:ext>
          </c:extLst>
        </c:ser>
        <c:dLbls>
          <c:showLegendKey val="0"/>
          <c:showVal val="0"/>
          <c:showCatName val="0"/>
          <c:showSerName val="0"/>
          <c:showPercent val="0"/>
          <c:showBubbleSize val="0"/>
        </c:dLbls>
        <c:gapWidth val="150"/>
        <c:axId val="40949632"/>
        <c:axId val="424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46C4-4D08-AB31-7DB5893081C1}"/>
            </c:ext>
          </c:extLst>
        </c:ser>
        <c:dLbls>
          <c:showLegendKey val="0"/>
          <c:showVal val="0"/>
          <c:showCatName val="0"/>
          <c:showSerName val="0"/>
          <c:showPercent val="0"/>
          <c:showBubbleSize val="0"/>
        </c:dLbls>
        <c:marker val="1"/>
        <c:smooth val="0"/>
        <c:axId val="40949632"/>
        <c:axId val="42472192"/>
      </c:lineChart>
      <c:dateAx>
        <c:axId val="40949632"/>
        <c:scaling>
          <c:orientation val="minMax"/>
        </c:scaling>
        <c:delete val="1"/>
        <c:axPos val="b"/>
        <c:numFmt formatCode="ge" sourceLinked="1"/>
        <c:majorTickMark val="none"/>
        <c:minorTickMark val="none"/>
        <c:tickLblPos val="none"/>
        <c:crossAx val="42472192"/>
        <c:crosses val="autoZero"/>
        <c:auto val="1"/>
        <c:lblOffset val="100"/>
        <c:baseTimeUnit val="years"/>
      </c:dateAx>
      <c:valAx>
        <c:axId val="424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63.24</c:v>
                </c:pt>
                <c:pt idx="1">
                  <c:v>62.24</c:v>
                </c:pt>
                <c:pt idx="2">
                  <c:v>61.35</c:v>
                </c:pt>
                <c:pt idx="3">
                  <c:v>68.77</c:v>
                </c:pt>
                <c:pt idx="4">
                  <c:v>68.62</c:v>
                </c:pt>
              </c:numCache>
            </c:numRef>
          </c:val>
          <c:extLst>
            <c:ext xmlns:c16="http://schemas.microsoft.com/office/drawing/2014/chart" uri="{C3380CC4-5D6E-409C-BE32-E72D297353CC}">
              <c16:uniqueId val="{00000000-D31F-4FC8-8B31-49891E27C193}"/>
            </c:ext>
          </c:extLst>
        </c:ser>
        <c:dLbls>
          <c:showLegendKey val="0"/>
          <c:showVal val="0"/>
          <c:showCatName val="0"/>
          <c:showSerName val="0"/>
          <c:showPercent val="0"/>
          <c:showBubbleSize val="0"/>
        </c:dLbls>
        <c:gapWidth val="150"/>
        <c:axId val="40695296"/>
        <c:axId val="406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D31F-4FC8-8B31-49891E27C193}"/>
            </c:ext>
          </c:extLst>
        </c:ser>
        <c:dLbls>
          <c:showLegendKey val="0"/>
          <c:showVal val="0"/>
          <c:showCatName val="0"/>
          <c:showSerName val="0"/>
          <c:showPercent val="0"/>
          <c:showBubbleSize val="0"/>
        </c:dLbls>
        <c:marker val="1"/>
        <c:smooth val="0"/>
        <c:axId val="40695296"/>
        <c:axId val="40697216"/>
      </c:lineChart>
      <c:dateAx>
        <c:axId val="40695296"/>
        <c:scaling>
          <c:orientation val="minMax"/>
        </c:scaling>
        <c:delete val="1"/>
        <c:axPos val="b"/>
        <c:numFmt formatCode="ge" sourceLinked="1"/>
        <c:majorTickMark val="none"/>
        <c:minorTickMark val="none"/>
        <c:tickLblPos val="none"/>
        <c:crossAx val="40697216"/>
        <c:crosses val="autoZero"/>
        <c:auto val="1"/>
        <c:lblOffset val="100"/>
        <c:baseTimeUnit val="years"/>
      </c:dateAx>
      <c:valAx>
        <c:axId val="40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92.56</c:v>
                </c:pt>
                <c:pt idx="1">
                  <c:v>92.16</c:v>
                </c:pt>
                <c:pt idx="2">
                  <c:v>93.34</c:v>
                </c:pt>
                <c:pt idx="3">
                  <c:v>94.36</c:v>
                </c:pt>
                <c:pt idx="4">
                  <c:v>94.29</c:v>
                </c:pt>
              </c:numCache>
            </c:numRef>
          </c:val>
          <c:extLst>
            <c:ext xmlns:c16="http://schemas.microsoft.com/office/drawing/2014/chart" uri="{C3380CC4-5D6E-409C-BE32-E72D297353CC}">
              <c16:uniqueId val="{00000000-5ECE-49E3-9D0B-3F64A369C333}"/>
            </c:ext>
          </c:extLst>
        </c:ser>
        <c:dLbls>
          <c:showLegendKey val="0"/>
          <c:showVal val="0"/>
          <c:showCatName val="0"/>
          <c:showSerName val="0"/>
          <c:showPercent val="0"/>
          <c:showBubbleSize val="0"/>
        </c:dLbls>
        <c:gapWidth val="150"/>
        <c:axId val="40720256"/>
        <c:axId val="4074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5ECE-49E3-9D0B-3F64A369C333}"/>
            </c:ext>
          </c:extLst>
        </c:ser>
        <c:dLbls>
          <c:showLegendKey val="0"/>
          <c:showVal val="0"/>
          <c:showCatName val="0"/>
          <c:showSerName val="0"/>
          <c:showPercent val="0"/>
          <c:showBubbleSize val="0"/>
        </c:dLbls>
        <c:marker val="1"/>
        <c:smooth val="0"/>
        <c:axId val="40720256"/>
        <c:axId val="40747008"/>
      </c:lineChart>
      <c:dateAx>
        <c:axId val="40720256"/>
        <c:scaling>
          <c:orientation val="minMax"/>
        </c:scaling>
        <c:delete val="1"/>
        <c:axPos val="b"/>
        <c:numFmt formatCode="ge" sourceLinked="1"/>
        <c:majorTickMark val="none"/>
        <c:minorTickMark val="none"/>
        <c:tickLblPos val="none"/>
        <c:crossAx val="40747008"/>
        <c:crosses val="autoZero"/>
        <c:auto val="1"/>
        <c:lblOffset val="100"/>
        <c:baseTimeUnit val="years"/>
      </c:dateAx>
      <c:valAx>
        <c:axId val="407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105.51</c:v>
                </c:pt>
                <c:pt idx="1">
                  <c:v>112.71</c:v>
                </c:pt>
                <c:pt idx="2">
                  <c:v>110.16</c:v>
                </c:pt>
                <c:pt idx="3">
                  <c:v>108.53</c:v>
                </c:pt>
                <c:pt idx="4">
                  <c:v>124.8</c:v>
                </c:pt>
              </c:numCache>
            </c:numRef>
          </c:val>
          <c:extLst>
            <c:ext xmlns:c16="http://schemas.microsoft.com/office/drawing/2014/chart" uri="{C3380CC4-5D6E-409C-BE32-E72D297353CC}">
              <c16:uniqueId val="{00000000-878B-49EE-AA3D-DC102DDDE56E}"/>
            </c:ext>
          </c:extLst>
        </c:ser>
        <c:dLbls>
          <c:showLegendKey val="0"/>
          <c:showVal val="0"/>
          <c:showCatName val="0"/>
          <c:showSerName val="0"/>
          <c:showPercent val="0"/>
          <c:showBubbleSize val="0"/>
        </c:dLbls>
        <c:gapWidth val="150"/>
        <c:axId val="112126976"/>
        <c:axId val="1124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878B-49EE-AA3D-DC102DDDE56E}"/>
            </c:ext>
          </c:extLst>
        </c:ser>
        <c:dLbls>
          <c:showLegendKey val="0"/>
          <c:showVal val="0"/>
          <c:showCatName val="0"/>
          <c:showSerName val="0"/>
          <c:showPercent val="0"/>
          <c:showBubbleSize val="0"/>
        </c:dLbls>
        <c:marker val="1"/>
        <c:smooth val="0"/>
        <c:axId val="112126976"/>
        <c:axId val="112473216"/>
      </c:lineChart>
      <c:dateAx>
        <c:axId val="112126976"/>
        <c:scaling>
          <c:orientation val="minMax"/>
        </c:scaling>
        <c:delete val="1"/>
        <c:axPos val="b"/>
        <c:numFmt formatCode="ge" sourceLinked="1"/>
        <c:majorTickMark val="none"/>
        <c:minorTickMark val="none"/>
        <c:tickLblPos val="none"/>
        <c:crossAx val="112473216"/>
        <c:crosses val="autoZero"/>
        <c:auto val="1"/>
        <c:lblOffset val="100"/>
        <c:baseTimeUnit val="years"/>
      </c:dateAx>
      <c:valAx>
        <c:axId val="11247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43.54</c:v>
                </c:pt>
                <c:pt idx="1">
                  <c:v>43.75</c:v>
                </c:pt>
                <c:pt idx="2">
                  <c:v>44.89</c:v>
                </c:pt>
                <c:pt idx="3">
                  <c:v>46.21</c:v>
                </c:pt>
                <c:pt idx="4">
                  <c:v>46.85</c:v>
                </c:pt>
              </c:numCache>
            </c:numRef>
          </c:val>
          <c:extLst>
            <c:ext xmlns:c16="http://schemas.microsoft.com/office/drawing/2014/chart" uri="{C3380CC4-5D6E-409C-BE32-E72D297353CC}">
              <c16:uniqueId val="{00000000-2166-4F2A-B61B-46F34B30D05A}"/>
            </c:ext>
          </c:extLst>
        </c:ser>
        <c:dLbls>
          <c:showLegendKey val="0"/>
          <c:showVal val="0"/>
          <c:showCatName val="0"/>
          <c:showSerName val="0"/>
          <c:showPercent val="0"/>
          <c:showBubbleSize val="0"/>
        </c:dLbls>
        <c:gapWidth val="150"/>
        <c:axId val="39631488"/>
        <c:axId val="396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2166-4F2A-B61B-46F34B30D05A}"/>
            </c:ext>
          </c:extLst>
        </c:ser>
        <c:dLbls>
          <c:showLegendKey val="0"/>
          <c:showVal val="0"/>
          <c:showCatName val="0"/>
          <c:showSerName val="0"/>
          <c:showPercent val="0"/>
          <c:showBubbleSize val="0"/>
        </c:dLbls>
        <c:marker val="1"/>
        <c:smooth val="0"/>
        <c:axId val="39631488"/>
        <c:axId val="39637760"/>
      </c:lineChart>
      <c:dateAx>
        <c:axId val="39631488"/>
        <c:scaling>
          <c:orientation val="minMax"/>
        </c:scaling>
        <c:delete val="1"/>
        <c:axPos val="b"/>
        <c:numFmt formatCode="ge" sourceLinked="1"/>
        <c:majorTickMark val="none"/>
        <c:minorTickMark val="none"/>
        <c:tickLblPos val="none"/>
        <c:crossAx val="39637760"/>
        <c:crosses val="autoZero"/>
        <c:auto val="1"/>
        <c:lblOffset val="100"/>
        <c:baseTimeUnit val="years"/>
      </c:dateAx>
      <c:valAx>
        <c:axId val="396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10.06</c:v>
                </c:pt>
                <c:pt idx="1">
                  <c:v>9.9700000000000006</c:v>
                </c:pt>
                <c:pt idx="2">
                  <c:v>12.51</c:v>
                </c:pt>
                <c:pt idx="3">
                  <c:v>14.98</c:v>
                </c:pt>
                <c:pt idx="4">
                  <c:v>16.86</c:v>
                </c:pt>
              </c:numCache>
            </c:numRef>
          </c:val>
          <c:extLst>
            <c:ext xmlns:c16="http://schemas.microsoft.com/office/drawing/2014/chart" uri="{C3380CC4-5D6E-409C-BE32-E72D297353CC}">
              <c16:uniqueId val="{00000000-5E76-40F1-B446-10A465EF968D}"/>
            </c:ext>
          </c:extLst>
        </c:ser>
        <c:dLbls>
          <c:showLegendKey val="0"/>
          <c:showVal val="0"/>
          <c:showCatName val="0"/>
          <c:showSerName val="0"/>
          <c:showPercent val="0"/>
          <c:showBubbleSize val="0"/>
        </c:dLbls>
        <c:gapWidth val="150"/>
        <c:axId val="39648256"/>
        <c:axId val="400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5E76-40F1-B446-10A465EF968D}"/>
            </c:ext>
          </c:extLst>
        </c:ser>
        <c:dLbls>
          <c:showLegendKey val="0"/>
          <c:showVal val="0"/>
          <c:showCatName val="0"/>
          <c:showSerName val="0"/>
          <c:showPercent val="0"/>
          <c:showBubbleSize val="0"/>
        </c:dLbls>
        <c:marker val="1"/>
        <c:smooth val="0"/>
        <c:axId val="39648256"/>
        <c:axId val="40060032"/>
      </c:lineChart>
      <c:dateAx>
        <c:axId val="39648256"/>
        <c:scaling>
          <c:orientation val="minMax"/>
        </c:scaling>
        <c:delete val="1"/>
        <c:axPos val="b"/>
        <c:numFmt formatCode="ge" sourceLinked="1"/>
        <c:majorTickMark val="none"/>
        <c:minorTickMark val="none"/>
        <c:tickLblPos val="none"/>
        <c:crossAx val="40060032"/>
        <c:crosses val="autoZero"/>
        <c:auto val="1"/>
        <c:lblOffset val="100"/>
        <c:baseTimeUnit val="years"/>
      </c:dateAx>
      <c:valAx>
        <c:axId val="400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FD-44A2-BDB2-B665F74B1280}"/>
            </c:ext>
          </c:extLst>
        </c:ser>
        <c:dLbls>
          <c:showLegendKey val="0"/>
          <c:showVal val="0"/>
          <c:showCatName val="0"/>
          <c:showSerName val="0"/>
          <c:showPercent val="0"/>
          <c:showBubbleSize val="0"/>
        </c:dLbls>
        <c:gapWidth val="150"/>
        <c:axId val="40091008"/>
        <c:axId val="401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74FD-44A2-BDB2-B665F74B1280}"/>
            </c:ext>
          </c:extLst>
        </c:ser>
        <c:dLbls>
          <c:showLegendKey val="0"/>
          <c:showVal val="0"/>
          <c:showCatName val="0"/>
          <c:showSerName val="0"/>
          <c:showPercent val="0"/>
          <c:showBubbleSize val="0"/>
        </c:dLbls>
        <c:marker val="1"/>
        <c:smooth val="0"/>
        <c:axId val="40091008"/>
        <c:axId val="40113664"/>
      </c:lineChart>
      <c:dateAx>
        <c:axId val="40091008"/>
        <c:scaling>
          <c:orientation val="minMax"/>
        </c:scaling>
        <c:delete val="1"/>
        <c:axPos val="b"/>
        <c:numFmt formatCode="ge" sourceLinked="1"/>
        <c:majorTickMark val="none"/>
        <c:minorTickMark val="none"/>
        <c:tickLblPos val="none"/>
        <c:crossAx val="40113664"/>
        <c:crosses val="autoZero"/>
        <c:auto val="1"/>
        <c:lblOffset val="100"/>
        <c:baseTimeUnit val="years"/>
      </c:dateAx>
      <c:valAx>
        <c:axId val="4011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250.47</c:v>
                </c:pt>
                <c:pt idx="1">
                  <c:v>159.97</c:v>
                </c:pt>
                <c:pt idx="2">
                  <c:v>184.52</c:v>
                </c:pt>
                <c:pt idx="3">
                  <c:v>230.29</c:v>
                </c:pt>
                <c:pt idx="4">
                  <c:v>204.17</c:v>
                </c:pt>
              </c:numCache>
            </c:numRef>
          </c:val>
          <c:extLst>
            <c:ext xmlns:c16="http://schemas.microsoft.com/office/drawing/2014/chart" uri="{C3380CC4-5D6E-409C-BE32-E72D297353CC}">
              <c16:uniqueId val="{00000000-F750-4AAB-9E2B-50CE1EE14584}"/>
            </c:ext>
          </c:extLst>
        </c:ser>
        <c:dLbls>
          <c:showLegendKey val="0"/>
          <c:showVal val="0"/>
          <c:showCatName val="0"/>
          <c:showSerName val="0"/>
          <c:showPercent val="0"/>
          <c:showBubbleSize val="0"/>
        </c:dLbls>
        <c:gapWidth val="150"/>
        <c:axId val="40137088"/>
        <c:axId val="401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F750-4AAB-9E2B-50CE1EE14584}"/>
            </c:ext>
          </c:extLst>
        </c:ser>
        <c:dLbls>
          <c:showLegendKey val="0"/>
          <c:showVal val="0"/>
          <c:showCatName val="0"/>
          <c:showSerName val="0"/>
          <c:showPercent val="0"/>
          <c:showBubbleSize val="0"/>
        </c:dLbls>
        <c:marker val="1"/>
        <c:smooth val="0"/>
        <c:axId val="40137088"/>
        <c:axId val="40139008"/>
      </c:lineChart>
      <c:dateAx>
        <c:axId val="40137088"/>
        <c:scaling>
          <c:orientation val="minMax"/>
        </c:scaling>
        <c:delete val="1"/>
        <c:axPos val="b"/>
        <c:numFmt formatCode="ge" sourceLinked="1"/>
        <c:majorTickMark val="none"/>
        <c:minorTickMark val="none"/>
        <c:tickLblPos val="none"/>
        <c:crossAx val="40139008"/>
        <c:crosses val="autoZero"/>
        <c:auto val="1"/>
        <c:lblOffset val="100"/>
        <c:baseTimeUnit val="years"/>
      </c:dateAx>
      <c:valAx>
        <c:axId val="4013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392.13</c:v>
                </c:pt>
                <c:pt idx="1">
                  <c:v>425.6</c:v>
                </c:pt>
                <c:pt idx="2">
                  <c:v>416.59</c:v>
                </c:pt>
                <c:pt idx="3">
                  <c:v>401.65</c:v>
                </c:pt>
                <c:pt idx="4">
                  <c:v>329.56</c:v>
                </c:pt>
              </c:numCache>
            </c:numRef>
          </c:val>
          <c:extLst>
            <c:ext xmlns:c16="http://schemas.microsoft.com/office/drawing/2014/chart" uri="{C3380CC4-5D6E-409C-BE32-E72D297353CC}">
              <c16:uniqueId val="{00000000-6A80-46FA-B203-66FCC771145D}"/>
            </c:ext>
          </c:extLst>
        </c:ser>
        <c:dLbls>
          <c:showLegendKey val="0"/>
          <c:showVal val="0"/>
          <c:showCatName val="0"/>
          <c:showSerName val="0"/>
          <c:showPercent val="0"/>
          <c:showBubbleSize val="0"/>
        </c:dLbls>
        <c:gapWidth val="150"/>
        <c:axId val="40510208"/>
        <c:axId val="405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6A80-46FA-B203-66FCC771145D}"/>
            </c:ext>
          </c:extLst>
        </c:ser>
        <c:dLbls>
          <c:showLegendKey val="0"/>
          <c:showVal val="0"/>
          <c:showCatName val="0"/>
          <c:showSerName val="0"/>
          <c:showPercent val="0"/>
          <c:showBubbleSize val="0"/>
        </c:dLbls>
        <c:marker val="1"/>
        <c:smooth val="0"/>
        <c:axId val="40510208"/>
        <c:axId val="40512128"/>
      </c:lineChart>
      <c:dateAx>
        <c:axId val="40510208"/>
        <c:scaling>
          <c:orientation val="minMax"/>
        </c:scaling>
        <c:delete val="1"/>
        <c:axPos val="b"/>
        <c:numFmt formatCode="ge" sourceLinked="1"/>
        <c:majorTickMark val="none"/>
        <c:minorTickMark val="none"/>
        <c:tickLblPos val="none"/>
        <c:crossAx val="40512128"/>
        <c:crosses val="autoZero"/>
        <c:auto val="1"/>
        <c:lblOffset val="100"/>
        <c:baseTimeUnit val="years"/>
      </c:dateAx>
      <c:valAx>
        <c:axId val="4051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5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97.22</c:v>
                </c:pt>
                <c:pt idx="1">
                  <c:v>105.41</c:v>
                </c:pt>
                <c:pt idx="2">
                  <c:v>103.79</c:v>
                </c:pt>
                <c:pt idx="3">
                  <c:v>101.62</c:v>
                </c:pt>
                <c:pt idx="4">
                  <c:v>121.36</c:v>
                </c:pt>
              </c:numCache>
            </c:numRef>
          </c:val>
          <c:extLst>
            <c:ext xmlns:c16="http://schemas.microsoft.com/office/drawing/2014/chart" uri="{C3380CC4-5D6E-409C-BE32-E72D297353CC}">
              <c16:uniqueId val="{00000000-B4B3-4DDC-A36C-E0C13C325E99}"/>
            </c:ext>
          </c:extLst>
        </c:ser>
        <c:dLbls>
          <c:showLegendKey val="0"/>
          <c:showVal val="0"/>
          <c:showCatName val="0"/>
          <c:showSerName val="0"/>
          <c:showPercent val="0"/>
          <c:showBubbleSize val="0"/>
        </c:dLbls>
        <c:gapWidth val="150"/>
        <c:axId val="40543360"/>
        <c:axId val="405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B4B3-4DDC-A36C-E0C13C325E99}"/>
            </c:ext>
          </c:extLst>
        </c:ser>
        <c:dLbls>
          <c:showLegendKey val="0"/>
          <c:showVal val="0"/>
          <c:showCatName val="0"/>
          <c:showSerName val="0"/>
          <c:showPercent val="0"/>
          <c:showBubbleSize val="0"/>
        </c:dLbls>
        <c:marker val="1"/>
        <c:smooth val="0"/>
        <c:axId val="40543360"/>
        <c:axId val="40545280"/>
      </c:lineChart>
      <c:dateAx>
        <c:axId val="40543360"/>
        <c:scaling>
          <c:orientation val="minMax"/>
        </c:scaling>
        <c:delete val="1"/>
        <c:axPos val="b"/>
        <c:numFmt formatCode="ge" sourceLinked="1"/>
        <c:majorTickMark val="none"/>
        <c:minorTickMark val="none"/>
        <c:tickLblPos val="none"/>
        <c:crossAx val="40545280"/>
        <c:crosses val="autoZero"/>
        <c:auto val="1"/>
        <c:lblOffset val="100"/>
        <c:baseTimeUnit val="years"/>
      </c:dateAx>
      <c:valAx>
        <c:axId val="405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141.16</c:v>
                </c:pt>
                <c:pt idx="1">
                  <c:v>129.52000000000001</c:v>
                </c:pt>
                <c:pt idx="2">
                  <c:v>131.52000000000001</c:v>
                </c:pt>
                <c:pt idx="3">
                  <c:v>134.43</c:v>
                </c:pt>
                <c:pt idx="4">
                  <c:v>130.9</c:v>
                </c:pt>
              </c:numCache>
            </c:numRef>
          </c:val>
          <c:extLst>
            <c:ext xmlns:c16="http://schemas.microsoft.com/office/drawing/2014/chart" uri="{C3380CC4-5D6E-409C-BE32-E72D297353CC}">
              <c16:uniqueId val="{00000000-2BDB-45A3-B933-7D28629C92EB}"/>
            </c:ext>
          </c:extLst>
        </c:ser>
        <c:dLbls>
          <c:showLegendKey val="0"/>
          <c:showVal val="0"/>
          <c:showCatName val="0"/>
          <c:showSerName val="0"/>
          <c:showPercent val="0"/>
          <c:showBubbleSize val="0"/>
        </c:dLbls>
        <c:gapWidth val="150"/>
        <c:axId val="40646144"/>
        <c:axId val="406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2BDB-45A3-B933-7D28629C92EB}"/>
            </c:ext>
          </c:extLst>
        </c:ser>
        <c:dLbls>
          <c:showLegendKey val="0"/>
          <c:showVal val="0"/>
          <c:showCatName val="0"/>
          <c:showSerName val="0"/>
          <c:showPercent val="0"/>
          <c:showBubbleSize val="0"/>
        </c:dLbls>
        <c:marker val="1"/>
        <c:smooth val="0"/>
        <c:axId val="40646144"/>
        <c:axId val="40648064"/>
      </c:lineChart>
      <c:dateAx>
        <c:axId val="40646144"/>
        <c:scaling>
          <c:orientation val="minMax"/>
        </c:scaling>
        <c:delete val="1"/>
        <c:axPos val="b"/>
        <c:numFmt formatCode="ge" sourceLinked="1"/>
        <c:majorTickMark val="none"/>
        <c:minorTickMark val="none"/>
        <c:tickLblPos val="none"/>
        <c:crossAx val="40648064"/>
        <c:crosses val="autoZero"/>
        <c:auto val="1"/>
        <c:lblOffset val="100"/>
        <c:baseTimeUnit val="years"/>
      </c:dateAx>
      <c:valAx>
        <c:axId val="406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大津市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342460</v>
      </c>
      <c r="AM8" s="59"/>
      <c r="AN8" s="59"/>
      <c r="AO8" s="59"/>
      <c r="AP8" s="59"/>
      <c r="AQ8" s="59"/>
      <c r="AR8" s="59"/>
      <c r="AS8" s="59"/>
      <c r="AT8" s="50">
        <f>データ!$S$6</f>
        <v>464.51</v>
      </c>
      <c r="AU8" s="51"/>
      <c r="AV8" s="51"/>
      <c r="AW8" s="51"/>
      <c r="AX8" s="51"/>
      <c r="AY8" s="51"/>
      <c r="AZ8" s="51"/>
      <c r="BA8" s="51"/>
      <c r="BB8" s="52">
        <f>データ!$T$6</f>
        <v>737.25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66.23</v>
      </c>
      <c r="J10" s="51"/>
      <c r="K10" s="51"/>
      <c r="L10" s="51"/>
      <c r="M10" s="51"/>
      <c r="N10" s="51"/>
      <c r="O10" s="62"/>
      <c r="P10" s="52">
        <f>データ!$P$6</f>
        <v>99.54</v>
      </c>
      <c r="Q10" s="52"/>
      <c r="R10" s="52"/>
      <c r="S10" s="52"/>
      <c r="T10" s="52"/>
      <c r="U10" s="52"/>
      <c r="V10" s="52"/>
      <c r="W10" s="59">
        <f>データ!$Q$6</f>
        <v>2721</v>
      </c>
      <c r="X10" s="59"/>
      <c r="Y10" s="59"/>
      <c r="Z10" s="59"/>
      <c r="AA10" s="59"/>
      <c r="AB10" s="59"/>
      <c r="AC10" s="59"/>
      <c r="AD10" s="2"/>
      <c r="AE10" s="2"/>
      <c r="AF10" s="2"/>
      <c r="AG10" s="2"/>
      <c r="AH10" s="4"/>
      <c r="AI10" s="4"/>
      <c r="AJ10" s="4"/>
      <c r="AK10" s="4"/>
      <c r="AL10" s="59">
        <f>データ!$U$6</f>
        <v>340499</v>
      </c>
      <c r="AM10" s="59"/>
      <c r="AN10" s="59"/>
      <c r="AO10" s="59"/>
      <c r="AP10" s="59"/>
      <c r="AQ10" s="59"/>
      <c r="AR10" s="59"/>
      <c r="AS10" s="59"/>
      <c r="AT10" s="50">
        <f>データ!$V$6</f>
        <v>93.37</v>
      </c>
      <c r="AU10" s="51"/>
      <c r="AV10" s="51"/>
      <c r="AW10" s="51"/>
      <c r="AX10" s="51"/>
      <c r="AY10" s="51"/>
      <c r="AZ10" s="51"/>
      <c r="BA10" s="51"/>
      <c r="BB10" s="52">
        <f>データ!$W$6</f>
        <v>3646.77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w6kabc3N1PMi7cinISDyxO/QHL+bZws5XYWxESQucendQInPNH0CPgrBMNUDD6CAvuQsLeRjDRFFmMYj7QwzA==" saltValue="PDFV/3fOoASATXNY2NKQc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252018</v>
      </c>
      <c r="D6" s="33">
        <f t="shared" si="3"/>
        <v>46</v>
      </c>
      <c r="E6" s="33">
        <f t="shared" si="3"/>
        <v>1</v>
      </c>
      <c r="F6" s="33">
        <f t="shared" si="3"/>
        <v>0</v>
      </c>
      <c r="G6" s="33">
        <f t="shared" si="3"/>
        <v>1</v>
      </c>
      <c r="H6" s="33" t="str">
        <f t="shared" si="3"/>
        <v>滋賀県　大津市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66.23</v>
      </c>
      <c r="P6" s="34">
        <f t="shared" si="3"/>
        <v>99.54</v>
      </c>
      <c r="Q6" s="34">
        <f t="shared" si="3"/>
        <v>2721</v>
      </c>
      <c r="R6" s="34">
        <f t="shared" si="3"/>
        <v>342460</v>
      </c>
      <c r="S6" s="34">
        <f t="shared" si="3"/>
        <v>464.51</v>
      </c>
      <c r="T6" s="34">
        <f t="shared" si="3"/>
        <v>737.25</v>
      </c>
      <c r="U6" s="34">
        <f t="shared" si="3"/>
        <v>340499</v>
      </c>
      <c r="V6" s="34">
        <f t="shared" si="3"/>
        <v>93.37</v>
      </c>
      <c r="W6" s="34">
        <f t="shared" si="3"/>
        <v>3646.77</v>
      </c>
      <c r="X6" s="35">
        <f>IF(X7="",NA(),X7)</f>
        <v>105.51</v>
      </c>
      <c r="Y6" s="35">
        <f t="shared" ref="Y6:AG6" si="4">IF(Y7="",NA(),Y7)</f>
        <v>112.71</v>
      </c>
      <c r="Z6" s="35">
        <f t="shared" si="4"/>
        <v>110.16</v>
      </c>
      <c r="AA6" s="35">
        <f t="shared" si="4"/>
        <v>108.53</v>
      </c>
      <c r="AB6" s="35">
        <f t="shared" si="4"/>
        <v>124.8</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250.47</v>
      </c>
      <c r="AU6" s="35">
        <f t="shared" ref="AU6:BC6" si="6">IF(AU7="",NA(),AU7)</f>
        <v>159.97</v>
      </c>
      <c r="AV6" s="35">
        <f t="shared" si="6"/>
        <v>184.52</v>
      </c>
      <c r="AW6" s="35">
        <f t="shared" si="6"/>
        <v>230.29</v>
      </c>
      <c r="AX6" s="35">
        <f t="shared" si="6"/>
        <v>204.17</v>
      </c>
      <c r="AY6" s="35">
        <f t="shared" si="6"/>
        <v>473.46</v>
      </c>
      <c r="AZ6" s="35">
        <f t="shared" si="6"/>
        <v>240.81</v>
      </c>
      <c r="BA6" s="35">
        <f t="shared" si="6"/>
        <v>241.71</v>
      </c>
      <c r="BB6" s="35">
        <f t="shared" si="6"/>
        <v>249.08</v>
      </c>
      <c r="BC6" s="35">
        <f t="shared" si="6"/>
        <v>254.05</v>
      </c>
      <c r="BD6" s="34" t="str">
        <f>IF(BD7="","",IF(BD7="-","【-】","【"&amp;SUBSTITUTE(TEXT(BD7,"#,##0.00"),"-","△")&amp;"】"))</f>
        <v>【264.34】</v>
      </c>
      <c r="BE6" s="35">
        <f>IF(BE7="",NA(),BE7)</f>
        <v>392.13</v>
      </c>
      <c r="BF6" s="35">
        <f t="shared" ref="BF6:BN6" si="7">IF(BF7="",NA(),BF7)</f>
        <v>425.6</v>
      </c>
      <c r="BG6" s="35">
        <f t="shared" si="7"/>
        <v>416.59</v>
      </c>
      <c r="BH6" s="35">
        <f t="shared" si="7"/>
        <v>401.65</v>
      </c>
      <c r="BI6" s="35">
        <f t="shared" si="7"/>
        <v>329.56</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97.22</v>
      </c>
      <c r="BQ6" s="35">
        <f t="shared" ref="BQ6:BY6" si="8">IF(BQ7="",NA(),BQ7)</f>
        <v>105.41</v>
      </c>
      <c r="BR6" s="35">
        <f t="shared" si="8"/>
        <v>103.79</v>
      </c>
      <c r="BS6" s="35">
        <f t="shared" si="8"/>
        <v>101.62</v>
      </c>
      <c r="BT6" s="35">
        <f t="shared" si="8"/>
        <v>121.36</v>
      </c>
      <c r="BU6" s="35">
        <f t="shared" si="8"/>
        <v>100.77</v>
      </c>
      <c r="BV6" s="35">
        <f t="shared" si="8"/>
        <v>107.74</v>
      </c>
      <c r="BW6" s="35">
        <f t="shared" si="8"/>
        <v>108.81</v>
      </c>
      <c r="BX6" s="35">
        <f t="shared" si="8"/>
        <v>110.87</v>
      </c>
      <c r="BY6" s="35">
        <f t="shared" si="8"/>
        <v>110.3</v>
      </c>
      <c r="BZ6" s="34" t="str">
        <f>IF(BZ7="","",IF(BZ7="-","【-】","【"&amp;SUBSTITUTE(TEXT(BZ7,"#,##0.00"),"-","△")&amp;"】"))</f>
        <v>【104.36】</v>
      </c>
      <c r="CA6" s="35">
        <f>IF(CA7="",NA(),CA7)</f>
        <v>141.16</v>
      </c>
      <c r="CB6" s="35">
        <f t="shared" ref="CB6:CJ6" si="9">IF(CB7="",NA(),CB7)</f>
        <v>129.52000000000001</v>
      </c>
      <c r="CC6" s="35">
        <f t="shared" si="9"/>
        <v>131.52000000000001</v>
      </c>
      <c r="CD6" s="35">
        <f t="shared" si="9"/>
        <v>134.43</v>
      </c>
      <c r="CE6" s="35">
        <f t="shared" si="9"/>
        <v>130.9</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63.24</v>
      </c>
      <c r="CM6" s="35">
        <f t="shared" ref="CM6:CU6" si="10">IF(CM7="",NA(),CM7)</f>
        <v>62.24</v>
      </c>
      <c r="CN6" s="35">
        <f t="shared" si="10"/>
        <v>61.35</v>
      </c>
      <c r="CO6" s="35">
        <f t="shared" si="10"/>
        <v>68.77</v>
      </c>
      <c r="CP6" s="35">
        <f t="shared" si="10"/>
        <v>68.62</v>
      </c>
      <c r="CQ6" s="35">
        <f t="shared" si="10"/>
        <v>63.91</v>
      </c>
      <c r="CR6" s="35">
        <f t="shared" si="10"/>
        <v>63.25</v>
      </c>
      <c r="CS6" s="35">
        <f t="shared" si="10"/>
        <v>63.03</v>
      </c>
      <c r="CT6" s="35">
        <f t="shared" si="10"/>
        <v>63.18</v>
      </c>
      <c r="CU6" s="35">
        <f t="shared" si="10"/>
        <v>63.54</v>
      </c>
      <c r="CV6" s="34" t="str">
        <f>IF(CV7="","",IF(CV7="-","【-】","【"&amp;SUBSTITUTE(TEXT(CV7,"#,##0.00"),"-","△")&amp;"】"))</f>
        <v>【60.41】</v>
      </c>
      <c r="CW6" s="35">
        <f>IF(CW7="",NA(),CW7)</f>
        <v>92.56</v>
      </c>
      <c r="CX6" s="35">
        <f t="shared" ref="CX6:DF6" si="11">IF(CX7="",NA(),CX7)</f>
        <v>92.16</v>
      </c>
      <c r="CY6" s="35">
        <f t="shared" si="11"/>
        <v>93.34</v>
      </c>
      <c r="CZ6" s="35">
        <f t="shared" si="11"/>
        <v>94.36</v>
      </c>
      <c r="DA6" s="35">
        <f t="shared" si="11"/>
        <v>94.29</v>
      </c>
      <c r="DB6" s="35">
        <f t="shared" si="11"/>
        <v>91.45</v>
      </c>
      <c r="DC6" s="35">
        <f t="shared" si="11"/>
        <v>91.07</v>
      </c>
      <c r="DD6" s="35">
        <f t="shared" si="11"/>
        <v>91.21</v>
      </c>
      <c r="DE6" s="35">
        <f t="shared" si="11"/>
        <v>91.6</v>
      </c>
      <c r="DF6" s="35">
        <f t="shared" si="11"/>
        <v>91.48</v>
      </c>
      <c r="DG6" s="34" t="str">
        <f>IF(DG7="","",IF(DG7="-","【-】","【"&amp;SUBSTITUTE(TEXT(DG7,"#,##0.00"),"-","△")&amp;"】"))</f>
        <v>【89.93】</v>
      </c>
      <c r="DH6" s="35">
        <f>IF(DH7="",NA(),DH7)</f>
        <v>43.54</v>
      </c>
      <c r="DI6" s="35">
        <f t="shared" ref="DI6:DQ6" si="12">IF(DI7="",NA(),DI7)</f>
        <v>43.75</v>
      </c>
      <c r="DJ6" s="35">
        <f t="shared" si="12"/>
        <v>44.89</v>
      </c>
      <c r="DK6" s="35">
        <f t="shared" si="12"/>
        <v>46.21</v>
      </c>
      <c r="DL6" s="35">
        <f t="shared" si="12"/>
        <v>46.85</v>
      </c>
      <c r="DM6" s="35">
        <f t="shared" si="12"/>
        <v>45.38</v>
      </c>
      <c r="DN6" s="35">
        <f t="shared" si="12"/>
        <v>47.7</v>
      </c>
      <c r="DO6" s="35">
        <f t="shared" si="12"/>
        <v>48.41</v>
      </c>
      <c r="DP6" s="35">
        <f t="shared" si="12"/>
        <v>49.1</v>
      </c>
      <c r="DQ6" s="35">
        <f t="shared" si="12"/>
        <v>49.66</v>
      </c>
      <c r="DR6" s="34" t="str">
        <f>IF(DR7="","",IF(DR7="-","【-】","【"&amp;SUBSTITUTE(TEXT(DR7,"#,##0.00"),"-","△")&amp;"】"))</f>
        <v>【48.12】</v>
      </c>
      <c r="DS6" s="35">
        <f>IF(DS7="",NA(),DS7)</f>
        <v>10.06</v>
      </c>
      <c r="DT6" s="35">
        <f t="shared" ref="DT6:EB6" si="13">IF(DT7="",NA(),DT7)</f>
        <v>9.9700000000000006</v>
      </c>
      <c r="DU6" s="35">
        <f t="shared" si="13"/>
        <v>12.51</v>
      </c>
      <c r="DV6" s="35">
        <f t="shared" si="13"/>
        <v>14.98</v>
      </c>
      <c r="DW6" s="35">
        <f t="shared" si="13"/>
        <v>16.86</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0.27</v>
      </c>
      <c r="EE6" s="35">
        <f t="shared" ref="EE6:EM6" si="14">IF(EE7="",NA(),EE7)</f>
        <v>0.44</v>
      </c>
      <c r="EF6" s="35">
        <f t="shared" si="14"/>
        <v>0.4</v>
      </c>
      <c r="EG6" s="35">
        <f t="shared" si="14"/>
        <v>0.56999999999999995</v>
      </c>
      <c r="EH6" s="35">
        <f t="shared" si="14"/>
        <v>0.36</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252018</v>
      </c>
      <c r="D7" s="37">
        <v>46</v>
      </c>
      <c r="E7" s="37">
        <v>1</v>
      </c>
      <c r="F7" s="37">
        <v>0</v>
      </c>
      <c r="G7" s="37">
        <v>1</v>
      </c>
      <c r="H7" s="37" t="s">
        <v>105</v>
      </c>
      <c r="I7" s="37" t="s">
        <v>106</v>
      </c>
      <c r="J7" s="37" t="s">
        <v>107</v>
      </c>
      <c r="K7" s="37" t="s">
        <v>108</v>
      </c>
      <c r="L7" s="37" t="s">
        <v>109</v>
      </c>
      <c r="M7" s="37" t="s">
        <v>110</v>
      </c>
      <c r="N7" s="38" t="s">
        <v>111</v>
      </c>
      <c r="O7" s="38">
        <v>66.23</v>
      </c>
      <c r="P7" s="38">
        <v>99.54</v>
      </c>
      <c r="Q7" s="38">
        <v>2721</v>
      </c>
      <c r="R7" s="38">
        <v>342460</v>
      </c>
      <c r="S7" s="38">
        <v>464.51</v>
      </c>
      <c r="T7" s="38">
        <v>737.25</v>
      </c>
      <c r="U7" s="38">
        <v>340499</v>
      </c>
      <c r="V7" s="38">
        <v>93.37</v>
      </c>
      <c r="W7" s="38">
        <v>3646.77</v>
      </c>
      <c r="X7" s="38">
        <v>105.51</v>
      </c>
      <c r="Y7" s="38">
        <v>112.71</v>
      </c>
      <c r="Z7" s="38">
        <v>110.16</v>
      </c>
      <c r="AA7" s="38">
        <v>108.53</v>
      </c>
      <c r="AB7" s="38">
        <v>124.8</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250.47</v>
      </c>
      <c r="AU7" s="38">
        <v>159.97</v>
      </c>
      <c r="AV7" s="38">
        <v>184.52</v>
      </c>
      <c r="AW7" s="38">
        <v>230.29</v>
      </c>
      <c r="AX7" s="38">
        <v>204.17</v>
      </c>
      <c r="AY7" s="38">
        <v>473.46</v>
      </c>
      <c r="AZ7" s="38">
        <v>240.81</v>
      </c>
      <c r="BA7" s="38">
        <v>241.71</v>
      </c>
      <c r="BB7" s="38">
        <v>249.08</v>
      </c>
      <c r="BC7" s="38">
        <v>254.05</v>
      </c>
      <c r="BD7" s="38">
        <v>264.33999999999997</v>
      </c>
      <c r="BE7" s="38">
        <v>392.13</v>
      </c>
      <c r="BF7" s="38">
        <v>425.6</v>
      </c>
      <c r="BG7" s="38">
        <v>416.59</v>
      </c>
      <c r="BH7" s="38">
        <v>401.65</v>
      </c>
      <c r="BI7" s="38">
        <v>329.56</v>
      </c>
      <c r="BJ7" s="38">
        <v>285.77</v>
      </c>
      <c r="BK7" s="38">
        <v>283.10000000000002</v>
      </c>
      <c r="BL7" s="38">
        <v>274.14</v>
      </c>
      <c r="BM7" s="38">
        <v>266.66000000000003</v>
      </c>
      <c r="BN7" s="38">
        <v>258.63</v>
      </c>
      <c r="BO7" s="38">
        <v>274.27</v>
      </c>
      <c r="BP7" s="38">
        <v>97.22</v>
      </c>
      <c r="BQ7" s="38">
        <v>105.41</v>
      </c>
      <c r="BR7" s="38">
        <v>103.79</v>
      </c>
      <c r="BS7" s="38">
        <v>101.62</v>
      </c>
      <c r="BT7" s="38">
        <v>121.36</v>
      </c>
      <c r="BU7" s="38">
        <v>100.77</v>
      </c>
      <c r="BV7" s="38">
        <v>107.74</v>
      </c>
      <c r="BW7" s="38">
        <v>108.81</v>
      </c>
      <c r="BX7" s="38">
        <v>110.87</v>
      </c>
      <c r="BY7" s="38">
        <v>110.3</v>
      </c>
      <c r="BZ7" s="38">
        <v>104.36</v>
      </c>
      <c r="CA7" s="38">
        <v>141.16</v>
      </c>
      <c r="CB7" s="38">
        <v>129.52000000000001</v>
      </c>
      <c r="CC7" s="38">
        <v>131.52000000000001</v>
      </c>
      <c r="CD7" s="38">
        <v>134.43</v>
      </c>
      <c r="CE7" s="38">
        <v>130.9</v>
      </c>
      <c r="CF7" s="38">
        <v>165.74</v>
      </c>
      <c r="CG7" s="38">
        <v>154.33000000000001</v>
      </c>
      <c r="CH7" s="38">
        <v>152.94999999999999</v>
      </c>
      <c r="CI7" s="38">
        <v>150.54</v>
      </c>
      <c r="CJ7" s="38">
        <v>151.85</v>
      </c>
      <c r="CK7" s="38">
        <v>165.71</v>
      </c>
      <c r="CL7" s="38">
        <v>63.24</v>
      </c>
      <c r="CM7" s="38">
        <v>62.24</v>
      </c>
      <c r="CN7" s="38">
        <v>61.35</v>
      </c>
      <c r="CO7" s="38">
        <v>68.77</v>
      </c>
      <c r="CP7" s="38">
        <v>68.62</v>
      </c>
      <c r="CQ7" s="38">
        <v>63.91</v>
      </c>
      <c r="CR7" s="38">
        <v>63.25</v>
      </c>
      <c r="CS7" s="38">
        <v>63.03</v>
      </c>
      <c r="CT7" s="38">
        <v>63.18</v>
      </c>
      <c r="CU7" s="38">
        <v>63.54</v>
      </c>
      <c r="CV7" s="38">
        <v>60.41</v>
      </c>
      <c r="CW7" s="38">
        <v>92.56</v>
      </c>
      <c r="CX7" s="38">
        <v>92.16</v>
      </c>
      <c r="CY7" s="38">
        <v>93.34</v>
      </c>
      <c r="CZ7" s="38">
        <v>94.36</v>
      </c>
      <c r="DA7" s="38">
        <v>94.29</v>
      </c>
      <c r="DB7" s="38">
        <v>91.45</v>
      </c>
      <c r="DC7" s="38">
        <v>91.07</v>
      </c>
      <c r="DD7" s="38">
        <v>91.21</v>
      </c>
      <c r="DE7" s="38">
        <v>91.6</v>
      </c>
      <c r="DF7" s="38">
        <v>91.48</v>
      </c>
      <c r="DG7" s="38">
        <v>89.93</v>
      </c>
      <c r="DH7" s="38">
        <v>43.54</v>
      </c>
      <c r="DI7" s="38">
        <v>43.75</v>
      </c>
      <c r="DJ7" s="38">
        <v>44.89</v>
      </c>
      <c r="DK7" s="38">
        <v>46.21</v>
      </c>
      <c r="DL7" s="38">
        <v>46.85</v>
      </c>
      <c r="DM7" s="38">
        <v>45.38</v>
      </c>
      <c r="DN7" s="38">
        <v>47.7</v>
      </c>
      <c r="DO7" s="38">
        <v>48.41</v>
      </c>
      <c r="DP7" s="38">
        <v>49.1</v>
      </c>
      <c r="DQ7" s="38">
        <v>49.66</v>
      </c>
      <c r="DR7" s="38">
        <v>48.12</v>
      </c>
      <c r="DS7" s="38">
        <v>10.06</v>
      </c>
      <c r="DT7" s="38">
        <v>9.9700000000000006</v>
      </c>
      <c r="DU7" s="38">
        <v>12.51</v>
      </c>
      <c r="DV7" s="38">
        <v>14.98</v>
      </c>
      <c r="DW7" s="38">
        <v>16.86</v>
      </c>
      <c r="DX7" s="38">
        <v>13.33</v>
      </c>
      <c r="DY7" s="38">
        <v>14.54</v>
      </c>
      <c r="DZ7" s="38">
        <v>16.16</v>
      </c>
      <c r="EA7" s="38">
        <v>17.420000000000002</v>
      </c>
      <c r="EB7" s="38">
        <v>18.940000000000001</v>
      </c>
      <c r="EC7" s="38">
        <v>15.89</v>
      </c>
      <c r="ED7" s="38">
        <v>0.27</v>
      </c>
      <c r="EE7" s="38">
        <v>0.44</v>
      </c>
      <c r="EF7" s="38">
        <v>0.4</v>
      </c>
      <c r="EG7" s="38">
        <v>0.56999999999999995</v>
      </c>
      <c r="EH7" s="38">
        <v>0.36</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2019-01-30T05:00:33Z</cp:lastPrinted>
  <dcterms:created xsi:type="dcterms:W3CDTF">2018-12-03T08:33:32Z</dcterms:created>
  <dcterms:modified xsi:type="dcterms:W3CDTF">2019-02-12T02:33:25Z</dcterms:modified>
  <cp:category/>
</cp:coreProperties>
</file>