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00 (交通) 施策全般\04　デマンド型乗合タクシー（道路運送法第４条_一般乗合旅客自動車運送事業_区域運行）\03 南部地域のりあいタクシー関係\R08\入札\04 HP公開（公告）\"/>
    </mc:Choice>
  </mc:AlternateContent>
  <xr:revisionPtr revIDLastSave="0" documentId="13_ncr:1_{0DCE6B62-FF22-4AE0-AE7A-EC50191BD8C7}" xr6:coauthVersionLast="47" xr6:coauthVersionMax="47" xr10:uidLastSave="{00000000-0000-0000-0000-000000000000}"/>
  <bookViews>
    <workbookView xWindow="-120" yWindow="-120" windowWidth="29040" windowHeight="15720" xr2:uid="{B40AF1AD-B630-4C10-8BE8-64F4AB8C4ECD}"/>
  </bookViews>
  <sheets>
    <sheet name="積算シート" sheetId="3" r:id="rId1"/>
  </sheets>
  <definedNames>
    <definedName name="_xlnm.Print_Area" localSheetId="0">積算シート!$A$1:$S$44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3" l="1"/>
  <c r="N23" i="3" s="1"/>
  <c r="R23" i="3" s="1"/>
  <c r="R28" i="3" s="1"/>
  <c r="R25" i="3"/>
  <c r="H32" i="3"/>
  <c r="N32" i="3" s="1"/>
  <c r="R32" i="3" s="1"/>
  <c r="R37" i="3" s="1"/>
  <c r="R34" i="3"/>
  <c r="I41" i="3" l="1"/>
  <c r="U41" i="3" s="1"/>
</calcChain>
</file>

<file path=xl/sharedStrings.xml><?xml version="1.0" encoding="utf-8"?>
<sst xmlns="http://schemas.openxmlformats.org/spreadsheetml/2006/main" count="70" uniqueCount="49">
  <si>
    <t>エリアごとの運行経費（円）
C=A×B</t>
    <rPh sb="6" eb="8">
      <t>ウンコウ</t>
    </rPh>
    <rPh sb="8" eb="10">
      <t>ケイヒ</t>
    </rPh>
    <rPh sb="11" eb="12">
      <t>エン</t>
    </rPh>
    <phoneticPr fontId="2"/>
  </si>
  <si>
    <t>単価（円）A</t>
    <rPh sb="0" eb="2">
      <t>タンカ</t>
    </rPh>
    <rPh sb="3" eb="4">
      <t>エン</t>
    </rPh>
    <phoneticPr fontId="2"/>
  </si>
  <si>
    <t>運行単価１</t>
    <rPh sb="0" eb="2">
      <t>ウンコウ</t>
    </rPh>
    <rPh sb="2" eb="4">
      <t>タンカ</t>
    </rPh>
    <phoneticPr fontId="2"/>
  </si>
  <si>
    <t>円</t>
    <rPh sb="0" eb="1">
      <t>エン</t>
    </rPh>
    <phoneticPr fontId="2"/>
  </si>
  <si>
    <t>運行単価２</t>
    <rPh sb="0" eb="2">
      <t>ウンコウ</t>
    </rPh>
    <rPh sb="2" eb="4">
      <t>タンカ</t>
    </rPh>
    <phoneticPr fontId="2"/>
  </si>
  <si>
    <t>運賃収入</t>
    <rPh sb="0" eb="2">
      <t>ウンチン</t>
    </rPh>
    <rPh sb="2" eb="4">
      <t>シュウニュウ</t>
    </rPh>
    <phoneticPr fontId="2"/>
  </si>
  <si>
    <t>運賃収入計（円）［ｂ］</t>
    <rPh sb="0" eb="4">
      <t>ウンチンシュウニュウ</t>
    </rPh>
    <rPh sb="4" eb="5">
      <t>ケイ</t>
    </rPh>
    <rPh sb="6" eb="7">
      <t>エン</t>
    </rPh>
    <phoneticPr fontId="2"/>
  </si>
  <si>
    <t>委託料</t>
    <rPh sb="0" eb="3">
      <t>イタクリョウ</t>
    </rPh>
    <phoneticPr fontId="2"/>
  </si>
  <si>
    <t>運行単価</t>
    <phoneticPr fontId="2"/>
  </si>
  <si>
    <t>エリアごとの運行経費（円）
F=D×E</t>
    <rPh sb="6" eb="8">
      <t>ウンコウ</t>
    </rPh>
    <rPh sb="8" eb="10">
      <t>ケイヒ</t>
    </rPh>
    <rPh sb="11" eb="12">
      <t>エン</t>
    </rPh>
    <phoneticPr fontId="2"/>
  </si>
  <si>
    <t>運行経費計(円)［ｄ］</t>
    <rPh sb="0" eb="2">
      <t>ウンコウ</t>
    </rPh>
    <rPh sb="2" eb="4">
      <t>ケイヒ</t>
    </rPh>
    <rPh sb="4" eb="5">
      <t>ケイ</t>
    </rPh>
    <rPh sb="6" eb="7">
      <t>エン</t>
    </rPh>
    <phoneticPr fontId="2"/>
  </si>
  <si>
    <t>単価（円）D</t>
    <rPh sb="0" eb="2">
      <t>タンカ</t>
    </rPh>
    <rPh sb="3" eb="4">
      <t>エン</t>
    </rPh>
    <phoneticPr fontId="2"/>
  </si>
  <si>
    <t>運賃収入計（円）［e］</t>
    <rPh sb="0" eb="4">
      <t>ウンチンシュウニュウ</t>
    </rPh>
    <rPh sb="4" eb="5">
      <t>ケイ</t>
    </rPh>
    <rPh sb="6" eb="7">
      <t>エン</t>
    </rPh>
    <phoneticPr fontId="2"/>
  </si>
  <si>
    <t>上田上地域</t>
    <rPh sb="0" eb="3">
      <t>カミタナカミ</t>
    </rPh>
    <rPh sb="3" eb="5">
      <t>チイキ</t>
    </rPh>
    <phoneticPr fontId="2"/>
  </si>
  <si>
    <t>上田上</t>
    <rPh sb="0" eb="3">
      <t>カミタナカミ</t>
    </rPh>
    <phoneticPr fontId="2"/>
  </si>
  <si>
    <t>運行経費</t>
    <rPh sb="0" eb="4">
      <t>ウンコウケイヒ</t>
    </rPh>
    <phoneticPr fontId="2"/>
  </si>
  <si>
    <t>運行経費計(円)［a］</t>
    <rPh sb="0" eb="2">
      <t>ウンコウ</t>
    </rPh>
    <rPh sb="2" eb="4">
      <t>ケイヒ</t>
    </rPh>
    <rPh sb="4" eb="5">
      <t>ケイ</t>
    </rPh>
    <rPh sb="6" eb="7">
      <t>エン</t>
    </rPh>
    <phoneticPr fontId="2"/>
  </si>
  <si>
    <t>単価項目</t>
    <phoneticPr fontId="2"/>
  </si>
  <si>
    <t>迎車単価１</t>
    <rPh sb="0" eb="2">
      <t>ゲイシャ</t>
    </rPh>
    <rPh sb="2" eb="4">
      <t>タンカ</t>
    </rPh>
    <phoneticPr fontId="2"/>
  </si>
  <si>
    <t>迎車単価１+運行単価１</t>
    <rPh sb="2" eb="4">
      <t>タンカ</t>
    </rPh>
    <phoneticPr fontId="2"/>
  </si>
  <si>
    <t>晴嵐台地域</t>
    <rPh sb="0" eb="2">
      <t>セイラン</t>
    </rPh>
    <rPh sb="2" eb="3">
      <t>ダイ</t>
    </rPh>
    <rPh sb="3" eb="5">
      <t>チイキ</t>
    </rPh>
    <phoneticPr fontId="2"/>
  </si>
  <si>
    <t>迎車単価２</t>
    <rPh sb="0" eb="2">
      <t>ゲイシャ</t>
    </rPh>
    <rPh sb="2" eb="4">
      <t>タンカ</t>
    </rPh>
    <phoneticPr fontId="2"/>
  </si>
  <si>
    <t>晴嵐台</t>
    <rPh sb="0" eb="2">
      <t>セイラン</t>
    </rPh>
    <rPh sb="2" eb="3">
      <t>ダイ</t>
    </rPh>
    <phoneticPr fontId="2"/>
  </si>
  <si>
    <t>迎車単価２+運行単価２</t>
    <rPh sb="2" eb="4">
      <t>タンカ</t>
    </rPh>
    <phoneticPr fontId="2"/>
  </si>
  <si>
    <t>委託料（上田上・晴嵐台地域）</t>
    <rPh sb="0" eb="3">
      <t>イタクリョウ</t>
    </rPh>
    <rPh sb="4" eb="7">
      <t>カミタナカミ</t>
    </rPh>
    <rPh sb="8" eb="10">
      <t>セイラン</t>
    </rPh>
    <rPh sb="10" eb="11">
      <t>ダイ</t>
    </rPh>
    <rPh sb="11" eb="13">
      <t>チイキ</t>
    </rPh>
    <phoneticPr fontId="2"/>
  </si>
  <si>
    <t>別添４</t>
    <rPh sb="0" eb="2">
      <t>ベッテン</t>
    </rPh>
    <phoneticPr fontId="2"/>
  </si>
  <si>
    <t>表２</t>
    <rPh sb="0" eb="1">
      <t>ヒョウ</t>
    </rPh>
    <phoneticPr fontId="2"/>
  </si>
  <si>
    <t>表１</t>
    <rPh sb="0" eb="1">
      <t>ヒョウ</t>
    </rPh>
    <phoneticPr fontId="2"/>
  </si>
  <si>
    <t>〇年間委託料の算出</t>
    <rPh sb="1" eb="3">
      <t>ネンカン</t>
    </rPh>
    <rPh sb="3" eb="6">
      <t>イタクリョウ</t>
    </rPh>
    <rPh sb="7" eb="9">
      <t>サンシュツ</t>
    </rPh>
    <phoneticPr fontId="2"/>
  </si>
  <si>
    <t>　入札書に記載する入札金額は、消費税に係る課税業者であるか免税業者であるかを問わず、上記表２の「年間委託料（円）」の110分の100に相当する金額を記載すること。</t>
    <rPh sb="1" eb="3">
      <t>ニュウサツ</t>
    </rPh>
    <rPh sb="3" eb="4">
      <t>ショ</t>
    </rPh>
    <rPh sb="5" eb="7">
      <t>キサイ</t>
    </rPh>
    <rPh sb="9" eb="11">
      <t>ニュウサツ</t>
    </rPh>
    <rPh sb="11" eb="13">
      <t>キンガク</t>
    </rPh>
    <rPh sb="15" eb="18">
      <t>ショウヒゼイ</t>
    </rPh>
    <rPh sb="19" eb="20">
      <t>カカ</t>
    </rPh>
    <rPh sb="21" eb="23">
      <t>カゼイ</t>
    </rPh>
    <rPh sb="23" eb="25">
      <t>ギョウシャ</t>
    </rPh>
    <rPh sb="29" eb="31">
      <t>メンゼイ</t>
    </rPh>
    <rPh sb="31" eb="33">
      <t>ギョウシャ</t>
    </rPh>
    <rPh sb="38" eb="39">
      <t>ト</t>
    </rPh>
    <rPh sb="42" eb="44">
      <t>ジョウキ</t>
    </rPh>
    <rPh sb="44" eb="45">
      <t>ヒョウ</t>
    </rPh>
    <phoneticPr fontId="2"/>
  </si>
  <si>
    <t>運行回数　B
（R6.12月～R7.11月）</t>
    <rPh sb="0" eb="2">
      <t>ウンコウ</t>
    </rPh>
    <rPh sb="2" eb="4">
      <t>カイスウ</t>
    </rPh>
    <rPh sb="13" eb="14">
      <t>ガツ</t>
    </rPh>
    <rPh sb="20" eb="21">
      <t>ガツ</t>
    </rPh>
    <phoneticPr fontId="2"/>
  </si>
  <si>
    <t>運行回数　E
（R6.12月～R7.11月）</t>
    <rPh sb="0" eb="2">
      <t>ウンコウ</t>
    </rPh>
    <rPh sb="2" eb="4">
      <t>カイスウ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</si>
  <si>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</si>
  <si>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</si>
  <si>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</si>
  <si>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</si>
  <si>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</si>
  <si>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</si>
  <si>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</si>
  <si>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</si>
  <si>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</si>
  <si>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</si>
  <si>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</si>
  <si>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</si>
  <si>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R6.12～R7.11実績</t>
    <rPh sb="11" eb="13">
      <t>ジッセキ</t>
    </rPh>
    <phoneticPr fontId="2"/>
  </si>
  <si>
    <t>年間委託料（円）［c=a-b］</t>
    <rPh sb="0" eb="2">
      <t>ネンカン</t>
    </rPh>
    <rPh sb="2" eb="5">
      <t>イタクリョウ</t>
    </rPh>
    <rPh sb="6" eb="7">
      <t>エン</t>
    </rPh>
    <phoneticPr fontId="2"/>
  </si>
  <si>
    <t>年間委託料（円）［f=d-e］</t>
    <rPh sb="0" eb="2">
      <t>ネンカン</t>
    </rPh>
    <rPh sb="2" eb="5">
      <t>イタクリョウ</t>
    </rPh>
    <rPh sb="6" eb="7">
      <t>エン</t>
    </rPh>
    <phoneticPr fontId="2"/>
  </si>
  <si>
    <t>入札金額
年間委託料（円）［g=c+f］</t>
    <rPh sb="0" eb="2">
      <t>ニュウサツ</t>
    </rPh>
    <rPh sb="2" eb="4">
      <t>キンガク</t>
    </rPh>
    <rPh sb="5" eb="7">
      <t>ネンカン</t>
    </rPh>
    <rPh sb="7" eb="10">
      <t>イタクリョウ</t>
    </rPh>
    <rPh sb="11" eb="12">
      <t>エン</t>
    </rPh>
    <phoneticPr fontId="2"/>
  </si>
  <si>
    <t>消費税抜き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</si>
</sst>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slantDashDot">
        <color indexed="64"/>
      </left>
      <right/>
      <top style="thin">
        <color indexed="64"/>
      </top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slantDashDot">
        <color indexed="64"/>
      </left>
      <right/>
      <top/>
      <bottom style="thin">
        <color indexed="64"/>
      </bottom>
      <diagonal/>
    </border>
    <border>
      <left/>
      <right style="slantDashDot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slantDashDot">
        <color indexed="64"/>
      </right>
      <top style="thin">
        <color indexed="64"/>
      </top>
      <bottom/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n">
        <color indexed="64"/>
      </left>
      <right/>
      <top/>
      <bottom style="slantDashDot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slantDashDot">
        <color indexed="64"/>
      </top>
      <bottom/>
      <diagonal/>
    </border>
    <border>
      <left/>
      <right style="thin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/>
      <bottom/>
      <diagonal/>
    </border>
    <border>
      <left style="thin">
        <color indexed="64"/>
      </left>
      <right style="slantDashDot">
        <color indexed="64"/>
      </right>
      <top/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>
      <alignment vertical="center"/>
    </xf>
    <xf numFmtId="0" fontId="4" fillId="0" borderId="22" xfId="0" applyFont="1" applyBorder="1">
      <alignment vertical="center"/>
    </xf>
    <xf numFmtId="38" fontId="4" fillId="0" borderId="22" xfId="1" applyFont="1" applyBorder="1" applyAlignment="1">
      <alignment vertical="center"/>
    </xf>
    <xf numFmtId="38" fontId="4" fillId="0" borderId="23" xfId="1" applyFont="1" applyBorder="1" applyAlignment="1">
      <alignment vertical="center"/>
    </xf>
    <xf numFmtId="38" fontId="4" fillId="0" borderId="7" xfId="1" applyFont="1" applyBorder="1">
      <alignment vertical="center"/>
    </xf>
    <xf numFmtId="38" fontId="4" fillId="0" borderId="15" xfId="1" applyFont="1" applyBorder="1">
      <alignment vertical="center"/>
    </xf>
    <xf numFmtId="38" fontId="4" fillId="0" borderId="47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8" fontId="3" fillId="2" borderId="12" xfId="1" applyFont="1" applyFill="1" applyBorder="1" applyAlignment="1" applyProtection="1">
      <alignment horizontal="right" vertical="center"/>
      <protection locked="0"/>
    </xf>
    <xf numFmtId="38" fontId="3" fillId="2" borderId="11" xfId="1" applyFont="1" applyFill="1" applyBorder="1" applyAlignment="1" applyProtection="1">
      <alignment horizontal="right" vertical="center"/>
      <protection locked="0"/>
    </xf>
    <xf numFmtId="38" fontId="3" fillId="2" borderId="15" xfId="1" applyFont="1" applyFill="1" applyBorder="1" applyAlignment="1" applyProtection="1">
      <alignment horizontal="right" vertical="center"/>
      <protection locked="0"/>
    </xf>
    <xf numFmtId="38" fontId="3" fillId="2" borderId="14" xfId="1" applyFont="1" applyFill="1" applyBorder="1" applyAlignment="1" applyProtection="1">
      <alignment horizontal="right" vertical="center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38" fontId="4" fillId="0" borderId="22" xfId="0" applyNumberFormat="1" applyFont="1" applyBorder="1" applyAlignment="1">
      <alignment horizontal="center" vertical="center"/>
    </xf>
    <xf numFmtId="38" fontId="4" fillId="0" borderId="24" xfId="0" applyNumberFormat="1" applyFont="1" applyBorder="1" applyAlignment="1">
      <alignment horizontal="center" vertical="center"/>
    </xf>
    <xf numFmtId="38" fontId="4" fillId="0" borderId="22" xfId="1" applyFont="1" applyBorder="1" applyAlignment="1">
      <alignment horizontal="right" vertical="center"/>
    </xf>
    <xf numFmtId="38" fontId="4" fillId="0" borderId="43" xfId="1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38" fontId="3" fillId="2" borderId="7" xfId="1" applyFont="1" applyFill="1" applyBorder="1" applyAlignment="1" applyProtection="1">
      <alignment horizontal="right" vertical="center"/>
      <protection locked="0"/>
    </xf>
    <xf numFmtId="38" fontId="3" fillId="2" borderId="20" xfId="1" applyFont="1" applyFill="1" applyBorder="1" applyAlignment="1" applyProtection="1">
      <alignment horizontal="right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8" fontId="4" fillId="0" borderId="22" xfId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3" xfId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38" fontId="4" fillId="0" borderId="49" xfId="0" applyNumberFormat="1" applyFont="1" applyBorder="1" applyAlignment="1">
      <alignment horizontal="center" vertical="center"/>
    </xf>
    <xf numFmtId="38" fontId="4" fillId="0" borderId="50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38" fontId="4" fillId="3" borderId="12" xfId="0" applyNumberFormat="1" applyFont="1" applyFill="1" applyBorder="1" applyAlignment="1">
      <alignment horizontal="center" vertical="center"/>
    </xf>
    <xf numFmtId="38" fontId="4" fillId="3" borderId="10" xfId="0" applyNumberFormat="1" applyFont="1" applyFill="1" applyBorder="1" applyAlignment="1">
      <alignment horizontal="center" vertical="center"/>
    </xf>
    <xf numFmtId="38" fontId="4" fillId="3" borderId="40" xfId="0" applyNumberFormat="1" applyFont="1" applyFill="1" applyBorder="1" applyAlignment="1">
      <alignment horizontal="center" vertical="center"/>
    </xf>
    <xf numFmtId="38" fontId="4" fillId="3" borderId="42" xfId="0" applyNumberFormat="1" applyFont="1" applyFill="1" applyBorder="1" applyAlignment="1">
      <alignment horizontal="center" vertical="center"/>
    </xf>
    <xf numFmtId="38" fontId="4" fillId="3" borderId="35" xfId="0" applyNumberFormat="1" applyFont="1" applyFill="1" applyBorder="1" applyAlignment="1">
      <alignment horizontal="center" vertical="center"/>
    </xf>
    <xf numFmtId="38" fontId="4" fillId="3" borderId="41" xfId="0" applyNumberFormat="1" applyFont="1" applyFill="1" applyBorder="1" applyAlignment="1">
      <alignment horizontal="center" vertical="center"/>
    </xf>
    <xf numFmtId="38" fontId="4" fillId="0" borderId="2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38" fontId="4" fillId="0" borderId="24" xfId="1" applyFont="1" applyBorder="1" applyAlignment="1">
      <alignment horizontal="right" vertical="center"/>
    </xf>
    <xf numFmtId="38" fontId="4" fillId="0" borderId="23" xfId="1" applyFont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38" fontId="4" fillId="0" borderId="12" xfId="0" applyNumberFormat="1" applyFont="1" applyBorder="1" applyAlignment="1">
      <alignment horizontal="right"/>
    </xf>
    <xf numFmtId="38" fontId="4" fillId="0" borderId="40" xfId="0" applyNumberFormat="1" applyFont="1" applyBorder="1" applyAlignment="1">
      <alignment horizontal="right"/>
    </xf>
    <xf numFmtId="38" fontId="4" fillId="0" borderId="44" xfId="0" applyNumberFormat="1" applyFont="1" applyBorder="1" applyAlignment="1">
      <alignment horizontal="right"/>
    </xf>
    <xf numFmtId="38" fontId="4" fillId="0" borderId="48" xfId="0" applyNumberFormat="1" applyFont="1" applyBorder="1" applyAlignment="1">
      <alignment horizontal="right"/>
    </xf>
    <xf numFmtId="38" fontId="4" fillId="0" borderId="15" xfId="0" applyNumberFormat="1" applyFont="1" applyBorder="1" applyAlignment="1">
      <alignment horizontal="right"/>
    </xf>
    <xf numFmtId="38" fontId="4" fillId="0" borderId="33" xfId="0" applyNumberFormat="1" applyFont="1" applyBorder="1" applyAlignment="1">
      <alignment horizontal="right"/>
    </xf>
    <xf numFmtId="0" fontId="4" fillId="0" borderId="4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8" fontId="3" fillId="0" borderId="0" xfId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0DDAC-05CA-4C87-8EB8-F7B825A38D46}">
  <sheetPr>
    <tabColor rgb="FFFFC000"/>
    <pageSetUpPr fitToPage="1"/>
  </sheetPr>
  <dimension ref="B2:Y44"/>
  <sheetViews>
    <sheetView tabSelected="1" view="pageBreakPreview" topLeftCell="A4" zoomScale="60" zoomScaleNormal="55" workbookViewId="0">
      <selection activeCell="H16" sqref="H16"/>
    </sheetView>
  </sheetViews>
  <sheetFormatPr defaultColWidth="9" defaultRowHeight="17.25" customHeight="1" x14ac:dyDescent="0.4"/>
  <cols>
    <col min="1" max="5" width="9" style="1"/>
    <col min="6" max="17" width="16.25" style="1" customWidth="1"/>
    <col min="18" max="19" width="16.625" style="1" customWidth="1"/>
    <col min="20" max="20" width="13.25" style="1" customWidth="1"/>
    <col min="21" max="21" width="16.375" style="1" bestFit="1" customWidth="1"/>
    <col min="22" max="24" width="13.25" style="1" customWidth="1"/>
    <col min="25" max="26" width="14.875" style="1" customWidth="1"/>
    <col min="27" max="27" width="9" style="1"/>
    <col min="28" max="28" width="13.625" style="1" bestFit="1" customWidth="1"/>
    <col min="29" max="29" width="10.875" style="1" bestFit="1" customWidth="1"/>
    <col min="30" max="16384" width="9" style="1"/>
  </cols>
  <sheetData>
    <row r="2" spans="2:19" ht="17.25" customHeight="1" x14ac:dyDescent="0.4">
      <c r="B2" s="1" t="s">
        <v>28</v>
      </c>
      <c r="S2" s="116" t="s">
        <v>25</v>
      </c>
    </row>
    <row r="3" spans="2:19" ht="17.25" customHeight="1" x14ac:dyDescent="0.4">
      <c r="S3" s="117"/>
    </row>
    <row r="4" spans="2:19" ht="17.25" customHeight="1" thickBot="1" x14ac:dyDescent="0.45">
      <c r="B4" s="1" t="s">
        <v>27</v>
      </c>
    </row>
    <row r="5" spans="2:19" ht="17.25" customHeight="1" x14ac:dyDescent="0.4">
      <c r="B5" s="12" t="s">
        <v>13</v>
      </c>
      <c r="C5" s="13"/>
      <c r="D5" s="13"/>
      <c r="E5" s="13"/>
      <c r="F5" s="13"/>
      <c r="G5" s="14"/>
    </row>
    <row r="6" spans="2:19" ht="17.25" customHeight="1" x14ac:dyDescent="0.4">
      <c r="B6" s="15"/>
      <c r="C6" s="16"/>
      <c r="D6" s="16"/>
      <c r="E6" s="16"/>
      <c r="F6" s="16"/>
      <c r="G6" s="17"/>
    </row>
    <row r="7" spans="2:19" ht="17.25" customHeight="1" x14ac:dyDescent="0.4">
      <c r="B7" s="35" t="s">
        <v>18</v>
      </c>
      <c r="C7" s="36"/>
      <c r="D7" s="37"/>
      <c r="E7" s="31"/>
      <c r="F7" s="32"/>
      <c r="G7" s="29" t="s">
        <v>3</v>
      </c>
    </row>
    <row r="8" spans="2:19" ht="17.25" customHeight="1" x14ac:dyDescent="0.4">
      <c r="B8" s="38"/>
      <c r="C8" s="39"/>
      <c r="D8" s="40"/>
      <c r="E8" s="33"/>
      <c r="F8" s="34"/>
      <c r="G8" s="30"/>
    </row>
    <row r="9" spans="2:19" ht="17.25" customHeight="1" x14ac:dyDescent="0.4">
      <c r="B9" s="41" t="s">
        <v>2</v>
      </c>
      <c r="C9" s="42"/>
      <c r="D9" s="42"/>
      <c r="E9" s="56"/>
      <c r="F9" s="56"/>
      <c r="G9" s="58" t="s">
        <v>3</v>
      </c>
    </row>
    <row r="10" spans="2:19" ht="17.25" customHeight="1" thickBot="1" x14ac:dyDescent="0.45">
      <c r="B10" s="43"/>
      <c r="C10" s="44"/>
      <c r="D10" s="44"/>
      <c r="E10" s="57"/>
      <c r="F10" s="57"/>
      <c r="G10" s="59"/>
    </row>
    <row r="11" spans="2:19" ht="17.25" customHeight="1" thickBot="1" x14ac:dyDescent="0.45">
      <c r="B11" s="3"/>
      <c r="C11" s="3"/>
      <c r="D11" s="3"/>
      <c r="E11" s="3"/>
      <c r="F11" s="3"/>
      <c r="G11" s="3"/>
    </row>
    <row r="12" spans="2:19" ht="17.25" customHeight="1" x14ac:dyDescent="0.4">
      <c r="B12" s="60" t="s">
        <v>20</v>
      </c>
      <c r="C12" s="61"/>
      <c r="D12" s="61"/>
      <c r="E12" s="61"/>
      <c r="F12" s="61"/>
      <c r="G12" s="62"/>
    </row>
    <row r="13" spans="2:19" ht="17.25" customHeight="1" x14ac:dyDescent="0.4">
      <c r="B13" s="63"/>
      <c r="C13" s="42"/>
      <c r="D13" s="42"/>
      <c r="E13" s="42"/>
      <c r="F13" s="42"/>
      <c r="G13" s="58"/>
    </row>
    <row r="14" spans="2:19" ht="17.25" customHeight="1" x14ac:dyDescent="0.4">
      <c r="B14" s="41" t="s">
        <v>21</v>
      </c>
      <c r="C14" s="64"/>
      <c r="D14" s="64"/>
      <c r="E14" s="56"/>
      <c r="F14" s="56"/>
      <c r="G14" s="58" t="s">
        <v>3</v>
      </c>
    </row>
    <row r="15" spans="2:19" ht="17.25" customHeight="1" x14ac:dyDescent="0.4">
      <c r="B15" s="41"/>
      <c r="C15" s="64"/>
      <c r="D15" s="64"/>
      <c r="E15" s="56"/>
      <c r="F15" s="56"/>
      <c r="G15" s="58"/>
    </row>
    <row r="16" spans="2:19" ht="17.25" customHeight="1" x14ac:dyDescent="0.4">
      <c r="B16" s="41" t="s">
        <v>4</v>
      </c>
      <c r="C16" s="42"/>
      <c r="D16" s="42"/>
      <c r="E16" s="56"/>
      <c r="F16" s="56"/>
      <c r="G16" s="58" t="s">
        <v>3</v>
      </c>
    </row>
    <row r="17" spans="2:25" ht="17.25" customHeight="1" thickBot="1" x14ac:dyDescent="0.45">
      <c r="B17" s="43"/>
      <c r="C17" s="44"/>
      <c r="D17" s="44"/>
      <c r="E17" s="57"/>
      <c r="F17" s="57"/>
      <c r="G17" s="59"/>
    </row>
    <row r="19" spans="2:25" ht="17.25" customHeight="1" x14ac:dyDescent="0.4">
      <c r="Y19" s="2"/>
    </row>
    <row r="20" spans="2:25" ht="17.25" customHeight="1" thickBot="1" x14ac:dyDescent="0.45">
      <c r="B20" s="11" t="s">
        <v>26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2:25" ht="17.25" customHeight="1" x14ac:dyDescent="0.4">
      <c r="B21" s="24" t="s">
        <v>14</v>
      </c>
      <c r="C21" s="25"/>
      <c r="D21" s="28" t="s">
        <v>15</v>
      </c>
      <c r="E21" s="25"/>
      <c r="F21" s="28" t="s">
        <v>8</v>
      </c>
      <c r="G21" s="49"/>
      <c r="H21" s="49"/>
      <c r="I21" s="25"/>
      <c r="J21" s="74" t="s">
        <v>30</v>
      </c>
      <c r="K21" s="75"/>
      <c r="L21" s="75"/>
      <c r="M21" s="76"/>
      <c r="N21" s="65" t="s">
        <v>0</v>
      </c>
      <c r="O21" s="66"/>
      <c r="P21" s="66"/>
      <c r="Q21" s="67"/>
      <c r="R21" s="28" t="s">
        <v>16</v>
      </c>
      <c r="S21" s="54"/>
    </row>
    <row r="22" spans="2:25" ht="17.25" customHeight="1" x14ac:dyDescent="0.4">
      <c r="B22" s="26"/>
      <c r="C22" s="21"/>
      <c r="D22" s="20"/>
      <c r="E22" s="21"/>
      <c r="F22" s="45" t="s">
        <v>17</v>
      </c>
      <c r="G22" s="46"/>
      <c r="H22" s="82" t="s">
        <v>1</v>
      </c>
      <c r="I22" s="83"/>
      <c r="J22" s="77"/>
      <c r="K22" s="77"/>
      <c r="L22" s="77"/>
      <c r="M22" s="78"/>
      <c r="N22" s="68"/>
      <c r="O22" s="69"/>
      <c r="P22" s="69"/>
      <c r="Q22" s="70"/>
      <c r="R22" s="22"/>
      <c r="S22" s="55"/>
    </row>
    <row r="23" spans="2:25" ht="17.25" customHeight="1" x14ac:dyDescent="0.4">
      <c r="B23" s="26"/>
      <c r="C23" s="21"/>
      <c r="D23" s="22"/>
      <c r="E23" s="23"/>
      <c r="F23" s="50" t="s">
        <v>19</v>
      </c>
      <c r="G23" s="51"/>
      <c r="H23" s="84">
        <f>E7+E9</f>
        <v>0</v>
      </c>
      <c r="I23" s="85"/>
      <c r="J23" s="79">
        <v>366</v>
      </c>
      <c r="K23" s="80"/>
      <c r="L23" s="80"/>
      <c r="M23" s="81"/>
      <c r="N23" s="71">
        <f>H23*J23</f>
        <v>0</v>
      </c>
      <c r="O23" s="72"/>
      <c r="P23" s="72"/>
      <c r="Q23" s="73"/>
      <c r="R23" s="52">
        <f>N23</f>
        <v>0</v>
      </c>
      <c r="S23" s="53"/>
    </row>
    <row r="24" spans="2:25" ht="17.25" customHeight="1" x14ac:dyDescent="0.4">
      <c r="B24" s="26"/>
      <c r="C24" s="21"/>
      <c r="D24" s="18" t="s">
        <v>5</v>
      </c>
      <c r="E24" s="19"/>
      <c r="F24" s="45" t="s">
        <v>44</v>
      </c>
      <c r="G24" s="46"/>
      <c r="H24" s="47"/>
      <c r="I24" s="47"/>
      <c r="J24" s="46"/>
      <c r="K24" s="46"/>
      <c r="L24" s="46"/>
      <c r="M24" s="46"/>
      <c r="N24" s="46"/>
      <c r="O24" s="46"/>
      <c r="P24" s="46"/>
      <c r="Q24" s="48"/>
      <c r="R24" s="126" t="s">
        <v>6</v>
      </c>
      <c r="S24" s="127"/>
    </row>
    <row r="25" spans="2:25" ht="17.25" customHeight="1" x14ac:dyDescent="0.4">
      <c r="B25" s="26"/>
      <c r="C25" s="21"/>
      <c r="D25" s="20"/>
      <c r="E25" s="21"/>
      <c r="F25" s="4" t="s">
        <v>32</v>
      </c>
      <c r="G25" s="4" t="s">
        <v>33</v>
      </c>
      <c r="H25" s="4" t="s">
        <v>34</v>
      </c>
      <c r="I25" s="4" t="s">
        <v>35</v>
      </c>
      <c r="J25" s="4" t="s">
        <v>36</v>
      </c>
      <c r="K25" s="4" t="s">
        <v>37</v>
      </c>
      <c r="L25" s="4" t="s">
        <v>38</v>
      </c>
      <c r="M25" s="4" t="s">
        <v>39</v>
      </c>
      <c r="N25" s="4" t="s">
        <v>40</v>
      </c>
      <c r="O25" s="4" t="s">
        <v>41</v>
      </c>
      <c r="P25" s="4" t="s">
        <v>42</v>
      </c>
      <c r="Q25" s="4" t="s">
        <v>43</v>
      </c>
      <c r="R25" s="119">
        <f>SUM(F26:Q26)</f>
        <v>118500</v>
      </c>
      <c r="S25" s="120"/>
    </row>
    <row r="26" spans="2:25" ht="17.25" customHeight="1" x14ac:dyDescent="0.4">
      <c r="B26" s="26"/>
      <c r="C26" s="21"/>
      <c r="D26" s="22"/>
      <c r="E26" s="23"/>
      <c r="F26" s="5">
        <v>14050</v>
      </c>
      <c r="G26" s="6">
        <v>14900</v>
      </c>
      <c r="H26" s="7">
        <v>11200</v>
      </c>
      <c r="I26" s="7">
        <v>11850</v>
      </c>
      <c r="J26" s="7">
        <v>9250</v>
      </c>
      <c r="K26" s="7">
        <v>9450</v>
      </c>
      <c r="L26" s="7">
        <v>11300</v>
      </c>
      <c r="M26" s="8">
        <v>7000</v>
      </c>
      <c r="N26" s="8">
        <v>7050</v>
      </c>
      <c r="O26" s="8">
        <v>6100</v>
      </c>
      <c r="P26" s="8">
        <v>11400</v>
      </c>
      <c r="Q26" s="8">
        <v>4950</v>
      </c>
      <c r="R26" s="123"/>
      <c r="S26" s="124"/>
    </row>
    <row r="27" spans="2:25" ht="17.25" customHeight="1" x14ac:dyDescent="0.4">
      <c r="B27" s="26"/>
      <c r="C27" s="21"/>
      <c r="D27" s="18" t="s">
        <v>7</v>
      </c>
      <c r="E27" s="19"/>
      <c r="F27" s="18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19"/>
      <c r="R27" s="45" t="s">
        <v>45</v>
      </c>
      <c r="S27" s="118"/>
    </row>
    <row r="28" spans="2:25" ht="17.25" customHeight="1" x14ac:dyDescent="0.4">
      <c r="B28" s="26"/>
      <c r="C28" s="21"/>
      <c r="D28" s="20"/>
      <c r="E28" s="21"/>
      <c r="F28" s="20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21"/>
      <c r="R28" s="119" t="str">
        <f>IF(E9="","",R23-R25)</f>
        <v/>
      </c>
      <c r="S28" s="120"/>
    </row>
    <row r="29" spans="2:25" ht="17.25" customHeight="1" x14ac:dyDescent="0.4">
      <c r="B29" s="27"/>
      <c r="C29" s="23"/>
      <c r="D29" s="22"/>
      <c r="E29" s="23"/>
      <c r="F29" s="22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23"/>
      <c r="R29" s="123"/>
      <c r="S29" s="124"/>
    </row>
    <row r="30" spans="2:25" ht="17.25" customHeight="1" x14ac:dyDescent="0.4">
      <c r="B30" s="86" t="s">
        <v>22</v>
      </c>
      <c r="C30" s="19"/>
      <c r="D30" s="18" t="s">
        <v>15</v>
      </c>
      <c r="E30" s="19"/>
      <c r="F30" s="18" t="s">
        <v>8</v>
      </c>
      <c r="G30" s="87"/>
      <c r="H30" s="87"/>
      <c r="I30" s="19"/>
      <c r="J30" s="105" t="s">
        <v>31</v>
      </c>
      <c r="K30" s="106"/>
      <c r="L30" s="106"/>
      <c r="M30" s="107"/>
      <c r="N30" s="111" t="s">
        <v>9</v>
      </c>
      <c r="O30" s="112"/>
      <c r="P30" s="112"/>
      <c r="Q30" s="113"/>
      <c r="R30" s="18" t="s">
        <v>10</v>
      </c>
      <c r="S30" s="125"/>
    </row>
    <row r="31" spans="2:25" ht="17.25" customHeight="1" x14ac:dyDescent="0.4">
      <c r="B31" s="26"/>
      <c r="C31" s="21"/>
      <c r="D31" s="20"/>
      <c r="E31" s="21"/>
      <c r="F31" s="45" t="s">
        <v>17</v>
      </c>
      <c r="G31" s="48"/>
      <c r="H31" s="45" t="s">
        <v>11</v>
      </c>
      <c r="I31" s="48"/>
      <c r="J31" s="108"/>
      <c r="K31" s="109"/>
      <c r="L31" s="109"/>
      <c r="M31" s="110"/>
      <c r="N31" s="68"/>
      <c r="O31" s="69"/>
      <c r="P31" s="69"/>
      <c r="Q31" s="70"/>
      <c r="R31" s="22"/>
      <c r="S31" s="55"/>
    </row>
    <row r="32" spans="2:25" ht="17.25" customHeight="1" x14ac:dyDescent="0.4">
      <c r="B32" s="26"/>
      <c r="C32" s="21"/>
      <c r="D32" s="22"/>
      <c r="E32" s="23"/>
      <c r="F32" s="50" t="s">
        <v>23</v>
      </c>
      <c r="G32" s="104"/>
      <c r="H32" s="50">
        <f>E14+E16</f>
        <v>0</v>
      </c>
      <c r="I32" s="104"/>
      <c r="J32" s="79">
        <v>400</v>
      </c>
      <c r="K32" s="80"/>
      <c r="L32" s="80"/>
      <c r="M32" s="81"/>
      <c r="N32" s="52">
        <f>H32*J32</f>
        <v>0</v>
      </c>
      <c r="O32" s="114"/>
      <c r="P32" s="114"/>
      <c r="Q32" s="115"/>
      <c r="R32" s="52">
        <f>N32</f>
        <v>0</v>
      </c>
      <c r="S32" s="53"/>
    </row>
    <row r="33" spans="2:21" ht="17.25" customHeight="1" x14ac:dyDescent="0.4">
      <c r="B33" s="26"/>
      <c r="C33" s="21"/>
      <c r="D33" s="18" t="s">
        <v>5</v>
      </c>
      <c r="E33" s="19"/>
      <c r="F33" s="45" t="s">
        <v>44</v>
      </c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8"/>
      <c r="R33" s="45" t="s">
        <v>12</v>
      </c>
      <c r="S33" s="118"/>
    </row>
    <row r="34" spans="2:21" ht="17.25" customHeight="1" x14ac:dyDescent="0.4">
      <c r="B34" s="26"/>
      <c r="C34" s="21"/>
      <c r="D34" s="20"/>
      <c r="E34" s="21"/>
      <c r="F34" s="4" t="s">
        <v>32</v>
      </c>
      <c r="G34" s="4" t="s">
        <v>33</v>
      </c>
      <c r="H34" s="4" t="s">
        <v>34</v>
      </c>
      <c r="I34" s="4" t="s">
        <v>35</v>
      </c>
      <c r="J34" s="4" t="s">
        <v>36</v>
      </c>
      <c r="K34" s="4" t="s">
        <v>37</v>
      </c>
      <c r="L34" s="4" t="s">
        <v>38</v>
      </c>
      <c r="M34" s="4" t="s">
        <v>39</v>
      </c>
      <c r="N34" s="4" t="s">
        <v>40</v>
      </c>
      <c r="O34" s="4" t="s">
        <v>41</v>
      </c>
      <c r="P34" s="4" t="s">
        <v>42</v>
      </c>
      <c r="Q34" s="4" t="s">
        <v>43</v>
      </c>
      <c r="R34" s="119">
        <f>SUM(F35:Q35)</f>
        <v>140390</v>
      </c>
      <c r="S34" s="120"/>
    </row>
    <row r="35" spans="2:21" ht="17.25" customHeight="1" thickBot="1" x14ac:dyDescent="0.45">
      <c r="B35" s="26"/>
      <c r="C35" s="21"/>
      <c r="D35" s="22"/>
      <c r="E35" s="23"/>
      <c r="F35" s="9">
        <v>10200</v>
      </c>
      <c r="G35" s="10">
        <v>8100</v>
      </c>
      <c r="H35" s="10">
        <v>5550</v>
      </c>
      <c r="I35" s="10">
        <v>12550</v>
      </c>
      <c r="J35" s="10">
        <v>9990</v>
      </c>
      <c r="K35" s="10">
        <v>14150</v>
      </c>
      <c r="L35" s="10">
        <v>11600</v>
      </c>
      <c r="M35" s="10">
        <v>16550</v>
      </c>
      <c r="N35" s="10">
        <v>12350</v>
      </c>
      <c r="O35" s="10">
        <v>11800</v>
      </c>
      <c r="P35" s="10">
        <v>14000</v>
      </c>
      <c r="Q35" s="10">
        <v>13550</v>
      </c>
      <c r="R35" s="123"/>
      <c r="S35" s="124"/>
    </row>
    <row r="36" spans="2:21" ht="17.25" customHeight="1" x14ac:dyDescent="0.4">
      <c r="B36" s="26"/>
      <c r="C36" s="21"/>
      <c r="D36" s="18" t="s">
        <v>7</v>
      </c>
      <c r="E36" s="19"/>
      <c r="F36" s="18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19"/>
      <c r="R36" s="45" t="s">
        <v>46</v>
      </c>
      <c r="S36" s="118"/>
    </row>
    <row r="37" spans="2:21" ht="17.25" customHeight="1" x14ac:dyDescent="0.4">
      <c r="B37" s="26"/>
      <c r="C37" s="21"/>
      <c r="D37" s="20"/>
      <c r="E37" s="21"/>
      <c r="F37" s="20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21"/>
      <c r="R37" s="119" t="str">
        <f>IF(E16="","",R32-R34)</f>
        <v/>
      </c>
      <c r="S37" s="120"/>
    </row>
    <row r="38" spans="2:21" ht="17.25" customHeight="1" x14ac:dyDescent="0.4">
      <c r="B38" s="27"/>
      <c r="C38" s="23"/>
      <c r="D38" s="22"/>
      <c r="E38" s="23"/>
      <c r="F38" s="20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21"/>
      <c r="R38" s="121"/>
      <c r="S38" s="122"/>
    </row>
    <row r="39" spans="2:21" ht="17.25" customHeight="1" x14ac:dyDescent="0.4">
      <c r="B39" s="86" t="s">
        <v>24</v>
      </c>
      <c r="C39" s="87"/>
      <c r="D39" s="87"/>
      <c r="E39" s="87"/>
      <c r="F39" s="87"/>
      <c r="G39" s="87"/>
      <c r="H39" s="19"/>
      <c r="I39" s="92" t="s">
        <v>47</v>
      </c>
      <c r="J39" s="93"/>
      <c r="K39" s="93"/>
      <c r="L39" s="93"/>
      <c r="M39" s="93"/>
      <c r="N39" s="93"/>
      <c r="O39" s="93"/>
      <c r="P39" s="93"/>
      <c r="Q39" s="93"/>
      <c r="R39" s="93"/>
      <c r="S39" s="94"/>
      <c r="U39" s="128" t="s">
        <v>48</v>
      </c>
    </row>
    <row r="40" spans="2:21" ht="17.25" customHeight="1" x14ac:dyDescent="0.4">
      <c r="B40" s="26"/>
      <c r="C40" s="88"/>
      <c r="D40" s="88"/>
      <c r="E40" s="88"/>
      <c r="F40" s="88"/>
      <c r="G40" s="88"/>
      <c r="H40" s="21"/>
      <c r="I40" s="95"/>
      <c r="J40" s="96"/>
      <c r="K40" s="96"/>
      <c r="L40" s="96"/>
      <c r="M40" s="96"/>
      <c r="N40" s="96"/>
      <c r="O40" s="96"/>
      <c r="P40" s="96"/>
      <c r="Q40" s="96"/>
      <c r="R40" s="96"/>
      <c r="S40" s="97"/>
      <c r="U40" s="128"/>
    </row>
    <row r="41" spans="2:21" ht="17.25" customHeight="1" x14ac:dyDescent="0.4">
      <c r="B41" s="26"/>
      <c r="C41" s="88"/>
      <c r="D41" s="88"/>
      <c r="E41" s="88"/>
      <c r="F41" s="88"/>
      <c r="G41" s="88"/>
      <c r="H41" s="21"/>
      <c r="I41" s="98" t="str">
        <f>IF(E16="","",R28+R37)</f>
        <v/>
      </c>
      <c r="J41" s="99"/>
      <c r="K41" s="99"/>
      <c r="L41" s="99"/>
      <c r="M41" s="99"/>
      <c r="N41" s="99"/>
      <c r="O41" s="99"/>
      <c r="P41" s="99"/>
      <c r="Q41" s="99"/>
      <c r="R41" s="99"/>
      <c r="S41" s="100"/>
      <c r="U41" s="129" t="e">
        <f>ROUNDDOWN(I41/1.1,0)</f>
        <v>#VALUE!</v>
      </c>
    </row>
    <row r="42" spans="2:21" ht="17.25" customHeight="1" thickBot="1" x14ac:dyDescent="0.45">
      <c r="B42" s="89"/>
      <c r="C42" s="90"/>
      <c r="D42" s="90"/>
      <c r="E42" s="90"/>
      <c r="F42" s="90"/>
      <c r="G42" s="90"/>
      <c r="H42" s="91"/>
      <c r="I42" s="101"/>
      <c r="J42" s="102"/>
      <c r="K42" s="102"/>
      <c r="L42" s="102"/>
      <c r="M42" s="102"/>
      <c r="N42" s="102"/>
      <c r="O42" s="102"/>
      <c r="P42" s="102"/>
      <c r="Q42" s="102"/>
      <c r="R42" s="102"/>
      <c r="S42" s="103"/>
      <c r="U42" s="129"/>
    </row>
    <row r="44" spans="2:21" ht="17.25" customHeight="1" x14ac:dyDescent="0.4">
      <c r="B44" s="1" t="s">
        <v>29</v>
      </c>
    </row>
  </sheetData>
  <sheetProtection algorithmName="SHA-512" hashValue="O1J/rtckJDzNbfIa4fHWuXN36D5Y8FI5ufOqvtec14mKSGuQCI2EsU2Kv67+jBZeELrL5y0P8gIfMeI+/e7E/w==" saltValue="HOxVORttD7L3Fw240Esy/w==" spinCount="100000" sheet="1" objects="1" scenarios="1"/>
  <protectedRanges>
    <protectedRange sqref="E7:F10 E14:F17" name="範囲1"/>
  </protectedRanges>
  <mergeCells count="62">
    <mergeCell ref="U39:U40"/>
    <mergeCell ref="U41:U42"/>
    <mergeCell ref="S2:S3"/>
    <mergeCell ref="D36:E38"/>
    <mergeCell ref="R36:S36"/>
    <mergeCell ref="R37:S38"/>
    <mergeCell ref="D33:E35"/>
    <mergeCell ref="R33:S33"/>
    <mergeCell ref="R34:S35"/>
    <mergeCell ref="R30:S31"/>
    <mergeCell ref="F31:G31"/>
    <mergeCell ref="B16:D17"/>
    <mergeCell ref="E16:F17"/>
    <mergeCell ref="R24:S24"/>
    <mergeCell ref="R28:S29"/>
    <mergeCell ref="R27:S27"/>
    <mergeCell ref="R25:S26"/>
    <mergeCell ref="F27:Q29"/>
    <mergeCell ref="B39:H42"/>
    <mergeCell ref="I39:S40"/>
    <mergeCell ref="I41:S42"/>
    <mergeCell ref="B30:C38"/>
    <mergeCell ref="D30:E32"/>
    <mergeCell ref="F32:G32"/>
    <mergeCell ref="R32:S32"/>
    <mergeCell ref="F36:Q38"/>
    <mergeCell ref="J30:M31"/>
    <mergeCell ref="F33:Q33"/>
    <mergeCell ref="N30:Q31"/>
    <mergeCell ref="N32:Q32"/>
    <mergeCell ref="J32:M32"/>
    <mergeCell ref="F30:I30"/>
    <mergeCell ref="H31:I31"/>
    <mergeCell ref="H32:I32"/>
    <mergeCell ref="R23:S23"/>
    <mergeCell ref="R21:S22"/>
    <mergeCell ref="F22:G22"/>
    <mergeCell ref="E9:F10"/>
    <mergeCell ref="G9:G10"/>
    <mergeCell ref="B12:G13"/>
    <mergeCell ref="B14:D15"/>
    <mergeCell ref="E14:F15"/>
    <mergeCell ref="G14:G15"/>
    <mergeCell ref="G16:G17"/>
    <mergeCell ref="N21:Q22"/>
    <mergeCell ref="N23:Q23"/>
    <mergeCell ref="J21:M22"/>
    <mergeCell ref="J23:M23"/>
    <mergeCell ref="H22:I22"/>
    <mergeCell ref="H23:I23"/>
    <mergeCell ref="B5:G6"/>
    <mergeCell ref="D27:E29"/>
    <mergeCell ref="B21:C29"/>
    <mergeCell ref="D21:E23"/>
    <mergeCell ref="G7:G8"/>
    <mergeCell ref="E7:F8"/>
    <mergeCell ref="B7:D8"/>
    <mergeCell ref="D24:E26"/>
    <mergeCell ref="B9:D10"/>
    <mergeCell ref="F24:Q24"/>
    <mergeCell ref="F21:I21"/>
    <mergeCell ref="F23:G23"/>
  </mergeCells>
  <phoneticPr fontId="2"/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積算シート</vt:lpstr>
      <vt:lpstr>積算シート!Print_Area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境　三郁</dc:creator>
  <cp:lastModifiedBy>境　三郁</cp:lastModifiedBy>
  <cp:lastPrinted>2026-02-05T06:33:05Z</cp:lastPrinted>
  <dcterms:created xsi:type="dcterms:W3CDTF">2024-02-08T08:34:09Z</dcterms:created>
  <dcterms:modified xsi:type="dcterms:W3CDTF">2026-02-05T06:46:39Z</dcterms:modified>
</cp:coreProperties>
</file>