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isilon.otsu.local\jimu\F1489\15.施設整備補助金関係\01.補助事業実施\R7\01.地域介護・福祉空間整備等施設整備交付金等関係\02.二次協議\02.照会（市→事業者）\01 提出前事前照会\事業者へ送付する様式（国修正後ver）\"/>
    </mc:Choice>
  </mc:AlternateContent>
  <xr:revisionPtr revIDLastSave="0" documentId="13_ncr:1_{221E87E9-75E1-45CA-B02F-8E25E28AA794}" xr6:coauthVersionLast="47" xr6:coauthVersionMax="47" xr10:uidLastSave="{00000000-0000-0000-0000-000000000000}"/>
  <bookViews>
    <workbookView xWindow="-120" yWindow="-120" windowWidth="29040" windowHeight="15720" tabRatio="913" xr2:uid="{00000000-000D-0000-FFFF-FFFF00000000}"/>
  </bookViews>
  <sheets>
    <sheet name="都道府県コード等" sheetId="31" r:id="rId1"/>
    <sheet name="スプリンクラー" sheetId="23" r:id="rId2"/>
    <sheet name="防災改修等支援事業（大規模修繕等) " sheetId="28" r:id="rId3"/>
    <sheet name="防災改修等支援事業（耐震化) " sheetId="26" r:id="rId4"/>
    <sheet name="防災改修等支援事業（非常用自家発電設備)" sheetId="29" r:id="rId5"/>
    <sheet name="防災改修等支援事業（水害対策強化)" sheetId="10" r:id="rId6"/>
    <sheet name="給水設備整備" sheetId="20" r:id="rId7"/>
    <sheet name="ブロック塀等改修整備" sheetId="21" r:id="rId8"/>
    <sheet name="換気設備整備" sheetId="25" r:id="rId9"/>
    <sheet name="社会福祉連携推進法人等による大規模修繕" sheetId="30" r:id="rId10"/>
    <sheet name="国土強靱化対策と一体的に行う大規模修繕等" sheetId="33" r:id="rId11"/>
    <sheet name="高齢者施設等の非常用自家発電整備" sheetId="19" r:id="rId12"/>
    <sheet name="高齢者施設等の水害対策強化" sheetId="22" r:id="rId13"/>
  </sheets>
  <definedNames>
    <definedName name="_xlnm._FilterDatabase" localSheetId="1" hidden="1">スプリンクラー!$A$4:$AE$4</definedName>
    <definedName name="_xlnm._FilterDatabase" localSheetId="7" hidden="1">ブロック塀等改修整備!$A$1:$N$20</definedName>
    <definedName name="_xlnm._FilterDatabase" localSheetId="8" hidden="1">換気設備整備!$A$1:$N$20</definedName>
    <definedName name="_xlnm._FilterDatabase" localSheetId="6" hidden="1">給水設備整備!$A$1:$N$20</definedName>
    <definedName name="_xlnm._FilterDatabase" localSheetId="12" hidden="1">高齢者施設等の水害対策強化!$A$1:$O$20</definedName>
    <definedName name="_xlnm._FilterDatabase" localSheetId="11" hidden="1">高齢者施設等の非常用自家発電整備!$A$1:$N$20</definedName>
    <definedName name="_xlnm._FilterDatabase" localSheetId="10" hidden="1">国土強靱化対策と一体的に行う大規模修繕等!$A$1:$N$20</definedName>
    <definedName name="_xlnm._FilterDatabase" localSheetId="9" hidden="1">社会福祉連携推進法人等による大規模修繕!$A$1:$N$20</definedName>
    <definedName name="_xlnm._FilterDatabase" localSheetId="5" hidden="1">'防災改修等支援事業（水害対策強化)'!$A$1:$O$20</definedName>
    <definedName name="_xlnm._FilterDatabase" localSheetId="3" hidden="1">'防災改修等支援事業（耐震化) '!$A$1:$N$20</definedName>
    <definedName name="_xlnm._FilterDatabase" localSheetId="2" hidden="1">'防災改修等支援事業（大規模修繕等) '!$A$1:$N$20</definedName>
    <definedName name="_xlnm._FilterDatabase" localSheetId="4" hidden="1">'防災改修等支援事業（非常用自家発電設備)'!$A$1:$N$20</definedName>
    <definedName name="_xlnm.Print_Area" localSheetId="1">スプリンクラー!$A$1:$AG$28</definedName>
    <definedName name="_xlnm.Print_Area" localSheetId="7">ブロック塀等改修整備!$A$1:$U$23</definedName>
    <definedName name="_xlnm.Print_Area" localSheetId="8">換気設備整備!$A$1:$T$24</definedName>
    <definedName name="_xlnm.Print_Area" localSheetId="6">給水設備整備!$A$1:$U$24</definedName>
    <definedName name="_xlnm.Print_Area" localSheetId="12">高齢者施設等の水害対策強化!$A$1:$AJ$24</definedName>
    <definedName name="_xlnm.Print_Area" localSheetId="11">高齢者施設等の非常用自家発電整備!$A$1:$X$24</definedName>
    <definedName name="_xlnm.Print_Area" localSheetId="10">国土強靱化対策と一体的に行う大規模修繕等!$A$1:$X$25</definedName>
    <definedName name="_xlnm.Print_Area" localSheetId="9">社会福祉連携推進法人等による大規模修繕!$A$1:$V$24</definedName>
    <definedName name="_xlnm.Print_Area" localSheetId="5">'防災改修等支援事業（水害対策強化)'!$A$1:$AJ$24</definedName>
    <definedName name="_xlnm.Print_Area" localSheetId="3">'防災改修等支援事業（耐震化) '!$A$1:$V$24</definedName>
    <definedName name="_xlnm.Print_Area" localSheetId="2">'防災改修等支援事業（大規模修繕等) '!$A$1:$V$24</definedName>
    <definedName name="_xlnm.Print_Area" localSheetId="4">'防災改修等支援事業（非常用自家発電設備)'!$A$1:$X$25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1" i="28" l="1"/>
  <c r="M4" i="19"/>
  <c r="N4" i="19" s="1"/>
  <c r="N9" i="19"/>
  <c r="N8" i="19"/>
  <c r="M9" i="19"/>
  <c r="N18" i="22"/>
  <c r="O18" i="22" s="1"/>
  <c r="O17" i="22"/>
  <c r="N17" i="22"/>
  <c r="N16" i="22"/>
  <c r="O16" i="22" s="1"/>
  <c r="N15" i="22"/>
  <c r="O15" i="22" s="1"/>
  <c r="N14" i="22"/>
  <c r="O14" i="22" s="1"/>
  <c r="N13" i="22"/>
  <c r="O13" i="22" s="1"/>
  <c r="N12" i="22"/>
  <c r="O12" i="22" s="1"/>
  <c r="N11" i="22"/>
  <c r="O11" i="22" s="1"/>
  <c r="N10" i="22"/>
  <c r="O10" i="22" s="1"/>
  <c r="N9" i="22"/>
  <c r="O9" i="22" s="1"/>
  <c r="N8" i="22"/>
  <c r="O8" i="22" s="1"/>
  <c r="N7" i="22"/>
  <c r="O7" i="22" s="1"/>
  <c r="N6" i="22"/>
  <c r="O6" i="22" s="1"/>
  <c r="N5" i="22"/>
  <c r="O5" i="22" s="1"/>
  <c r="N4" i="22"/>
  <c r="O4" i="22" s="1"/>
  <c r="M5" i="19"/>
  <c r="N5" i="19" s="1"/>
  <c r="N18" i="19"/>
  <c r="M18" i="19"/>
  <c r="M17" i="19"/>
  <c r="N17" i="19" s="1"/>
  <c r="M16" i="19"/>
  <c r="N16" i="19" s="1"/>
  <c r="M15" i="19"/>
  <c r="N15" i="19" s="1"/>
  <c r="M14" i="19"/>
  <c r="N14" i="19" s="1"/>
  <c r="N13" i="19"/>
  <c r="M13" i="19"/>
  <c r="M12" i="19"/>
  <c r="N12" i="19" s="1"/>
  <c r="M11" i="19"/>
  <c r="M10" i="19"/>
  <c r="N10" i="19" s="1"/>
  <c r="M8" i="19"/>
  <c r="M7" i="19"/>
  <c r="N7" i="19" s="1"/>
  <c r="N6" i="19"/>
  <c r="M6" i="19"/>
  <c r="M18" i="21"/>
  <c r="N18" i="21" s="1"/>
  <c r="M17" i="21"/>
  <c r="N17" i="21" s="1"/>
  <c r="M16" i="21"/>
  <c r="N16" i="21" s="1"/>
  <c r="M15" i="21"/>
  <c r="N15" i="21" s="1"/>
  <c r="M14" i="21"/>
  <c r="N14" i="21" s="1"/>
  <c r="N13" i="21"/>
  <c r="M13" i="21"/>
  <c r="M12" i="21"/>
  <c r="N12" i="21" s="1"/>
  <c r="M11" i="21"/>
  <c r="N11" i="21" s="1"/>
  <c r="M10" i="21"/>
  <c r="N10" i="21" s="1"/>
  <c r="N9" i="21"/>
  <c r="M9" i="21"/>
  <c r="M8" i="21"/>
  <c r="N8" i="21" s="1"/>
  <c r="M7" i="21"/>
  <c r="N7" i="21" s="1"/>
  <c r="M6" i="21"/>
  <c r="N6" i="21" s="1"/>
  <c r="N5" i="21"/>
  <c r="M5" i="21"/>
  <c r="M4" i="21"/>
  <c r="N4" i="21" s="1"/>
  <c r="N5" i="20"/>
  <c r="N6" i="20"/>
  <c r="N7" i="20"/>
  <c r="N8" i="20"/>
  <c r="N9" i="20"/>
  <c r="N10" i="20"/>
  <c r="N11" i="20"/>
  <c r="N12" i="20"/>
  <c r="N13" i="20"/>
  <c r="N14" i="20"/>
  <c r="N15" i="20"/>
  <c r="N16" i="20"/>
  <c r="N17" i="20"/>
  <c r="N18" i="20"/>
  <c r="M5" i="20"/>
  <c r="M6" i="20"/>
  <c r="M7" i="20"/>
  <c r="M8" i="20"/>
  <c r="M9" i="20"/>
  <c r="M10" i="20"/>
  <c r="M11" i="20"/>
  <c r="M12" i="20"/>
  <c r="M13" i="20"/>
  <c r="M14" i="20"/>
  <c r="M15" i="20"/>
  <c r="M16" i="20"/>
  <c r="M17" i="20"/>
  <c r="M18" i="20"/>
  <c r="M4" i="20"/>
  <c r="N4" i="20" s="1"/>
  <c r="D18" i="22"/>
  <c r="D17" i="22"/>
  <c r="D16" i="22"/>
  <c r="D15" i="22"/>
  <c r="D14" i="22"/>
  <c r="D13" i="22"/>
  <c r="D12" i="22"/>
  <c r="D11" i="22"/>
  <c r="D10" i="22"/>
  <c r="D9" i="22"/>
  <c r="D8" i="22"/>
  <c r="D7" i="22"/>
  <c r="D6" i="22"/>
  <c r="D5" i="22"/>
  <c r="D4" i="22"/>
  <c r="S18" i="19"/>
  <c r="S17" i="19"/>
  <c r="S16" i="19"/>
  <c r="S15" i="19"/>
  <c r="S14" i="19"/>
  <c r="S13" i="19"/>
  <c r="S12" i="19"/>
  <c r="S11" i="19"/>
  <c r="S10" i="19"/>
  <c r="S9" i="19"/>
  <c r="S8" i="19"/>
  <c r="S7" i="19"/>
  <c r="S6" i="19"/>
  <c r="S5" i="19"/>
  <c r="S4" i="19"/>
  <c r="D18" i="19"/>
  <c r="D17" i="19"/>
  <c r="D16" i="19"/>
  <c r="D15" i="19"/>
  <c r="D14" i="19"/>
  <c r="D13" i="19"/>
  <c r="D12" i="19"/>
  <c r="D11" i="19"/>
  <c r="D10" i="19"/>
  <c r="D9" i="19"/>
  <c r="D8" i="19"/>
  <c r="D7" i="19"/>
  <c r="D6" i="19"/>
  <c r="D5" i="19"/>
  <c r="D4" i="19"/>
  <c r="N11" i="19" l="1"/>
  <c r="N5" i="33"/>
  <c r="N6" i="33"/>
  <c r="N7" i="33"/>
  <c r="N8" i="33"/>
  <c r="N9" i="33"/>
  <c r="N10" i="33"/>
  <c r="N11" i="33"/>
  <c r="N12" i="33"/>
  <c r="N13" i="33"/>
  <c r="N14" i="33"/>
  <c r="N15" i="33"/>
  <c r="N16" i="33"/>
  <c r="N17" i="33"/>
  <c r="N18" i="33"/>
  <c r="N4" i="33"/>
  <c r="D18" i="33"/>
  <c r="D17" i="33"/>
  <c r="D16" i="33"/>
  <c r="D15" i="33"/>
  <c r="D14" i="33"/>
  <c r="D13" i="33"/>
  <c r="D12" i="33"/>
  <c r="D11" i="33"/>
  <c r="D10" i="33"/>
  <c r="D9" i="33"/>
  <c r="D8" i="33"/>
  <c r="D7" i="33"/>
  <c r="D6" i="33"/>
  <c r="D5" i="33"/>
  <c r="D4" i="33"/>
  <c r="N4" i="30"/>
  <c r="N18" i="30"/>
  <c r="N5" i="30"/>
  <c r="N6" i="30"/>
  <c r="N7" i="30"/>
  <c r="N8" i="30"/>
  <c r="N9" i="30"/>
  <c r="N10" i="30"/>
  <c r="N11" i="30"/>
  <c r="N12" i="30"/>
  <c r="N13" i="30"/>
  <c r="N14" i="30"/>
  <c r="N15" i="30"/>
  <c r="N16" i="30"/>
  <c r="N17" i="30"/>
  <c r="D18" i="30"/>
  <c r="D17" i="30"/>
  <c r="D16" i="30"/>
  <c r="D15" i="30"/>
  <c r="D14" i="30"/>
  <c r="D13" i="30"/>
  <c r="D12" i="30"/>
  <c r="D11" i="30"/>
  <c r="D10" i="30"/>
  <c r="D9" i="30"/>
  <c r="D8" i="30"/>
  <c r="D7" i="30"/>
  <c r="D6" i="30"/>
  <c r="D5" i="30"/>
  <c r="D4" i="30"/>
  <c r="N10" i="25"/>
  <c r="N18" i="25"/>
  <c r="N17" i="25"/>
  <c r="N16" i="25"/>
  <c r="N15" i="25"/>
  <c r="N14" i="25"/>
  <c r="N13" i="25"/>
  <c r="N12" i="25"/>
  <c r="N11" i="25"/>
  <c r="N9" i="25"/>
  <c r="N8" i="25"/>
  <c r="N7" i="25"/>
  <c r="N6" i="25"/>
  <c r="N5" i="25"/>
  <c r="AA6" i="23"/>
  <c r="AA7" i="23"/>
  <c r="AA8" i="23"/>
  <c r="AA9" i="23"/>
  <c r="AA10" i="23"/>
  <c r="AA11" i="23"/>
  <c r="AA12" i="23"/>
  <c r="AA13" i="23"/>
  <c r="AA14" i="23"/>
  <c r="AA15" i="23"/>
  <c r="AA16" i="23"/>
  <c r="AA17" i="23"/>
  <c r="AA18" i="23"/>
  <c r="AA19" i="23"/>
  <c r="L5" i="25"/>
  <c r="L6" i="25"/>
  <c r="L7" i="25"/>
  <c r="L8" i="25"/>
  <c r="L9" i="25"/>
  <c r="L10" i="25"/>
  <c r="L11" i="25"/>
  <c r="L12" i="25"/>
  <c r="L13" i="25"/>
  <c r="L14" i="25"/>
  <c r="L15" i="25"/>
  <c r="L16" i="25"/>
  <c r="L17" i="25"/>
  <c r="L18" i="25"/>
  <c r="L4" i="25"/>
  <c r="N4" i="25" s="1"/>
  <c r="D18" i="25" l="1"/>
  <c r="D17" i="25"/>
  <c r="D16" i="25"/>
  <c r="D15" i="25"/>
  <c r="D14" i="25"/>
  <c r="D13" i="25"/>
  <c r="D12" i="25"/>
  <c r="D11" i="25"/>
  <c r="D10" i="25"/>
  <c r="D9" i="25"/>
  <c r="D8" i="25"/>
  <c r="D7" i="25"/>
  <c r="D6" i="25"/>
  <c r="D5" i="25"/>
  <c r="D4" i="25"/>
  <c r="D18" i="21"/>
  <c r="D17" i="21"/>
  <c r="D16" i="21"/>
  <c r="D15" i="21"/>
  <c r="D14" i="21"/>
  <c r="D13" i="21"/>
  <c r="D12" i="21"/>
  <c r="D11" i="21"/>
  <c r="D10" i="21"/>
  <c r="D9" i="21"/>
  <c r="D8" i="21"/>
  <c r="D7" i="21"/>
  <c r="D6" i="21"/>
  <c r="D5" i="21"/>
  <c r="D4" i="21"/>
  <c r="D18" i="20"/>
  <c r="D17" i="20"/>
  <c r="D16" i="20"/>
  <c r="D15" i="20"/>
  <c r="D14" i="20"/>
  <c r="D13" i="20"/>
  <c r="D12" i="20"/>
  <c r="D11" i="20"/>
  <c r="D10" i="20"/>
  <c r="D9" i="20"/>
  <c r="D8" i="20"/>
  <c r="D7" i="20"/>
  <c r="D6" i="20"/>
  <c r="D5" i="20"/>
  <c r="D4" i="20"/>
  <c r="S4" i="29"/>
  <c r="S5" i="29"/>
  <c r="O18" i="10"/>
  <c r="O17" i="10"/>
  <c r="O16" i="10"/>
  <c r="O15" i="10"/>
  <c r="O14" i="10"/>
  <c r="O13" i="10"/>
  <c r="O12" i="10"/>
  <c r="O11" i="10"/>
  <c r="O10" i="10"/>
  <c r="O9" i="10"/>
  <c r="O8" i="10"/>
  <c r="O7" i="10"/>
  <c r="O6" i="10"/>
  <c r="O5" i="10"/>
  <c r="O4" i="10"/>
  <c r="D18" i="10"/>
  <c r="D17" i="10"/>
  <c r="D16" i="10"/>
  <c r="D15" i="10"/>
  <c r="D14" i="10"/>
  <c r="D13" i="10"/>
  <c r="D12" i="10"/>
  <c r="D11" i="10"/>
  <c r="D10" i="10"/>
  <c r="D9" i="10"/>
  <c r="D8" i="10"/>
  <c r="D7" i="10"/>
  <c r="D6" i="10"/>
  <c r="D5" i="10"/>
  <c r="D4" i="10"/>
  <c r="N18" i="29"/>
  <c r="N17" i="29"/>
  <c r="N16" i="29"/>
  <c r="N15" i="29"/>
  <c r="N14" i="29"/>
  <c r="N13" i="29"/>
  <c r="N12" i="29"/>
  <c r="N11" i="29"/>
  <c r="N10" i="29"/>
  <c r="N9" i="29"/>
  <c r="N8" i="29"/>
  <c r="N7" i="29"/>
  <c r="N6" i="29"/>
  <c r="N5" i="29"/>
  <c r="N4" i="29"/>
  <c r="D18" i="29"/>
  <c r="D17" i="29"/>
  <c r="D16" i="29"/>
  <c r="D15" i="29"/>
  <c r="D14" i="29"/>
  <c r="D13" i="29"/>
  <c r="D12" i="29"/>
  <c r="D11" i="29"/>
  <c r="D10" i="29"/>
  <c r="D9" i="29"/>
  <c r="D8" i="29"/>
  <c r="D7" i="29"/>
  <c r="D6" i="29"/>
  <c r="D5" i="29"/>
  <c r="D4" i="29"/>
  <c r="N18" i="26"/>
  <c r="N17" i="26"/>
  <c r="N16" i="26"/>
  <c r="N15" i="26"/>
  <c r="N14" i="26"/>
  <c r="N13" i="26"/>
  <c r="N12" i="26"/>
  <c r="N11" i="26"/>
  <c r="N10" i="26"/>
  <c r="N9" i="26"/>
  <c r="N8" i="26"/>
  <c r="N7" i="26"/>
  <c r="N6" i="26"/>
  <c r="N5" i="26"/>
  <c r="N4" i="26"/>
  <c r="D18" i="26"/>
  <c r="D17" i="26"/>
  <c r="D16" i="26"/>
  <c r="D15" i="26"/>
  <c r="D14" i="26"/>
  <c r="D13" i="26"/>
  <c r="D12" i="26"/>
  <c r="D11" i="26"/>
  <c r="D10" i="26"/>
  <c r="D9" i="26"/>
  <c r="D8" i="26"/>
  <c r="D7" i="26"/>
  <c r="D6" i="26"/>
  <c r="D5" i="26"/>
  <c r="D4" i="26"/>
  <c r="N5" i="28"/>
  <c r="N6" i="28"/>
  <c r="N7" i="28"/>
  <c r="N8" i="28"/>
  <c r="N9" i="28"/>
  <c r="N10" i="28"/>
  <c r="N12" i="28"/>
  <c r="N13" i="28"/>
  <c r="N14" i="28"/>
  <c r="N15" i="28"/>
  <c r="N16" i="28"/>
  <c r="N17" i="28"/>
  <c r="N18" i="28"/>
  <c r="N4" i="28"/>
  <c r="D18" i="28"/>
  <c r="D17" i="28"/>
  <c r="D16" i="28"/>
  <c r="D15" i="28"/>
  <c r="D14" i="28"/>
  <c r="D13" i="28"/>
  <c r="D12" i="28"/>
  <c r="D11" i="28"/>
  <c r="D10" i="28"/>
  <c r="D9" i="28"/>
  <c r="D8" i="28"/>
  <c r="D7" i="28"/>
  <c r="D6" i="28"/>
  <c r="D5" i="28"/>
  <c r="D4" i="28"/>
  <c r="AE6" i="23"/>
  <c r="Y6" i="23"/>
  <c r="Y7" i="23"/>
  <c r="Y8" i="23"/>
  <c r="Y9" i="23"/>
  <c r="Y10" i="23"/>
  <c r="Y11" i="23"/>
  <c r="Y12" i="23"/>
  <c r="Y13" i="23"/>
  <c r="Y14" i="23"/>
  <c r="Y15" i="23"/>
  <c r="Y16" i="23"/>
  <c r="Y17" i="23"/>
  <c r="Y18" i="23"/>
  <c r="Y19" i="23"/>
  <c r="Y5" i="23"/>
  <c r="AA5" i="23" s="1"/>
  <c r="D6" i="23"/>
  <c r="D7" i="23"/>
  <c r="D8" i="23"/>
  <c r="D9" i="23"/>
  <c r="D10" i="23"/>
  <c r="D11" i="23"/>
  <c r="D12" i="23"/>
  <c r="D13" i="23"/>
  <c r="D14" i="23"/>
  <c r="D15" i="23"/>
  <c r="D16" i="23"/>
  <c r="D17" i="23"/>
  <c r="D18" i="23"/>
  <c r="D19" i="23"/>
  <c r="D5" i="23"/>
  <c r="AE10" i="23" l="1"/>
  <c r="S6" i="29" l="1"/>
  <c r="S7" i="29"/>
  <c r="S8" i="29"/>
  <c r="S9" i="29"/>
  <c r="S10" i="29"/>
  <c r="S11" i="29"/>
  <c r="S12" i="29"/>
  <c r="S13" i="29"/>
  <c r="S14" i="29"/>
  <c r="S15" i="29"/>
  <c r="S16" i="29"/>
  <c r="S17" i="29"/>
  <c r="S18" i="29"/>
  <c r="AE5" i="23"/>
  <c r="N5" i="23"/>
  <c r="AE19" i="23" l="1"/>
  <c r="Q19" i="23"/>
  <c r="N19" i="23"/>
  <c r="AE18" i="23"/>
  <c r="Q18" i="23"/>
  <c r="N18" i="23"/>
  <c r="AE17" i="23"/>
  <c r="Q17" i="23"/>
  <c r="N17" i="23"/>
  <c r="AE16" i="23"/>
  <c r="Q16" i="23"/>
  <c r="N16" i="23"/>
  <c r="AE15" i="23"/>
  <c r="Q15" i="23"/>
  <c r="N15" i="23"/>
  <c r="AE14" i="23"/>
  <c r="Q14" i="23"/>
  <c r="N14" i="23"/>
  <c r="AE13" i="23"/>
  <c r="Q13" i="23"/>
  <c r="N13" i="23"/>
  <c r="AE12" i="23"/>
  <c r="Q12" i="23"/>
  <c r="N12" i="23"/>
  <c r="AE11" i="23"/>
  <c r="Q11" i="23"/>
  <c r="N11" i="23"/>
  <c r="Q10" i="23"/>
  <c r="N10" i="23"/>
  <c r="AE9" i="23"/>
  <c r="Q9" i="23"/>
  <c r="N9" i="23"/>
  <c r="AE8" i="23"/>
  <c r="Q8" i="23"/>
  <c r="N8" i="23"/>
  <c r="AE7" i="23"/>
  <c r="Q7" i="23"/>
  <c r="N7" i="23"/>
  <c r="Q6" i="23"/>
  <c r="N6" i="23"/>
  <c r="Q5" i="23"/>
</calcChain>
</file>

<file path=xl/sharedStrings.xml><?xml version="1.0" encoding="utf-8"?>
<sst xmlns="http://schemas.openxmlformats.org/spreadsheetml/2006/main" count="691" uniqueCount="285">
  <si>
    <t>(別添3）</t>
    <rPh sb="1" eb="2">
      <t>ベツ</t>
    </rPh>
    <rPh sb="2" eb="3">
      <t>ゾ</t>
    </rPh>
    <phoneticPr fontId="1"/>
  </si>
  <si>
    <t>No.</t>
  </si>
  <si>
    <t>所管厚生局</t>
    <rPh sb="0" eb="2">
      <t>ショカン</t>
    </rPh>
    <rPh sb="2" eb="4">
      <t>コウセイ</t>
    </rPh>
    <rPh sb="4" eb="5">
      <t>キョク</t>
    </rPh>
    <phoneticPr fontId="1"/>
  </si>
  <si>
    <t>都道府県コード</t>
    <rPh sb="0" eb="4">
      <t>トドウフケン</t>
    </rPh>
    <phoneticPr fontId="1"/>
  </si>
  <si>
    <t>都道府県
（入力不要）</t>
    <rPh sb="0" eb="4">
      <t>トドウフケン</t>
    </rPh>
    <rPh sb="6" eb="8">
      <t>ニュウリョク</t>
    </rPh>
    <rPh sb="8" eb="10">
      <t>フヨウ</t>
    </rPh>
    <phoneticPr fontId="1"/>
  </si>
  <si>
    <t>市区町村</t>
    <rPh sb="0" eb="2">
      <t>シク</t>
    </rPh>
    <rPh sb="2" eb="4">
      <t>チョウソン</t>
    </rPh>
    <phoneticPr fontId="1"/>
  </si>
  <si>
    <t>施設の名称</t>
    <rPh sb="0" eb="2">
      <t>シセツ</t>
    </rPh>
    <rPh sb="3" eb="5">
      <t>メイショウ</t>
    </rPh>
    <phoneticPr fontId="1"/>
  </si>
  <si>
    <t>整備計画名</t>
    <rPh sb="0" eb="2">
      <t>セイビ</t>
    </rPh>
    <rPh sb="2" eb="4">
      <t>ケイカク</t>
    </rPh>
    <rPh sb="4" eb="5">
      <t>メイ</t>
    </rPh>
    <phoneticPr fontId="1"/>
  </si>
  <si>
    <t>開設年月日
※１</t>
    <rPh sb="0" eb="2">
      <t>カイセツ</t>
    </rPh>
    <rPh sb="2" eb="5">
      <t>ネンガッピ</t>
    </rPh>
    <phoneticPr fontId="1"/>
  </si>
  <si>
    <t>利用率
（年）</t>
    <phoneticPr fontId="1"/>
  </si>
  <si>
    <t>宿泊を伴うデイサービスセンターにおける
直近１年間の利用人数実績
（年間）　※2</t>
    <rPh sb="20" eb="22">
      <t>チョッキン</t>
    </rPh>
    <rPh sb="21" eb="22">
      <t>ガンネン</t>
    </rPh>
    <rPh sb="23" eb="25">
      <t>ネンカン</t>
    </rPh>
    <rPh sb="26" eb="28">
      <t>リヨウ</t>
    </rPh>
    <rPh sb="28" eb="30">
      <t>ニンズウ</t>
    </rPh>
    <rPh sb="30" eb="32">
      <t>ジッセキ</t>
    </rPh>
    <rPh sb="34" eb="36">
      <t>ネンカン</t>
    </rPh>
    <phoneticPr fontId="1"/>
  </si>
  <si>
    <t>利用率
（月）</t>
    <phoneticPr fontId="1"/>
  </si>
  <si>
    <t>宿泊を伴うデイサービスセンターにおける
直近2ヶ月の利用人数実績
（月平均）　※3</t>
    <rPh sb="20" eb="22">
      <t>チョッキン</t>
    </rPh>
    <rPh sb="24" eb="25">
      <t>ゲツ</t>
    </rPh>
    <rPh sb="26" eb="28">
      <t>リヨウ</t>
    </rPh>
    <rPh sb="27" eb="28">
      <t>ガンネン</t>
    </rPh>
    <rPh sb="28" eb="30">
      <t>ニンズウ</t>
    </rPh>
    <rPh sb="30" eb="32">
      <t>ジッセキ</t>
    </rPh>
    <rPh sb="34" eb="37">
      <t>ツキヘイキン</t>
    </rPh>
    <phoneticPr fontId="1"/>
  </si>
  <si>
    <t>交付予定額
（千円）
(fとgのいずれ
か低い額)</t>
    <rPh sb="0" eb="2">
      <t>コウフ</t>
    </rPh>
    <rPh sb="2" eb="4">
      <t>ヨテイ</t>
    </rPh>
    <rPh sb="4" eb="5">
      <t>ガク</t>
    </rPh>
    <rPh sb="7" eb="9">
      <t>センエン</t>
    </rPh>
    <rPh sb="23" eb="24">
      <t>ガク</t>
    </rPh>
    <phoneticPr fontId="1"/>
  </si>
  <si>
    <t>国土強靭化地域計画への明記</t>
    <rPh sb="11" eb="13">
      <t>メイキ</t>
    </rPh>
    <phoneticPr fontId="1"/>
  </si>
  <si>
    <t>左のうち、
要介護３～５の者の数
（延べ人数）</t>
    <rPh sb="0" eb="1">
      <t>ヒダリ</t>
    </rPh>
    <rPh sb="6" eb="7">
      <t>ヨウ</t>
    </rPh>
    <rPh sb="7" eb="9">
      <t>カイゴ</t>
    </rPh>
    <rPh sb="13" eb="14">
      <t>モノ</t>
    </rPh>
    <rPh sb="15" eb="16">
      <t>カズ</t>
    </rPh>
    <rPh sb="18" eb="19">
      <t>ノ</t>
    </rPh>
    <rPh sb="20" eb="22">
      <t>ニンズウ</t>
    </rPh>
    <phoneticPr fontId="1"/>
  </si>
  <si>
    <t>過去３ヶ月間（令和６年８月～令和６年10月分）の入所（居）者、宿泊者に占める要介護３～５の者の割合</t>
    <rPh sb="0" eb="2">
      <t>カコ</t>
    </rPh>
    <rPh sb="4" eb="5">
      <t>ゲツ</t>
    </rPh>
    <rPh sb="5" eb="6">
      <t>アイダ</t>
    </rPh>
    <rPh sb="7" eb="9">
      <t>レイワ</t>
    </rPh>
    <rPh sb="10" eb="11">
      <t>ネン</t>
    </rPh>
    <rPh sb="12" eb="13">
      <t>ガツ</t>
    </rPh>
    <rPh sb="14" eb="16">
      <t>レイワ</t>
    </rPh>
    <rPh sb="17" eb="18">
      <t>ネン</t>
    </rPh>
    <rPh sb="20" eb="22">
      <t>ガツブン</t>
    </rPh>
    <rPh sb="24" eb="26">
      <t>ニュウショ</t>
    </rPh>
    <rPh sb="27" eb="28">
      <t>キョ</t>
    </rPh>
    <rPh sb="29" eb="30">
      <t>シャ</t>
    </rPh>
    <rPh sb="31" eb="33">
      <t>シュクハク</t>
    </rPh>
    <rPh sb="33" eb="34">
      <t>シャ</t>
    </rPh>
    <rPh sb="35" eb="36">
      <t>シ</t>
    </rPh>
    <rPh sb="38" eb="41">
      <t>ヨウカイゴ</t>
    </rPh>
    <rPh sb="45" eb="46">
      <t>モノ</t>
    </rPh>
    <rPh sb="47" eb="49">
      <t>ワリアイ</t>
    </rPh>
    <phoneticPr fontId="1"/>
  </si>
  <si>
    <t>備考</t>
    <rPh sb="0" eb="2">
      <t>ビコウ</t>
    </rPh>
    <phoneticPr fontId="1"/>
  </si>
  <si>
    <t>総数</t>
    <phoneticPr fontId="1"/>
  </si>
  <si>
    <t>うち宿泊利用者</t>
    <rPh sb="2" eb="4">
      <t>シュクハク</t>
    </rPh>
    <phoneticPr fontId="1"/>
  </si>
  <si>
    <t>総数</t>
    <rPh sb="0" eb="2">
      <t>ソウスウ</t>
    </rPh>
    <phoneticPr fontId="1"/>
  </si>
  <si>
    <t>うち宿泊利用者</t>
    <rPh sb="2" eb="4">
      <t>シュクハク</t>
    </rPh>
    <rPh sb="4" eb="7">
      <t>リヨウシャ</t>
    </rPh>
    <phoneticPr fontId="1"/>
  </si>
  <si>
    <t>＜記入上の留意点＞</t>
    <rPh sb="1" eb="3">
      <t>キニュウ</t>
    </rPh>
    <rPh sb="3" eb="4">
      <t>ジョウ</t>
    </rPh>
    <rPh sb="5" eb="8">
      <t>リュウイテン</t>
    </rPh>
    <phoneticPr fontId="4"/>
  </si>
  <si>
    <t>・入力に当たっては、整備計画書と内容の齟齬がないよう、確認の上入力してください。</t>
    <rPh sb="1" eb="3">
      <t>ニュウリョク</t>
    </rPh>
    <rPh sb="4" eb="5">
      <t>ア</t>
    </rPh>
    <rPh sb="10" eb="12">
      <t>セイビ</t>
    </rPh>
    <rPh sb="12" eb="15">
      <t>ケイカクショ</t>
    </rPh>
    <rPh sb="16" eb="18">
      <t>ナイヨウ</t>
    </rPh>
    <rPh sb="19" eb="21">
      <t>ソゴ</t>
    </rPh>
    <rPh sb="27" eb="29">
      <t>カクニン</t>
    </rPh>
    <rPh sb="30" eb="31">
      <t>ウエ</t>
    </rPh>
    <rPh sb="31" eb="33">
      <t>ニュウリョク</t>
    </rPh>
    <phoneticPr fontId="1"/>
  </si>
  <si>
    <t>・行数が足りなくなった場合は、適宜行を追加してください。</t>
    <rPh sb="1" eb="3">
      <t>ギョウスウ</t>
    </rPh>
    <rPh sb="4" eb="5">
      <t>タ</t>
    </rPh>
    <rPh sb="11" eb="13">
      <t>バアイ</t>
    </rPh>
    <rPh sb="15" eb="17">
      <t>テキギ</t>
    </rPh>
    <rPh sb="17" eb="18">
      <t>ギョウ</t>
    </rPh>
    <rPh sb="19" eb="21">
      <t>ツイカ</t>
    </rPh>
    <phoneticPr fontId="1"/>
  </si>
  <si>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</si>
  <si>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　※１･･･当該施設における事業を開始した年月日を記載すること。</t>
    <rPh sb="7" eb="9">
      <t>トウガイ</t>
    </rPh>
    <rPh sb="9" eb="11">
      <t>シセツ</t>
    </rPh>
    <rPh sb="15" eb="17">
      <t>ジギョウ</t>
    </rPh>
    <rPh sb="18" eb="20">
      <t>カイシ</t>
    </rPh>
    <rPh sb="22" eb="25">
      <t>ネンガッピ</t>
    </rPh>
    <rPh sb="26" eb="28">
      <t>キサイ</t>
    </rPh>
    <phoneticPr fontId="1"/>
  </si>
  <si>
    <t>・　※２･･･施設の種類に「宿泊を伴うデイサービスセンター」を入力した場合のみ、直近1年間の利用延べ人数を記入すること。　（例）　一施設に1日15人が365日間利用した場合　　15×365＝5,475　（5,475を記入）</t>
    <rPh sb="7" eb="9">
      <t>シセツ</t>
    </rPh>
    <rPh sb="10" eb="12">
      <t>シュルイ</t>
    </rPh>
    <rPh sb="14" eb="16">
      <t>シュクハク</t>
    </rPh>
    <rPh sb="17" eb="18">
      <t>トモナ</t>
    </rPh>
    <rPh sb="31" eb="33">
      <t>ニュウリョク</t>
    </rPh>
    <rPh sb="35" eb="37">
      <t>バアイ</t>
    </rPh>
    <rPh sb="40" eb="42">
      <t>チョッキン</t>
    </rPh>
    <rPh sb="43" eb="45">
      <t>ネンカン</t>
    </rPh>
    <rPh sb="62" eb="63">
      <t>レイ</t>
    </rPh>
    <rPh sb="65" eb="66">
      <t>イチ</t>
    </rPh>
    <phoneticPr fontId="1"/>
  </si>
  <si>
    <t>・　※３･･･施設の種類に「宿泊を伴うデイサービスセンター」を入力した場合のみ、直近2ヶ月の利用延べ人数を、ひと月平均にした数値を記入すること。　（例）　一施設に1日20人が59日間（2ヶ月）利用した場合　　20×59÷2＝590　（590を記入）</t>
    <rPh sb="40" eb="42">
      <t>チョッキン</t>
    </rPh>
    <rPh sb="44" eb="45">
      <t>ゲツ</t>
    </rPh>
    <rPh sb="74" eb="75">
      <t>レイ</t>
    </rPh>
    <rPh sb="77" eb="78">
      <t>イチ</t>
    </rPh>
    <phoneticPr fontId="1"/>
  </si>
  <si>
    <t>・　※２、※３ともに、宿泊を伴うデイサービスの場合において、1泊2日は1人でカウント　（例）　1/10に同じ人が通所と宿泊を両方利用された場合　→　総数「2」、うち宿泊利用者「1」で計上すること。</t>
    <rPh sb="14" eb="15">
      <t>トモナ</t>
    </rPh>
    <rPh sb="44" eb="45">
      <t>レイ</t>
    </rPh>
    <rPh sb="59" eb="61">
      <t>シュクハク</t>
    </rPh>
    <rPh sb="82" eb="84">
      <t>シュクハク</t>
    </rPh>
    <rPh sb="91" eb="93">
      <t>ケイジョウ</t>
    </rPh>
    <phoneticPr fontId="1"/>
  </si>
  <si>
    <t>・　※２、※３ともに、保険外（宿泊サービスを除く）サービス利用者については利用者数には含めないこと。</t>
    <rPh sb="13" eb="14">
      <t>ソト</t>
    </rPh>
    <rPh sb="15" eb="17">
      <t>シュクハク</t>
    </rPh>
    <rPh sb="22" eb="23">
      <t>ノゾ</t>
    </rPh>
    <phoneticPr fontId="1"/>
  </si>
  <si>
    <t>北海道</t>
    <rPh sb="0" eb="3">
      <t>ホッカイドウ</t>
    </rPh>
    <phoneticPr fontId="11"/>
  </si>
  <si>
    <t>青森県</t>
    <rPh sb="0" eb="3">
      <t>アオモリケン</t>
    </rPh>
    <phoneticPr fontId="11"/>
  </si>
  <si>
    <t>岩手県</t>
    <rPh sb="0" eb="3">
      <t>イワテケン</t>
    </rPh>
    <phoneticPr fontId="11"/>
  </si>
  <si>
    <t>宮城県</t>
    <rPh sb="0" eb="3">
      <t>ミヤギケン</t>
    </rPh>
    <phoneticPr fontId="11"/>
  </si>
  <si>
    <t>秋田県</t>
    <rPh sb="0" eb="3">
      <t>アキタケン</t>
    </rPh>
    <phoneticPr fontId="11"/>
  </si>
  <si>
    <t>山形県</t>
    <rPh sb="0" eb="3">
      <t>ヤマガタケン</t>
    </rPh>
    <phoneticPr fontId="11"/>
  </si>
  <si>
    <t>福島県</t>
    <rPh sb="0" eb="3">
      <t>フクシマケン</t>
    </rPh>
    <phoneticPr fontId="11"/>
  </si>
  <si>
    <t>茨城県</t>
    <rPh sb="0" eb="3">
      <t>イバラキケン</t>
    </rPh>
    <phoneticPr fontId="11"/>
  </si>
  <si>
    <t>栃木県</t>
    <rPh sb="0" eb="3">
      <t>トチギケン</t>
    </rPh>
    <phoneticPr fontId="11"/>
  </si>
  <si>
    <t>群馬県</t>
    <rPh sb="0" eb="3">
      <t>グンマケン</t>
    </rPh>
    <phoneticPr fontId="11"/>
  </si>
  <si>
    <t>軽費老人ホーム</t>
    <rPh sb="0" eb="4">
      <t>ケイヒロウジン</t>
    </rPh>
    <phoneticPr fontId="1"/>
  </si>
  <si>
    <t>埼玉県</t>
    <rPh sb="0" eb="3">
      <t>サイタマケン</t>
    </rPh>
    <phoneticPr fontId="11"/>
  </si>
  <si>
    <t>有料老人ホーム</t>
    <rPh sb="0" eb="2">
      <t>ユウリョウ</t>
    </rPh>
    <rPh sb="2" eb="4">
      <t>ロウジン</t>
    </rPh>
    <phoneticPr fontId="1"/>
  </si>
  <si>
    <t>小規模多機能型居宅介護事業所</t>
    <rPh sb="0" eb="3">
      <t>ショウキボ</t>
    </rPh>
    <rPh sb="3" eb="7">
      <t>タキノウガタ</t>
    </rPh>
    <rPh sb="7" eb="9">
      <t>キョタク</t>
    </rPh>
    <rPh sb="9" eb="11">
      <t>カイゴ</t>
    </rPh>
    <rPh sb="11" eb="14">
      <t>ジギョウショ</t>
    </rPh>
    <phoneticPr fontId="1"/>
  </si>
  <si>
    <t>千葉県</t>
    <rPh sb="0" eb="3">
      <t>チバケン</t>
    </rPh>
    <phoneticPr fontId="11"/>
  </si>
  <si>
    <t>看護小規模多機能型居宅介護事業所</t>
    <rPh sb="0" eb="2">
      <t>カンゴ</t>
    </rPh>
    <rPh sb="2" eb="16">
      <t>ショウキボタキノウガタキョタクカイゴジギョウショ</t>
    </rPh>
    <phoneticPr fontId="1"/>
  </si>
  <si>
    <t>東京都</t>
    <rPh sb="0" eb="3">
      <t>トウキョウト</t>
    </rPh>
    <phoneticPr fontId="11"/>
  </si>
  <si>
    <t>神奈川県</t>
    <rPh sb="0" eb="3">
      <t>カナガワ</t>
    </rPh>
    <rPh sb="3" eb="4">
      <t>ケン</t>
    </rPh>
    <phoneticPr fontId="11"/>
  </si>
  <si>
    <t>宿泊を伴うデイサービス</t>
    <rPh sb="0" eb="2">
      <t>シュクハク</t>
    </rPh>
    <rPh sb="3" eb="4">
      <t>トモナ</t>
    </rPh>
    <phoneticPr fontId="1"/>
  </si>
  <si>
    <t>新潟県</t>
    <rPh sb="0" eb="3">
      <t>ニイガタケン</t>
    </rPh>
    <phoneticPr fontId="11"/>
  </si>
  <si>
    <t>富山県</t>
    <rPh sb="0" eb="3">
      <t>トヤマケン</t>
    </rPh>
    <phoneticPr fontId="11"/>
  </si>
  <si>
    <t>石川県</t>
    <rPh sb="0" eb="3">
      <t>イシカワケン</t>
    </rPh>
    <phoneticPr fontId="11"/>
  </si>
  <si>
    <t>福井県</t>
    <rPh sb="0" eb="3">
      <t>フクイケン</t>
    </rPh>
    <phoneticPr fontId="11"/>
  </si>
  <si>
    <t>山梨県</t>
    <rPh sb="0" eb="3">
      <t>ヤマナシケン</t>
    </rPh>
    <phoneticPr fontId="11"/>
  </si>
  <si>
    <t>長野県</t>
    <rPh sb="0" eb="3">
      <t>ナガノケン</t>
    </rPh>
    <phoneticPr fontId="11"/>
  </si>
  <si>
    <t>生活支援ハウス（高齢者生活福祉センター）等</t>
    <rPh sb="20" eb="21">
      <t>トウ</t>
    </rPh>
    <phoneticPr fontId="1"/>
  </si>
  <si>
    <t>岐阜県</t>
    <rPh sb="0" eb="3">
      <t>ギフケン</t>
    </rPh>
    <phoneticPr fontId="11"/>
  </si>
  <si>
    <t>静岡県</t>
    <rPh sb="0" eb="3">
      <t>シズオカケン</t>
    </rPh>
    <phoneticPr fontId="11"/>
  </si>
  <si>
    <t>愛知県</t>
    <rPh sb="0" eb="3">
      <t>アイチケン</t>
    </rPh>
    <phoneticPr fontId="11"/>
  </si>
  <si>
    <t>三重県</t>
    <rPh sb="0" eb="3">
      <t>ミエケン</t>
    </rPh>
    <phoneticPr fontId="11"/>
  </si>
  <si>
    <t>滋賀県</t>
    <rPh sb="0" eb="3">
      <t>シガケン</t>
    </rPh>
    <phoneticPr fontId="11"/>
  </si>
  <si>
    <t>京都府</t>
    <rPh sb="0" eb="3">
      <t>キョウトフ</t>
    </rPh>
    <phoneticPr fontId="11"/>
  </si>
  <si>
    <t>大阪府</t>
    <rPh sb="0" eb="3">
      <t>オオサカフ</t>
    </rPh>
    <phoneticPr fontId="11"/>
  </si>
  <si>
    <t>兵庫県</t>
    <rPh sb="0" eb="3">
      <t>ヒョウゴケン</t>
    </rPh>
    <phoneticPr fontId="11"/>
  </si>
  <si>
    <t>奈良県</t>
    <rPh sb="0" eb="3">
      <t>ナラケン</t>
    </rPh>
    <phoneticPr fontId="11"/>
  </si>
  <si>
    <t>和歌山県</t>
    <rPh sb="0" eb="4">
      <t>ワカヤマケン</t>
    </rPh>
    <phoneticPr fontId="11"/>
  </si>
  <si>
    <t>鳥取県</t>
    <rPh sb="0" eb="3">
      <t>トットリケン</t>
    </rPh>
    <phoneticPr fontId="11"/>
  </si>
  <si>
    <t>島根県</t>
    <rPh sb="0" eb="3">
      <t>シマネケン</t>
    </rPh>
    <phoneticPr fontId="11"/>
  </si>
  <si>
    <t>岡山県</t>
    <rPh sb="0" eb="3">
      <t>オカヤマケン</t>
    </rPh>
    <phoneticPr fontId="11"/>
  </si>
  <si>
    <t>広島県</t>
    <rPh sb="0" eb="3">
      <t>ヒロシマケン</t>
    </rPh>
    <phoneticPr fontId="11"/>
  </si>
  <si>
    <t>山口県</t>
  </si>
  <si>
    <t>徳島県</t>
    <rPh sb="0" eb="3">
      <t>トクシマケン</t>
    </rPh>
    <phoneticPr fontId="11"/>
  </si>
  <si>
    <t>香川県</t>
    <rPh sb="0" eb="3">
      <t>カガワケン</t>
    </rPh>
    <phoneticPr fontId="11"/>
  </si>
  <si>
    <t>愛媛県</t>
    <rPh sb="0" eb="3">
      <t>エヒメケン</t>
    </rPh>
    <phoneticPr fontId="11"/>
  </si>
  <si>
    <t>高知県</t>
    <rPh sb="0" eb="2">
      <t>コウチ</t>
    </rPh>
    <rPh sb="2" eb="3">
      <t>ケン</t>
    </rPh>
    <phoneticPr fontId="11"/>
  </si>
  <si>
    <t>福岡県</t>
    <rPh sb="0" eb="3">
      <t>フクオカケン</t>
    </rPh>
    <phoneticPr fontId="11"/>
  </si>
  <si>
    <t>佐賀県</t>
    <rPh sb="0" eb="2">
      <t>サガ</t>
    </rPh>
    <rPh sb="2" eb="3">
      <t>ケン</t>
    </rPh>
    <phoneticPr fontId="11"/>
  </si>
  <si>
    <t>長崎県</t>
    <rPh sb="0" eb="3">
      <t>ナガサキケン</t>
    </rPh>
    <phoneticPr fontId="11"/>
  </si>
  <si>
    <t>熊本県</t>
    <rPh sb="0" eb="3">
      <t>クマモトケン</t>
    </rPh>
    <phoneticPr fontId="11"/>
  </si>
  <si>
    <t>大分県</t>
    <rPh sb="0" eb="3">
      <t>オオイタケン</t>
    </rPh>
    <phoneticPr fontId="11"/>
  </si>
  <si>
    <t>宮崎県</t>
    <rPh sb="0" eb="3">
      <t>ミヤザキケン</t>
    </rPh>
    <phoneticPr fontId="11"/>
  </si>
  <si>
    <t>鹿児島県</t>
    <rPh sb="0" eb="4">
      <t>カゴシマケン</t>
    </rPh>
    <phoneticPr fontId="11"/>
  </si>
  <si>
    <t>沖縄県</t>
    <rPh sb="0" eb="3">
      <t>オキナワケン</t>
    </rPh>
    <phoneticPr fontId="11"/>
  </si>
  <si>
    <r>
      <t xml:space="preserve">実施主体
（自治体名）
</t>
    </r>
    <r>
      <rPr>
        <sz val="12"/>
        <color rgb="FFFF0000"/>
        <rFont val="游ゴシック"/>
        <family val="3"/>
        <charset val="128"/>
      </rPr>
      <t>※運営法人名は入れないこと</t>
    </r>
    <rPh sb="0" eb="2">
      <t>ジッシ</t>
    </rPh>
    <rPh sb="2" eb="4">
      <t>シュタイ</t>
    </rPh>
    <rPh sb="6" eb="9">
      <t>ジチタイ</t>
    </rPh>
    <rPh sb="9" eb="10">
      <t>メイ</t>
    </rPh>
    <phoneticPr fontId="1"/>
  </si>
  <si>
    <t>施設の種類</t>
    <rPh sb="0" eb="2">
      <t>シセツ</t>
    </rPh>
    <rPh sb="3" eb="5">
      <t>シュルイ</t>
    </rPh>
    <phoneticPr fontId="1"/>
  </si>
  <si>
    <t>事業内容
（どのような危険性を改善するためのどのような事業内容か、具体的に明記）</t>
    <rPh sb="0" eb="1">
      <t>コト</t>
    </rPh>
    <rPh sb="1" eb="2">
      <t>ギョウ</t>
    </rPh>
    <rPh sb="2" eb="3">
      <t>ウチ</t>
    </rPh>
    <rPh sb="3" eb="4">
      <t>カタチ</t>
    </rPh>
    <phoneticPr fontId="1"/>
  </si>
  <si>
    <t>総事業費
（千円）</t>
    <rPh sb="0" eb="1">
      <t>ソウ</t>
    </rPh>
    <rPh sb="1" eb="4">
      <t>ジギョウヒ</t>
    </rPh>
    <rPh sb="6" eb="8">
      <t>センエン</t>
    </rPh>
    <phoneticPr fontId="1"/>
  </si>
  <si>
    <t>対象経費の実支出（予定）額
（千円）</t>
    <rPh sb="0" eb="2">
      <t>タイショウ</t>
    </rPh>
    <rPh sb="2" eb="4">
      <t>ケイヒ</t>
    </rPh>
    <rPh sb="5" eb="8">
      <t>ジツシシュツ</t>
    </rPh>
    <rPh sb="9" eb="11">
      <t>ヨテイ</t>
    </rPh>
    <rPh sb="12" eb="13">
      <t>ガク</t>
    </rPh>
    <rPh sb="15" eb="17">
      <t>センエン</t>
    </rPh>
    <phoneticPr fontId="1"/>
  </si>
  <si>
    <t>交付基準単価
（千円）</t>
    <rPh sb="0" eb="2">
      <t>コウフ</t>
    </rPh>
    <rPh sb="2" eb="4">
      <t>キジュン</t>
    </rPh>
    <rPh sb="4" eb="6">
      <t>タンカ</t>
    </rPh>
    <rPh sb="8" eb="10">
      <t>センエン</t>
    </rPh>
    <phoneticPr fontId="1"/>
  </si>
  <si>
    <t>交付予定額
（千円）</t>
    <rPh sb="0" eb="2">
      <t>コウフ</t>
    </rPh>
    <rPh sb="2" eb="4">
      <t>ヨテイ</t>
    </rPh>
    <rPh sb="4" eb="5">
      <t>ガク</t>
    </rPh>
    <rPh sb="7" eb="9">
      <t>センエン</t>
    </rPh>
    <phoneticPr fontId="1"/>
  </si>
  <si>
    <t>地方負担額
（千円）※</t>
    <rPh sb="0" eb="2">
      <t>チホウ</t>
    </rPh>
    <rPh sb="2" eb="5">
      <t>フタンガク</t>
    </rPh>
    <rPh sb="5" eb="6">
      <t>テイガク</t>
    </rPh>
    <rPh sb="7" eb="8">
      <t>セン</t>
    </rPh>
    <rPh sb="8" eb="9">
      <t>エン</t>
    </rPh>
    <phoneticPr fontId="1"/>
  </si>
  <si>
    <t>入所（居）者、利用者に医療的配慮が必要の者の割合</t>
    <rPh sb="0" eb="2">
      <t>ニュウショ</t>
    </rPh>
    <rPh sb="3" eb="4">
      <t>キョ</t>
    </rPh>
    <rPh sb="5" eb="6">
      <t>シャ</t>
    </rPh>
    <rPh sb="7" eb="10">
      <t>リヨウシャ</t>
    </rPh>
    <rPh sb="11" eb="14">
      <t>イリョウテキ</t>
    </rPh>
    <rPh sb="14" eb="16">
      <t>ハイリョ</t>
    </rPh>
    <rPh sb="17" eb="19">
      <t>ヒツヨウ</t>
    </rPh>
    <rPh sb="20" eb="21">
      <t>モノ</t>
    </rPh>
    <rPh sb="22" eb="24">
      <t>ワリアイ</t>
    </rPh>
    <phoneticPr fontId="1"/>
  </si>
  <si>
    <t>福祉避難所
指定（協定）状況</t>
    <rPh sb="9" eb="11">
      <t>キョウテイ</t>
    </rPh>
    <phoneticPr fontId="1"/>
  </si>
  <si>
    <t>＜記載要領＞</t>
    <rPh sb="1" eb="3">
      <t>キサイ</t>
    </rPh>
    <rPh sb="3" eb="5">
      <t>ヨウリョウ</t>
    </rPh>
    <phoneticPr fontId="4"/>
  </si>
  <si>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</si>
  <si>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※国の補助率10/10（定額）を超えた部分について地方負担をしている場合は、その金額を入力してください。</t>
    <rPh sb="1" eb="2">
      <t>コク</t>
    </rPh>
    <rPh sb="3" eb="6">
      <t>ホジョリツ</t>
    </rPh>
    <rPh sb="12" eb="14">
      <t>テイガク</t>
    </rPh>
    <rPh sb="16" eb="17">
      <t>コ</t>
    </rPh>
    <rPh sb="19" eb="21">
      <t>ブブン</t>
    </rPh>
    <rPh sb="25" eb="29">
      <t>チホウフタン</t>
    </rPh>
    <rPh sb="34" eb="36">
      <t>バアイ</t>
    </rPh>
    <rPh sb="40" eb="42">
      <t>キンガク</t>
    </rPh>
    <rPh sb="43" eb="45">
      <t>ニュウリョク</t>
    </rPh>
    <phoneticPr fontId="1"/>
  </si>
  <si>
    <t>地域密着型特別養護老人ホーム</t>
  </si>
  <si>
    <t>小規模介護老人保健施設</t>
  </si>
  <si>
    <t>小規模介護医療院</t>
    <rPh sb="0" eb="3">
      <t>ショウキボ</t>
    </rPh>
    <phoneticPr fontId="3"/>
  </si>
  <si>
    <t>小規模ケアハウス</t>
  </si>
  <si>
    <t>小規模養護老人ホーム</t>
  </si>
  <si>
    <t>都市型軽費老人ホーム</t>
  </si>
  <si>
    <t>認知症対応型通所介護事業所</t>
  </si>
  <si>
    <t>認知症高齢者グループホーム</t>
  </si>
  <si>
    <t>小規模多機能型居宅介護事業所</t>
  </si>
  <si>
    <t>看護小規模多機能型居宅介護事業所　</t>
  </si>
  <si>
    <t>定期巡回・随時対応型訪問介護看護事業所</t>
  </si>
  <si>
    <t>介護予防拠点</t>
  </si>
  <si>
    <t>地域包括支援センター</t>
  </si>
  <si>
    <t>緊急ショートステイ</t>
    <rPh sb="0" eb="2">
      <t>キンキュウ</t>
    </rPh>
    <phoneticPr fontId="1"/>
  </si>
  <si>
    <t>施設内保育施設</t>
    <rPh sb="0" eb="3">
      <t>シセツナイ</t>
    </rPh>
    <rPh sb="3" eb="5">
      <t>ホイク</t>
    </rPh>
    <rPh sb="5" eb="7">
      <t>シセツ</t>
    </rPh>
    <phoneticPr fontId="1"/>
  </si>
  <si>
    <t>(別添３）</t>
    <rPh sb="1" eb="2">
      <t>ベツ</t>
    </rPh>
    <rPh sb="2" eb="3">
      <t>ゾ</t>
    </rPh>
    <phoneticPr fontId="1"/>
  </si>
  <si>
    <t>地方負担額
（千円）※１</t>
    <rPh sb="0" eb="2">
      <t>チホウ</t>
    </rPh>
    <rPh sb="2" eb="5">
      <t>フタンガク</t>
    </rPh>
    <rPh sb="5" eb="6">
      <t>テイガク</t>
    </rPh>
    <rPh sb="7" eb="8">
      <t>セン</t>
    </rPh>
    <rPh sb="8" eb="9">
      <t>エン</t>
    </rPh>
    <phoneticPr fontId="1"/>
  </si>
  <si>
    <t>事業内容①
リストから選択</t>
    <rPh sb="0" eb="2">
      <t>ジギョウ</t>
    </rPh>
    <rPh sb="2" eb="4">
      <t>ナイヨウ</t>
    </rPh>
    <rPh sb="11" eb="13">
      <t>センタク</t>
    </rPh>
    <phoneticPr fontId="1"/>
  </si>
  <si>
    <t>事業内容②
（どのような危険性を改善するためのどのような事業内容か、具体的に記載）</t>
    <rPh sb="0" eb="1">
      <t>コト</t>
    </rPh>
    <rPh sb="1" eb="2">
      <t>ギョウ</t>
    </rPh>
    <rPh sb="2" eb="3">
      <t>ウチ</t>
    </rPh>
    <rPh sb="3" eb="4">
      <t>カタチ</t>
    </rPh>
    <rPh sb="38" eb="40">
      <t>キサイ</t>
    </rPh>
    <phoneticPr fontId="1"/>
  </si>
  <si>
    <t>①災害危険区域</t>
    <rPh sb="1" eb="3">
      <t>サイガイ</t>
    </rPh>
    <rPh sb="3" eb="5">
      <t>キケン</t>
    </rPh>
    <rPh sb="5" eb="7">
      <t>クイキ</t>
    </rPh>
    <phoneticPr fontId="1"/>
  </si>
  <si>
    <t>⑤施設の出入り口からの浸水や土砂流入を防ぐための止水板等の設置工事</t>
  </si>
  <si>
    <t>地方負担額
（千円）</t>
    <rPh sb="0" eb="2">
      <t>チホウ</t>
    </rPh>
    <rPh sb="2" eb="5">
      <t>フタンガク</t>
    </rPh>
    <rPh sb="5" eb="6">
      <t>テイガク</t>
    </rPh>
    <rPh sb="7" eb="8">
      <t>セン</t>
    </rPh>
    <rPh sb="8" eb="9">
      <t>エン</t>
    </rPh>
    <phoneticPr fontId="1"/>
  </si>
  <si>
    <t>高齢者施設等の非常用自家発電設備整備事業</t>
    <phoneticPr fontId="1"/>
  </si>
  <si>
    <t>実施主体
（自治体名）
※運営法人名は入れないこと</t>
    <rPh sb="0" eb="2">
      <t>ジッシ</t>
    </rPh>
    <rPh sb="2" eb="4">
      <t>シュタイ</t>
    </rPh>
    <rPh sb="6" eb="9">
      <t>ジチタイ</t>
    </rPh>
    <rPh sb="9" eb="10">
      <t>メイ</t>
    </rPh>
    <phoneticPr fontId="1"/>
  </si>
  <si>
    <r>
      <t xml:space="preserve">実施主体（自治体名）
</t>
    </r>
    <r>
      <rPr>
        <sz val="12"/>
        <color rgb="FFFF0000"/>
        <rFont val="游ゴシック"/>
        <family val="3"/>
        <charset val="128"/>
      </rPr>
      <t>※運営法人名は入れないこと</t>
    </r>
    <rPh sb="0" eb="2">
      <t>ジッシ</t>
    </rPh>
    <rPh sb="2" eb="4">
      <t>シュタイ</t>
    </rPh>
    <rPh sb="5" eb="8">
      <t>ジチタイ</t>
    </rPh>
    <rPh sb="8" eb="9">
      <t>メイ</t>
    </rPh>
    <phoneticPr fontId="1"/>
  </si>
  <si>
    <t>○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1"/>
  </si>
  <si>
    <t>過去３ヶ月間（令和７年８月～令和７年10月分）の全入所（居）者、宿泊者の数（延べ人数）</t>
    <rPh sb="0" eb="2">
      <t>カコ</t>
    </rPh>
    <rPh sb="4" eb="5">
      <t>ゲツ</t>
    </rPh>
    <rPh sb="5" eb="6">
      <t>アイダ</t>
    </rPh>
    <rPh sb="7" eb="9">
      <t>レイワ</t>
    </rPh>
    <rPh sb="10" eb="11">
      <t>ネン</t>
    </rPh>
    <rPh sb="24" eb="25">
      <t>ゼン</t>
    </rPh>
    <rPh sb="25" eb="27">
      <t>ニュウショ</t>
    </rPh>
    <rPh sb="28" eb="29">
      <t>キョ</t>
    </rPh>
    <rPh sb="30" eb="31">
      <t>シャ</t>
    </rPh>
    <rPh sb="32" eb="35">
      <t>シュクハクシャ</t>
    </rPh>
    <rPh sb="36" eb="37">
      <t>カズ</t>
    </rPh>
    <rPh sb="38" eb="39">
      <t>ノ</t>
    </rPh>
    <rPh sb="40" eb="42">
      <t>ニンズウ</t>
    </rPh>
    <phoneticPr fontId="1"/>
  </si>
  <si>
    <t>都道府県名</t>
    <rPh sb="0" eb="4">
      <t>トドウフケン</t>
    </rPh>
    <rPh sb="4" eb="5">
      <t>メイ</t>
    </rPh>
    <phoneticPr fontId="1"/>
  </si>
  <si>
    <t>都道府県
コード</t>
    <rPh sb="0" eb="4">
      <t>トドウフケン</t>
    </rPh>
    <phoneticPr fontId="1"/>
  </si>
  <si>
    <t>スプリンクラー設備等整備事業</t>
    <phoneticPr fontId="1"/>
  </si>
  <si>
    <t>ケアハウス（定員29人以下）</t>
  </si>
  <si>
    <t>有料老人ホーム（定員29人以下）</t>
  </si>
  <si>
    <t>看護小規模多機能型居宅介護事業所</t>
  </si>
  <si>
    <t>地域密着型通所介護事業所</t>
  </si>
  <si>
    <t>生活支援ハウス（高齢者生活福祉センター）</t>
  </si>
  <si>
    <t>軽費老人ホーム（定員30人以上）</t>
  </si>
  <si>
    <t>有料老人ホーム（定員30人以上）</t>
  </si>
  <si>
    <t>通所介護事業所</t>
  </si>
  <si>
    <t>施設種別</t>
    <rPh sb="0" eb="2">
      <t>シセツ</t>
    </rPh>
    <rPh sb="2" eb="4">
      <t>シュベツ</t>
    </rPh>
    <phoneticPr fontId="1"/>
  </si>
  <si>
    <t>施設の種別
（プルダウン）</t>
    <rPh sb="0" eb="2">
      <t>シセツ</t>
    </rPh>
    <rPh sb="3" eb="5">
      <t>シュベツ</t>
    </rPh>
    <phoneticPr fontId="1"/>
  </si>
  <si>
    <t>補助対象面積(㎡)
（a）</t>
    <rPh sb="0" eb="2">
      <t>ホジョ</t>
    </rPh>
    <rPh sb="2" eb="4">
      <t>タイショウ</t>
    </rPh>
    <rPh sb="4" eb="6">
      <t>メンセキ</t>
    </rPh>
    <phoneticPr fontId="1"/>
  </si>
  <si>
    <t>交付基準単価
（千円／㎡）
（b）</t>
    <rPh sb="0" eb="2">
      <t>コウフ</t>
    </rPh>
    <rPh sb="2" eb="4">
      <t>キジュン</t>
    </rPh>
    <rPh sb="4" eb="6">
      <t>タンカ</t>
    </rPh>
    <rPh sb="8" eb="9">
      <t>セン</t>
    </rPh>
    <rPh sb="9" eb="10">
      <t>エン</t>
    </rPh>
    <phoneticPr fontId="1"/>
  </si>
  <si>
    <t>交付基準単価
（消火ポンプユニット等の設置が必要な場合）（千円）
（e）</t>
    <rPh sb="0" eb="2">
      <t>コウフ</t>
    </rPh>
    <rPh sb="2" eb="4">
      <t>キジュン</t>
    </rPh>
    <rPh sb="4" eb="6">
      <t>タンカ</t>
    </rPh>
    <rPh sb="8" eb="10">
      <t>ショウカ</t>
    </rPh>
    <rPh sb="17" eb="18">
      <t>トウ</t>
    </rPh>
    <rPh sb="19" eb="21">
      <t>セッチ</t>
    </rPh>
    <rPh sb="22" eb="24">
      <t>ヒツヨウ</t>
    </rPh>
    <rPh sb="25" eb="27">
      <t>バアイ</t>
    </rPh>
    <rPh sb="29" eb="31">
      <t>センエン</t>
    </rPh>
    <phoneticPr fontId="1"/>
  </si>
  <si>
    <t>交付基準単価
（消防機関へ通報する自動火災通報設備を整備する場合）
（千円）
（d）</t>
    <rPh sb="0" eb="2">
      <t>コウフ</t>
    </rPh>
    <rPh sb="2" eb="4">
      <t>キジュン</t>
    </rPh>
    <rPh sb="4" eb="6">
      <t>タンカ</t>
    </rPh>
    <rPh sb="17" eb="19">
      <t>ジドウ</t>
    </rPh>
    <rPh sb="26" eb="28">
      <t>セイビ</t>
    </rPh>
    <rPh sb="30" eb="32">
      <t>バアイ</t>
    </rPh>
    <rPh sb="35" eb="37">
      <t>センエン</t>
    </rPh>
    <phoneticPr fontId="1"/>
  </si>
  <si>
    <t>交付基準単価
（自動火災報知設備を整備する場合）
（千円）
（c）</t>
    <rPh sb="0" eb="2">
      <t>コウフ</t>
    </rPh>
    <rPh sb="2" eb="4">
      <t>キジュン</t>
    </rPh>
    <rPh sb="4" eb="6">
      <t>タンカ</t>
    </rPh>
    <rPh sb="17" eb="19">
      <t>セイビ</t>
    </rPh>
    <rPh sb="21" eb="23">
      <t>バアイ</t>
    </rPh>
    <rPh sb="26" eb="28">
      <t>センエン</t>
    </rPh>
    <phoneticPr fontId="1"/>
  </si>
  <si>
    <t>算定基準に
よる算定額
（千円）
((a×b)+c+d+e)
（ｆ）</t>
    <rPh sb="0" eb="2">
      <t>サンテイ</t>
    </rPh>
    <rPh sb="2" eb="4">
      <t>キジュン</t>
    </rPh>
    <rPh sb="8" eb="10">
      <t>サンテイ</t>
    </rPh>
    <rPh sb="10" eb="11">
      <t>ガク</t>
    </rPh>
    <rPh sb="13" eb="15">
      <t>センエン</t>
    </rPh>
    <phoneticPr fontId="1"/>
  </si>
  <si>
    <t>抵当権設定</t>
    <rPh sb="0" eb="3">
      <t>テイトウケン</t>
    </rPh>
    <rPh sb="3" eb="5">
      <t>セッテイ</t>
    </rPh>
    <phoneticPr fontId="1"/>
  </si>
  <si>
    <t>有</t>
    <rPh sb="0" eb="1">
      <t>ア</t>
    </rPh>
    <phoneticPr fontId="1"/>
  </si>
  <si>
    <t>無</t>
    <rPh sb="0" eb="1">
      <t>ナ</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</si>
  <si>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rPh sb="13" eb="15">
      <t>ウンエイ</t>
    </rPh>
    <rPh sb="15" eb="17">
      <t>ホウジン</t>
    </rPh>
    <rPh sb="17" eb="18">
      <t>メイ</t>
    </rPh>
    <rPh sb="19" eb="20">
      <t>イ</t>
    </rPh>
    <phoneticPr fontId="1"/>
  </si>
  <si>
    <t>利用定員
（令和7年11月1日時点）</t>
    <rPh sb="0" eb="2">
      <t>リヨウ</t>
    </rPh>
    <rPh sb="2" eb="4">
      <t>テイイン</t>
    </rPh>
    <rPh sb="6" eb="8">
      <t>レイワ</t>
    </rPh>
    <rPh sb="9" eb="10">
      <t>ネン</t>
    </rPh>
    <rPh sb="12" eb="13">
      <t>ガツ</t>
    </rPh>
    <rPh sb="14" eb="15">
      <t>ニチ</t>
    </rPh>
    <rPh sb="15" eb="17">
      <t>ジテン</t>
    </rPh>
    <phoneticPr fontId="1"/>
  </si>
  <si>
    <t>補助金交付予定の財産（施設）に対して、既に抵当権設定がなされていないか（「有」または「無」を記載）</t>
    <phoneticPr fontId="1"/>
  </si>
  <si>
    <t>生活支援ハウス</t>
    <rPh sb="0" eb="4">
      <t>セイカツシエン</t>
    </rPh>
    <phoneticPr fontId="1"/>
  </si>
  <si>
    <t>対象経費の
実支出
（予定）額
（千円）
（ｇ）</t>
    <rPh sb="0" eb="2">
      <t>タイショウ</t>
    </rPh>
    <rPh sb="2" eb="4">
      <t>ケイヒ</t>
    </rPh>
    <rPh sb="6" eb="9">
      <t>ジツシシュツ</t>
    </rPh>
    <rPh sb="11" eb="13">
      <t>ヨテイ</t>
    </rPh>
    <rPh sb="14" eb="15">
      <t>ガク</t>
    </rPh>
    <rPh sb="17" eb="19">
      <t>センエン</t>
    </rPh>
    <phoneticPr fontId="1"/>
  </si>
  <si>
    <t>○　認知症高齢者グループホーム等の防災改修等支援事業（大規模修繕等支援事業）</t>
    <rPh sb="27" eb="30">
      <t>ダイキボ</t>
    </rPh>
    <rPh sb="30" eb="32">
      <t>シュウゼン</t>
    </rPh>
    <rPh sb="32" eb="33">
      <t>トウ</t>
    </rPh>
    <rPh sb="33" eb="35">
      <t>シエン</t>
    </rPh>
    <rPh sb="35" eb="37">
      <t>ジギョウ</t>
    </rPh>
    <phoneticPr fontId="1"/>
  </si>
  <si>
    <t>建物の竣工年月日</t>
    <rPh sb="0" eb="2">
      <t>タテモノ</t>
    </rPh>
    <rPh sb="3" eb="5">
      <t>シュンコウ</t>
    </rPh>
    <rPh sb="5" eb="8">
      <t>ネンガッピ</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</si>
  <si>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phoneticPr fontId="1"/>
  </si>
  <si>
    <t>対象経費の実支出（予定）額
（千円）
(a)</t>
    <rPh sb="0" eb="2">
      <t>タイショウ</t>
    </rPh>
    <rPh sb="2" eb="4">
      <t>ケイヒ</t>
    </rPh>
    <rPh sb="5" eb="8">
      <t>ジツシシュツ</t>
    </rPh>
    <rPh sb="9" eb="11">
      <t>ヨテイ</t>
    </rPh>
    <rPh sb="12" eb="13">
      <t>ガク</t>
    </rPh>
    <rPh sb="15" eb="17">
      <t>センエン</t>
    </rPh>
    <phoneticPr fontId="1"/>
  </si>
  <si>
    <t>交付基準単価
（千円）
(b)</t>
    <rPh sb="0" eb="2">
      <t>コウフ</t>
    </rPh>
    <rPh sb="2" eb="4">
      <t>キジュン</t>
    </rPh>
    <rPh sb="4" eb="6">
      <t>タンカ</t>
    </rPh>
    <rPh sb="8" eb="10">
      <t>センエン</t>
    </rPh>
    <phoneticPr fontId="1"/>
  </si>
  <si>
    <t>交付予定額
（千円）
(C=(a)or(b)の低い額)</t>
    <rPh sb="0" eb="2">
      <t>コウフ</t>
    </rPh>
    <rPh sb="2" eb="4">
      <t>ヨテイ</t>
    </rPh>
    <rPh sb="4" eb="5">
      <t>ガク</t>
    </rPh>
    <rPh sb="7" eb="9">
      <t>センエン</t>
    </rPh>
    <rPh sb="23" eb="24">
      <t>ヒク</t>
    </rPh>
    <rPh sb="25" eb="26">
      <t>ガク</t>
    </rPh>
    <phoneticPr fontId="1"/>
  </si>
  <si>
    <t>認知症GH等の防災改修等支援事業（大規模修繕等）</t>
    <rPh sb="17" eb="23">
      <t>ダイキボシュウゼントウ</t>
    </rPh>
    <phoneticPr fontId="1"/>
  </si>
  <si>
    <t>特別養護老人ホーム（定員29人以下）</t>
    <phoneticPr fontId="11"/>
  </si>
  <si>
    <t>介護老人保健施設（定員29人以下）</t>
    <phoneticPr fontId="11"/>
  </si>
  <si>
    <t>介護医療院（定員29人以下）</t>
    <phoneticPr fontId="11"/>
  </si>
  <si>
    <t>ケアハウス（定員29人以下）</t>
    <phoneticPr fontId="11"/>
  </si>
  <si>
    <t>養護老人ホーム（定員29人以下）</t>
    <phoneticPr fontId="11"/>
  </si>
  <si>
    <t>緊急ショートステイ</t>
  </si>
  <si>
    <t>施設内保育施設</t>
  </si>
  <si>
    <t>○　認知症高齢者グループホーム等の防災改修等支援事業（耐震化促進事業）</t>
    <rPh sb="27" eb="30">
      <t>タイシンカ</t>
    </rPh>
    <rPh sb="30" eb="32">
      <t>ソクシン</t>
    </rPh>
    <rPh sb="32" eb="34">
      <t>ジギョウ</t>
    </rPh>
    <phoneticPr fontId="1"/>
  </si>
  <si>
    <t>･昭和５６年５月３１日までに建築確認申請が受理されていた旧耐震基準による建築物であって、耐震診断の結果、震度６強以上の地震で倒壊の危険性がある高齢者施設等において、必要な耐震改修を実施するものを記載すること。（昭和61年6月以降の新耐震基準の建物における耐震化改修は、大規模修繕等支援事業において計画の申請をすること）</t>
    <rPh sb="44" eb="46">
      <t>タイシン</t>
    </rPh>
    <rPh sb="46" eb="48">
      <t>シンダン</t>
    </rPh>
    <rPh sb="49" eb="51">
      <t>ケッカ</t>
    </rPh>
    <rPh sb="52" eb="54">
      <t>シンド</t>
    </rPh>
    <rPh sb="55" eb="58">
      <t>キョウイジョウ</t>
    </rPh>
    <rPh sb="59" eb="61">
      <t>ジシン</t>
    </rPh>
    <rPh sb="62" eb="64">
      <t>トウカイ</t>
    </rPh>
    <rPh sb="65" eb="68">
      <t>キケンセイ</t>
    </rPh>
    <rPh sb="71" eb="74">
      <t>コウレイシャ</t>
    </rPh>
    <rPh sb="74" eb="76">
      <t>シセツ</t>
    </rPh>
    <rPh sb="76" eb="77">
      <t>トウ</t>
    </rPh>
    <rPh sb="82" eb="84">
      <t>ヒツヨウ</t>
    </rPh>
    <rPh sb="85" eb="87">
      <t>タイシン</t>
    </rPh>
    <rPh sb="87" eb="89">
      <t>カイシュウ</t>
    </rPh>
    <rPh sb="90" eb="92">
      <t>ジッシ</t>
    </rPh>
    <rPh sb="97" eb="99">
      <t>キサイ</t>
    </rPh>
    <rPh sb="105" eb="107">
      <t>ショウワ</t>
    </rPh>
    <rPh sb="109" eb="110">
      <t>ネン</t>
    </rPh>
    <rPh sb="111" eb="112">
      <t>ガツ</t>
    </rPh>
    <rPh sb="112" eb="114">
      <t>イコウ</t>
    </rPh>
    <rPh sb="115" eb="116">
      <t>シン</t>
    </rPh>
    <rPh sb="116" eb="118">
      <t>タイシン</t>
    </rPh>
    <rPh sb="118" eb="120">
      <t>キジュン</t>
    </rPh>
    <rPh sb="121" eb="123">
      <t>タテモノ</t>
    </rPh>
    <rPh sb="127" eb="130">
      <t>タイシンカ</t>
    </rPh>
    <rPh sb="130" eb="132">
      <t>カイシュウ</t>
    </rPh>
    <rPh sb="134" eb="140">
      <t>ダイキボシュウゼントウ</t>
    </rPh>
    <rPh sb="140" eb="142">
      <t>シエン</t>
    </rPh>
    <rPh sb="142" eb="144">
      <t>ジギョウ</t>
    </rPh>
    <rPh sb="148" eb="150">
      <t>ケイカク</t>
    </rPh>
    <rPh sb="151" eb="153">
      <t>シンセイ</t>
    </rPh>
    <phoneticPr fontId="1"/>
  </si>
  <si>
    <t>交付予定額
（千円）
(C=(a)か(b)の低い額)</t>
    <rPh sb="0" eb="2">
      <t>コウフ</t>
    </rPh>
    <rPh sb="2" eb="4">
      <t>ヨテイ</t>
    </rPh>
    <rPh sb="4" eb="5">
      <t>ガク</t>
    </rPh>
    <rPh sb="7" eb="9">
      <t>センエン</t>
    </rPh>
    <rPh sb="22" eb="23">
      <t>ヒク</t>
    </rPh>
    <rPh sb="24" eb="25">
      <t>ガク</t>
    </rPh>
    <phoneticPr fontId="1"/>
  </si>
  <si>
    <t>○　認知症高齢者グループホーム等の防災改修等支援事業（非常用自家発電設備整備事業）</t>
    <rPh sb="27" eb="30">
      <t>ヒジョウヨウ</t>
    </rPh>
    <rPh sb="30" eb="32">
      <t>ジカ</t>
    </rPh>
    <rPh sb="32" eb="34">
      <t>ハツデン</t>
    </rPh>
    <rPh sb="34" eb="36">
      <t>セツビ</t>
    </rPh>
    <rPh sb="36" eb="38">
      <t>セイビ</t>
    </rPh>
    <rPh sb="38" eb="40">
      <t>ジギョウ</t>
    </rPh>
    <phoneticPr fontId="1"/>
  </si>
  <si>
    <t>地方負担額
（千円）※1</t>
    <rPh sb="0" eb="2">
      <t>チホウ</t>
    </rPh>
    <rPh sb="2" eb="5">
      <t>フタンガク</t>
    </rPh>
    <rPh sb="5" eb="6">
      <t>テイガク</t>
    </rPh>
    <rPh sb="7" eb="8">
      <t>セン</t>
    </rPh>
    <rPh sb="8" eb="9">
      <t>エン</t>
    </rPh>
    <phoneticPr fontId="1"/>
  </si>
  <si>
    <t>過去10年以内に本事業を活用した場合の時期（年度）
※2</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</si>
  <si>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※1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</si>
  <si>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交付金活用年度</t>
    <rPh sb="0" eb="3">
      <t>コウフキン</t>
    </rPh>
    <rPh sb="3" eb="5">
      <t>カツヨウ</t>
    </rPh>
    <rPh sb="5" eb="7">
      <t>ネンド</t>
    </rPh>
    <phoneticPr fontId="1"/>
  </si>
  <si>
    <t>過去10年</t>
    <rPh sb="0" eb="2">
      <t>カコ</t>
    </rPh>
    <rPh sb="4" eb="5">
      <t>ネン</t>
    </rPh>
    <phoneticPr fontId="1"/>
  </si>
  <si>
    <t>H27</t>
    <phoneticPr fontId="1"/>
  </si>
  <si>
    <t>H28</t>
  </si>
  <si>
    <t>H29</t>
  </si>
  <si>
    <t>H30</t>
  </si>
  <si>
    <t>H31</t>
  </si>
  <si>
    <t>R2</t>
    <phoneticPr fontId="1"/>
  </si>
  <si>
    <t>R3</t>
  </si>
  <si>
    <t>R4</t>
  </si>
  <si>
    <t>R5</t>
  </si>
  <si>
    <t>R6</t>
  </si>
  <si>
    <t>活用なし</t>
    <rPh sb="0" eb="2">
      <t>カツヨウ</t>
    </rPh>
    <phoneticPr fontId="1"/>
  </si>
  <si>
    <t>過去10年以内に本事業を活用した場合の時期（年度）
※3</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</si>
  <si>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水害対策強化</t>
    <rPh sb="0" eb="6">
      <t>スイガイタイサクキョウカ</t>
    </rPh>
    <phoneticPr fontId="1"/>
  </si>
  <si>
    <t>事業内容</t>
    <rPh sb="0" eb="2">
      <t>ジギョウ</t>
    </rPh>
    <rPh sb="2" eb="4">
      <t>ナイヨウ</t>
    </rPh>
    <phoneticPr fontId="1"/>
  </si>
  <si>
    <t>①エレベーターの設置工事</t>
    <phoneticPr fontId="1"/>
  </si>
  <si>
    <t>③車椅子での迅速な避難を促進するためのスロープ設置工事</t>
    <phoneticPr fontId="1"/>
  </si>
  <si>
    <t>②施設で利用者や職員の避難できるようなスペース設置のための改修・改築工事　　　　　　</t>
    <rPh sb="23" eb="25">
      <t>セッチ</t>
    </rPh>
    <rPh sb="32" eb="34">
      <t>カイチク</t>
    </rPh>
    <phoneticPr fontId="1"/>
  </si>
  <si>
    <t>④排水ポンプ及び雨水貯留槽の設置</t>
    <phoneticPr fontId="1"/>
  </si>
  <si>
    <t>④非常用自家発電設備装置等を屋上等への移設するための工事</t>
    <rPh sb="1" eb="4">
      <t>ヒジョウヨウ</t>
    </rPh>
    <rPh sb="4" eb="6">
      <t>ジカ</t>
    </rPh>
    <rPh sb="6" eb="8">
      <t>ハツデン</t>
    </rPh>
    <rPh sb="8" eb="10">
      <t>セツビ</t>
    </rPh>
    <rPh sb="10" eb="12">
      <t>ソウチ</t>
    </rPh>
    <rPh sb="12" eb="13">
      <t>トウ</t>
    </rPh>
    <rPh sb="14" eb="16">
      <t>オクジョウ</t>
    </rPh>
    <rPh sb="16" eb="17">
      <t>トウ</t>
    </rPh>
    <rPh sb="19" eb="21">
      <t>イセツ</t>
    </rPh>
    <rPh sb="26" eb="28">
      <t>コウジ</t>
    </rPh>
    <phoneticPr fontId="1"/>
  </si>
  <si>
    <t>⑤電気室等の扉の防水扉への改修</t>
    <phoneticPr fontId="1"/>
  </si>
  <si>
    <t>⑥高齢者施設等の出入口等に止水板・防水板</t>
    <phoneticPr fontId="1"/>
  </si>
  <si>
    <t>⑦その他</t>
    <rPh sb="3" eb="4">
      <t>タ</t>
    </rPh>
    <phoneticPr fontId="1"/>
  </si>
  <si>
    <t>○　認知症高齢者グループホーム等の防災改修等支援事業（水害対策強化事業）</t>
    <rPh sb="27" eb="29">
      <t>スイガイ</t>
    </rPh>
    <rPh sb="29" eb="31">
      <t>タイサク</t>
    </rPh>
    <rPh sb="31" eb="33">
      <t>キョウカ</t>
    </rPh>
    <rPh sb="33" eb="35">
      <t>ジギョウ</t>
    </rPh>
    <phoneticPr fontId="1"/>
  </si>
  <si>
    <t>②土砂災害警戒区域</t>
    <rPh sb="1" eb="3">
      <t>ドシャ</t>
    </rPh>
    <rPh sb="3" eb="5">
      <t>サイガイ</t>
    </rPh>
    <rPh sb="5" eb="7">
      <t>ケイカイ</t>
    </rPh>
    <rPh sb="7" eb="9">
      <t>クイキ</t>
    </rPh>
    <phoneticPr fontId="1"/>
  </si>
  <si>
    <t>③土砂災害特別警戒区域</t>
    <rPh sb="1" eb="3">
      <t>ドシャ</t>
    </rPh>
    <rPh sb="3" eb="5">
      <t>サイガイ</t>
    </rPh>
    <rPh sb="5" eb="7">
      <t>トクベツ</t>
    </rPh>
    <rPh sb="7" eb="9">
      <t>ケイカイ</t>
    </rPh>
    <rPh sb="9" eb="11">
      <t>クイキ</t>
    </rPh>
    <phoneticPr fontId="1"/>
  </si>
  <si>
    <t>④地すべり区域及び地すべり防止区域</t>
    <rPh sb="1" eb="2">
      <t>ジ</t>
    </rPh>
    <rPh sb="5" eb="7">
      <t>クイキ</t>
    </rPh>
    <rPh sb="7" eb="8">
      <t>オヨ</t>
    </rPh>
    <rPh sb="9" eb="10">
      <t>ジ</t>
    </rPh>
    <rPh sb="13" eb="15">
      <t>ボウシ</t>
    </rPh>
    <rPh sb="15" eb="17">
      <t>クイキ</t>
    </rPh>
    <phoneticPr fontId="1"/>
  </si>
  <si>
    <t>⑤急傾斜地崩壊危険区域</t>
    <rPh sb="1" eb="5">
      <t>キュウケイシャチ</t>
    </rPh>
    <rPh sb="5" eb="7">
      <t>ホウカイ</t>
    </rPh>
    <rPh sb="7" eb="9">
      <t>キケン</t>
    </rPh>
    <rPh sb="9" eb="11">
      <t>クイキ</t>
    </rPh>
    <phoneticPr fontId="1"/>
  </si>
  <si>
    <t>⑥津波災害警戒区域</t>
    <phoneticPr fontId="1"/>
  </si>
  <si>
    <t>⑦津波災害特別警戒区域</t>
    <rPh sb="1" eb="3">
      <t>ツナミ</t>
    </rPh>
    <rPh sb="3" eb="5">
      <t>サイガイ</t>
    </rPh>
    <rPh sb="5" eb="7">
      <t>トクベツ</t>
    </rPh>
    <rPh sb="7" eb="9">
      <t>ケイカイ</t>
    </rPh>
    <rPh sb="9" eb="11">
      <t>クイキ</t>
    </rPh>
    <phoneticPr fontId="1"/>
  </si>
  <si>
    <t>⑧浸水被害防止区域</t>
    <phoneticPr fontId="1"/>
  </si>
  <si>
    <t>⑨都市洪水想定区域</t>
    <phoneticPr fontId="1"/>
  </si>
  <si>
    <t>⑩都市浸水想定区域</t>
    <rPh sb="1" eb="3">
      <t>トシ</t>
    </rPh>
    <rPh sb="3" eb="5">
      <t>シンスイ</t>
    </rPh>
    <rPh sb="5" eb="7">
      <t>ソウテイ</t>
    </rPh>
    <rPh sb="7" eb="9">
      <t>クイキ</t>
    </rPh>
    <phoneticPr fontId="1"/>
  </si>
  <si>
    <t>⑪浸水想定区域</t>
    <phoneticPr fontId="1"/>
  </si>
  <si>
    <t>該当</t>
    <rPh sb="0" eb="2">
      <t>ガイトウ</t>
    </rPh>
    <phoneticPr fontId="1"/>
  </si>
  <si>
    <t>○</t>
    <phoneticPr fontId="1"/>
  </si>
  <si>
    <t>(別添3）</t>
    <phoneticPr fontId="1"/>
  </si>
  <si>
    <t>スプリンクラーを設置する施設の種類（プルダウン）</t>
    <rPh sb="8" eb="10">
      <t>セッチ</t>
    </rPh>
    <rPh sb="12" eb="14">
      <t>シセツ</t>
    </rPh>
    <rPh sb="15" eb="17">
      <t>シュルイ</t>
    </rPh>
    <phoneticPr fontId="1"/>
  </si>
  <si>
    <t>※１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</si>
  <si>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優先順位
（都道府県・指定都市・中核市ごとに優先順位を数字で入力）</t>
    <rPh sb="0" eb="2">
      <t>ユウセン</t>
    </rPh>
    <rPh sb="2" eb="4">
      <t>ジュンイ</t>
    </rPh>
    <rPh sb="6" eb="10">
      <t>トドウフケン</t>
    </rPh>
    <rPh sb="11" eb="13">
      <t>シテイ</t>
    </rPh>
    <rPh sb="13" eb="15">
      <t>トシ</t>
    </rPh>
    <rPh sb="16" eb="19">
      <t>チュウカクシ</t>
    </rPh>
    <rPh sb="27" eb="29">
      <t>スウジ</t>
    </rPh>
    <phoneticPr fontId="1"/>
  </si>
  <si>
    <t>左のうち、医療的配慮（人工呼吸器・酸素療法・喀痰吸引等）が必要な者
（延べ人数）（R6.11月～R7.10月）</t>
    <rPh sb="0" eb="1">
      <t>ヒダリ</t>
    </rPh>
    <rPh sb="5" eb="8">
      <t>イリョウテキ</t>
    </rPh>
    <rPh sb="8" eb="10">
      <t>ハイリョ</t>
    </rPh>
    <rPh sb="11" eb="13">
      <t>ジンコウ</t>
    </rPh>
    <rPh sb="13" eb="16">
      <t>コキュウキ</t>
    </rPh>
    <rPh sb="17" eb="21">
      <t>サンソリョウホウ</t>
    </rPh>
    <rPh sb="22" eb="24">
      <t>カクタン</t>
    </rPh>
    <rPh sb="24" eb="26">
      <t>キュウイン</t>
    </rPh>
    <rPh sb="26" eb="27">
      <t>ナド</t>
    </rPh>
    <rPh sb="29" eb="31">
      <t>ヒツヨウ</t>
    </rPh>
    <rPh sb="32" eb="33">
      <t>モノ</t>
    </rPh>
    <rPh sb="35" eb="36">
      <t>ノ</t>
    </rPh>
    <rPh sb="37" eb="39">
      <t>ニンズウ</t>
    </rPh>
    <phoneticPr fontId="1"/>
  </si>
  <si>
    <t>直近１年間の利用者数（延べ人数）
（R6.11月～R7.10月）※2</t>
    <rPh sb="0" eb="2">
      <t>チョッキン</t>
    </rPh>
    <rPh sb="3" eb="5">
      <t>ネンカン</t>
    </rPh>
    <rPh sb="23" eb="24">
      <t>ガツ</t>
    </rPh>
    <rPh sb="30" eb="31">
      <t>ガツ</t>
    </rPh>
    <phoneticPr fontId="1"/>
  </si>
  <si>
    <t>※２ 「直近１年間の利用者数（延べ人数）」は、例えば、1日15人が365日間利用した場合は、15人×365日＝5,475人と算出し、5,475と記入。</t>
    <rPh sb="4" eb="6">
      <t>チョッキン</t>
    </rPh>
    <rPh sb="7" eb="9">
      <t>ネンカン</t>
    </rPh>
    <rPh sb="10" eb="13">
      <t>リヨウシャ</t>
    </rPh>
    <rPh sb="13" eb="14">
      <t>スウ</t>
    </rPh>
    <rPh sb="15" eb="16">
      <t>ノ</t>
    </rPh>
    <rPh sb="17" eb="19">
      <t>ニンズウ</t>
    </rPh>
    <rPh sb="23" eb="24">
      <t>タト</t>
    </rPh>
    <rPh sb="48" eb="49">
      <t>ニン</t>
    </rPh>
    <rPh sb="53" eb="54">
      <t>ニチ</t>
    </rPh>
    <rPh sb="60" eb="61">
      <t>ニン</t>
    </rPh>
    <rPh sb="62" eb="64">
      <t>サンシュツ</t>
    </rPh>
    <rPh sb="72" eb="74">
      <t>キニュウ</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</si>
  <si>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rPh sb="81" eb="83">
      <t>チョッキン</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</si>
  <si>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</si>
  <si>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※2　事業メニュー（大規模修繕、耐震化促進、水害対策強化、非常用自家発電整備）に関わらず認知症高齢者グループホーム等の防災改修等支援事業として交付金の交付を受けた直近の時期を選択してください</t>
    <rPh sb="3" eb="5">
      <t>ジギョウ</t>
    </rPh>
    <rPh sb="10" eb="13">
      <t>ダイキボ</t>
    </rPh>
    <rPh sb="13" eb="15">
      <t>シュウゼン</t>
    </rPh>
    <rPh sb="16" eb="19">
      <t>タイシンカ</t>
    </rPh>
    <rPh sb="19" eb="21">
      <t>ソクシン</t>
    </rPh>
    <rPh sb="22" eb="28">
      <t>スイガイタイサクキョウカ</t>
    </rPh>
    <rPh sb="29" eb="38">
      <t>ヒジョウヨウジカハツデンセイビ</t>
    </rPh>
    <rPh sb="40" eb="41">
      <t>カカ</t>
    </rPh>
    <rPh sb="66" eb="68">
      <t>ジギョウ</t>
    </rPh>
    <rPh sb="71" eb="74">
      <t>コウフキン</t>
    </rPh>
    <rPh sb="75" eb="77">
      <t>コウフ</t>
    </rPh>
    <rPh sb="78" eb="79">
      <t>ウ</t>
    </rPh>
    <rPh sb="84" eb="86">
      <t>ジキ</t>
    </rPh>
    <rPh sb="87" eb="89">
      <t>センタク</t>
    </rPh>
    <phoneticPr fontId="1"/>
  </si>
  <si>
    <t>給水設備整備</t>
    <rPh sb="0" eb="2">
      <t>キュウスイ</t>
    </rPh>
    <rPh sb="2" eb="4">
      <t>セツビ</t>
    </rPh>
    <rPh sb="4" eb="6">
      <t>セイビ</t>
    </rPh>
    <phoneticPr fontId="1"/>
  </si>
  <si>
    <t>特別養護老人ホーム（定員29人以下）</t>
  </si>
  <si>
    <t>介護老人保健施設（定員29人以下）</t>
  </si>
  <si>
    <t>介護医療院（定員29人以下）</t>
  </si>
  <si>
    <t>養護老人ホーム（定員29人以下）</t>
  </si>
  <si>
    <t>特別養護老人ホーム（定員30人以上）</t>
  </si>
  <si>
    <t>介護老人保健施設（定員30人以上）</t>
  </si>
  <si>
    <t>介護医療院（定員30人以上）</t>
  </si>
  <si>
    <t>養護老人ホーム（定員30人以上）</t>
  </si>
  <si>
    <t>○　高齢者施設等の給水設備整備事業</t>
    <phoneticPr fontId="1"/>
  </si>
  <si>
    <t>※ 「直近１年間の利用者数（延べ人数）」は、例えば、1日15人が365日間利用した場合は、15人×365日＝5,475人と算出し、5,475と記入。</t>
    <phoneticPr fontId="1"/>
  </si>
  <si>
    <t>直近１年間の利用者数（延べ人数）
（R6.11月～R7.10月）※1</t>
    <rPh sb="0" eb="2">
      <t>チョッキン</t>
    </rPh>
    <rPh sb="3" eb="5">
      <t>ネンカン</t>
    </rPh>
    <rPh sb="23" eb="24">
      <t>ガツ</t>
    </rPh>
    <rPh sb="30" eb="31">
      <t>ガツ</t>
    </rPh>
    <phoneticPr fontId="1"/>
  </si>
  <si>
    <r>
      <t xml:space="preserve">実施主体（自治体名）
</t>
    </r>
    <r>
      <rPr>
        <sz val="11"/>
        <color rgb="FFFF0000"/>
        <rFont val="游ゴシック"/>
        <family val="3"/>
        <charset val="128"/>
      </rPr>
      <t>※運営法人名は入れないこと</t>
    </r>
    <rPh sb="0" eb="2">
      <t>ジッシ</t>
    </rPh>
    <rPh sb="2" eb="4">
      <t>シュタイ</t>
    </rPh>
    <rPh sb="5" eb="8">
      <t>ジチタイ</t>
    </rPh>
    <rPh sb="8" eb="9">
      <t>メイ</t>
    </rPh>
    <phoneticPr fontId="1"/>
  </si>
  <si>
    <t>○　高齢者施設等のブロック塀等改修整備事業</t>
    <rPh sb="13" eb="15">
      <t>ベイトウ</t>
    </rPh>
    <rPh sb="15" eb="17">
      <t>カイシュウ</t>
    </rPh>
    <rPh sb="17" eb="19">
      <t>セイビ</t>
    </rPh>
    <phoneticPr fontId="1"/>
  </si>
  <si>
    <t>ブロック塀等改修</t>
    <rPh sb="4" eb="6">
      <t>ベイトウ</t>
    </rPh>
    <rPh sb="6" eb="8">
      <t>カイシュウ</t>
    </rPh>
    <phoneticPr fontId="1"/>
  </si>
  <si>
    <t>特別養護老人ホーム（定員29人以下）及び併設される老人短期入所施設</t>
  </si>
  <si>
    <t>夜間対応型訪問介護事業所</t>
  </si>
  <si>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</si>
  <si>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老人福祉センター（特Ａ型・Ａ型・Ｂ型）</t>
  </si>
  <si>
    <t>老人福祉施設付設作業所</t>
  </si>
  <si>
    <t>老人介護支援センター（在宅介護支援センター）</t>
  </si>
  <si>
    <t>在宅複合型施設</t>
  </si>
  <si>
    <t>換気設備</t>
    <rPh sb="0" eb="2">
      <t>カンキ</t>
    </rPh>
    <rPh sb="2" eb="4">
      <t>セツビ</t>
    </rPh>
    <phoneticPr fontId="1"/>
  </si>
  <si>
    <t>特別養護老人ホーム（定員29人以下）及び併設される老人短期入所施設</t>
    <rPh sb="18" eb="19">
      <t>オヨ</t>
    </rPh>
    <rPh sb="20" eb="22">
      <t>ヘイセツ</t>
    </rPh>
    <phoneticPr fontId="2"/>
  </si>
  <si>
    <t>特別養護老人ホーム（定員30人以上）及び併設される老人短期入所施設</t>
    <rPh sb="18" eb="19">
      <t>オヨ</t>
    </rPh>
    <phoneticPr fontId="2"/>
  </si>
  <si>
    <t>○　高齢者施設等の換気設備整備事業</t>
    <rPh sb="9" eb="11">
      <t>カンキ</t>
    </rPh>
    <rPh sb="11" eb="13">
      <t>セツビ</t>
    </rPh>
    <rPh sb="13" eb="15">
      <t>セイビ</t>
    </rPh>
    <phoneticPr fontId="1"/>
  </si>
  <si>
    <t>補助対象面積（㎡）</t>
    <rPh sb="0" eb="2">
      <t>ホジョ</t>
    </rPh>
    <rPh sb="2" eb="4">
      <t>タイショウ</t>
    </rPh>
    <rPh sb="4" eb="6">
      <t>メンセキ</t>
    </rPh>
    <phoneticPr fontId="1"/>
  </si>
  <si>
    <t>算定基準による算定額
（千円）
（補助対象面積×交付基準単価）</t>
    <rPh sb="0" eb="2">
      <t>サンテイ</t>
    </rPh>
    <rPh sb="2" eb="4">
      <t>キジュン</t>
    </rPh>
    <rPh sb="7" eb="9">
      <t>サンテイ</t>
    </rPh>
    <rPh sb="9" eb="10">
      <t>ガク</t>
    </rPh>
    <rPh sb="12" eb="14">
      <t>センエン</t>
    </rPh>
    <rPh sb="17" eb="19">
      <t>ホジョ</t>
    </rPh>
    <rPh sb="19" eb="21">
      <t>タイショウ</t>
    </rPh>
    <rPh sb="21" eb="23">
      <t>メンセキ</t>
    </rPh>
    <rPh sb="24" eb="26">
      <t>コウフ</t>
    </rPh>
    <rPh sb="26" eb="28">
      <t>キジュン</t>
    </rPh>
    <rPh sb="28" eb="30">
      <t>タンカ</t>
    </rPh>
    <phoneticPr fontId="1"/>
  </si>
  <si>
    <t>○　社会福祉連携推進法人等に係る高齢者施設等の大規模修繕等支援事業</t>
    <phoneticPr fontId="1"/>
  </si>
  <si>
    <t>社会福祉法人等の大規模修繕等</t>
    <rPh sb="0" eb="2">
      <t>シャカイ</t>
    </rPh>
    <rPh sb="2" eb="4">
      <t>フクシ</t>
    </rPh>
    <rPh sb="4" eb="6">
      <t>ホウジン</t>
    </rPh>
    <rPh sb="6" eb="7">
      <t>トウ</t>
    </rPh>
    <rPh sb="8" eb="14">
      <t>ダイキボシュウゼントウ</t>
    </rPh>
    <phoneticPr fontId="1"/>
  </si>
  <si>
    <t>交付基準単価</t>
    <rPh sb="0" eb="6">
      <t>コウフキジュンタンカ</t>
    </rPh>
    <phoneticPr fontId="1"/>
  </si>
  <si>
    <t>社会福祉連携推進法人の社員となった日又は吸収合併若しくは新設合併を行った日</t>
    <rPh sb="0" eb="10">
      <t>シャカイフクシレンケイスイシンホウジン</t>
    </rPh>
    <rPh sb="11" eb="13">
      <t>シャイン</t>
    </rPh>
    <rPh sb="17" eb="18">
      <t>ネンガッピ</t>
    </rPh>
    <rPh sb="18" eb="19">
      <t>マタ</t>
    </rPh>
    <rPh sb="33" eb="34">
      <t>オコナ</t>
    </rPh>
    <rPh sb="36" eb="37">
      <t>ヒ</t>
    </rPh>
    <phoneticPr fontId="1"/>
  </si>
  <si>
    <t>○　国土強靭化対策と一体的に行う大規模修繕等支援事業</t>
    <phoneticPr fontId="1"/>
  </si>
  <si>
    <t>国土強靱化対策と一体的な大規模修繕等</t>
    <rPh sb="0" eb="2">
      <t>コクド</t>
    </rPh>
    <rPh sb="2" eb="4">
      <t>キョウジン</t>
    </rPh>
    <rPh sb="4" eb="5">
      <t>バ</t>
    </rPh>
    <rPh sb="5" eb="7">
      <t>タイサク</t>
    </rPh>
    <rPh sb="8" eb="11">
      <t>イッタイテキ</t>
    </rPh>
    <rPh sb="12" eb="18">
      <t>ダイキボシュウゼントウ</t>
    </rPh>
    <phoneticPr fontId="1"/>
  </si>
  <si>
    <t>高齢者施設等の水害対策強化事業</t>
    <phoneticPr fontId="1"/>
  </si>
  <si>
    <t>高齢者施設等のブロック塀等改修整備事業</t>
    <phoneticPr fontId="1"/>
  </si>
  <si>
    <t>H30.2.1以降に実施済み（非常用自家発電整備）</t>
    <rPh sb="7" eb="9">
      <t>イコウ</t>
    </rPh>
    <rPh sb="12" eb="13">
      <t>ズ</t>
    </rPh>
    <rPh sb="15" eb="24">
      <t>ヒジョウヨウジカハツデンセイビ</t>
    </rPh>
    <phoneticPr fontId="1"/>
  </si>
  <si>
    <t>H30.2.1以降に実施済み（水害対策強化）</t>
    <rPh sb="7" eb="9">
      <t>イコウ</t>
    </rPh>
    <rPh sb="12" eb="13">
      <t>ズ</t>
    </rPh>
    <rPh sb="15" eb="21">
      <t>スイガイタイサクキョウカ</t>
    </rPh>
    <phoneticPr fontId="1"/>
  </si>
  <si>
    <t>H30.2.1以降に実施済み（ブロック塀等改修）</t>
    <rPh sb="7" eb="9">
      <t>イコウ</t>
    </rPh>
    <rPh sb="12" eb="13">
      <t>ズ</t>
    </rPh>
    <rPh sb="19" eb="21">
      <t>ベイナド</t>
    </rPh>
    <rPh sb="21" eb="23">
      <t>カイシュウ</t>
    </rPh>
    <phoneticPr fontId="1"/>
  </si>
  <si>
    <t>一体的に実施する国土強靱化対策　※1</t>
    <rPh sb="0" eb="3">
      <t>イッタイテキ</t>
    </rPh>
    <rPh sb="4" eb="6">
      <t>ジッシ</t>
    </rPh>
    <rPh sb="8" eb="10">
      <t>コクド</t>
    </rPh>
    <rPh sb="10" eb="12">
      <t>キョウジン</t>
    </rPh>
    <rPh sb="12" eb="13">
      <t>バ</t>
    </rPh>
    <rPh sb="13" eb="15">
      <t>タイサク</t>
    </rPh>
    <phoneticPr fontId="1"/>
  </si>
  <si>
    <t>平成30年2月1日以降に実施した国土強靱化対策の事業完了（予定）日
※3</t>
    <rPh sb="0" eb="2">
      <t>ヘイセイ</t>
    </rPh>
    <rPh sb="4" eb="5">
      <t>ネン</t>
    </rPh>
    <rPh sb="6" eb="7">
      <t>ガツ</t>
    </rPh>
    <rPh sb="8" eb="11">
      <t>ニチイコウ</t>
    </rPh>
    <rPh sb="12" eb="14">
      <t>ジッシ</t>
    </rPh>
    <rPh sb="16" eb="18">
      <t>コクド</t>
    </rPh>
    <rPh sb="18" eb="20">
      <t>キョウジン</t>
    </rPh>
    <rPh sb="20" eb="21">
      <t>バ</t>
    </rPh>
    <rPh sb="21" eb="23">
      <t>タイサク</t>
    </rPh>
    <rPh sb="24" eb="26">
      <t>ジギョウ</t>
    </rPh>
    <rPh sb="26" eb="28">
      <t>カンリョウ</t>
    </rPh>
    <rPh sb="29" eb="31">
      <t>ヨテイ</t>
    </rPh>
    <rPh sb="32" eb="33">
      <t>ヒ</t>
    </rPh>
    <phoneticPr fontId="1"/>
  </si>
  <si>
    <t>※3　平成30年2月1日以降に国土強靱化対策を実施した場合は、事業完了（予定）日を記載してください。令和7年度の一次協議分で内示を受けた事業のほか、協議実施時点ですでに事業を実施しており、令和８年３月31日までに事業完了が見込まれるものはその予定日を記載してください。</t>
    <rPh sb="3" eb="5">
      <t>ヘイセイ</t>
    </rPh>
    <rPh sb="7" eb="8">
      <t>ネン</t>
    </rPh>
    <rPh sb="9" eb="10">
      <t>ガツ</t>
    </rPh>
    <rPh sb="11" eb="12">
      <t>ニチ</t>
    </rPh>
    <rPh sb="12" eb="14">
      <t>イコウ</t>
    </rPh>
    <rPh sb="15" eb="17">
      <t>コクド</t>
    </rPh>
    <rPh sb="17" eb="19">
      <t>キョウジン</t>
    </rPh>
    <rPh sb="19" eb="20">
      <t>バ</t>
    </rPh>
    <rPh sb="20" eb="22">
      <t>タイサク</t>
    </rPh>
    <rPh sb="23" eb="25">
      <t>ジッシ</t>
    </rPh>
    <rPh sb="27" eb="29">
      <t>バアイ</t>
    </rPh>
    <rPh sb="31" eb="33">
      <t>ジギョウ</t>
    </rPh>
    <rPh sb="33" eb="35">
      <t>カンリョウ</t>
    </rPh>
    <rPh sb="36" eb="38">
      <t>ヨテイ</t>
    </rPh>
    <rPh sb="39" eb="40">
      <t>ヒ</t>
    </rPh>
    <rPh sb="41" eb="43">
      <t>キサイ</t>
    </rPh>
    <rPh sb="50" eb="52">
      <t>レイワ</t>
    </rPh>
    <rPh sb="53" eb="55">
      <t>ネンド</t>
    </rPh>
    <rPh sb="56" eb="58">
      <t>イチジ</t>
    </rPh>
    <rPh sb="58" eb="60">
      <t>キョウギ</t>
    </rPh>
    <rPh sb="60" eb="61">
      <t>ブン</t>
    </rPh>
    <rPh sb="62" eb="64">
      <t>ナイジ</t>
    </rPh>
    <rPh sb="65" eb="66">
      <t>ウ</t>
    </rPh>
    <rPh sb="68" eb="70">
      <t>ジギョウ</t>
    </rPh>
    <rPh sb="78" eb="80">
      <t>ジテン</t>
    </rPh>
    <rPh sb="84" eb="86">
      <t>ジギョウ</t>
    </rPh>
    <rPh sb="87" eb="89">
      <t>ジッシ</t>
    </rPh>
    <rPh sb="121" eb="124">
      <t>ヨテイビ</t>
    </rPh>
    <rPh sb="125" eb="127">
      <t>キサイ</t>
    </rPh>
    <phoneticPr fontId="1"/>
  </si>
  <si>
    <t>※1　今回の協議に併せて一体的に実施する国土強靱化対策の内容を選択してください。平成30年2月1日以降に実施済みの場合は、その関係事業（自費も含む。）を選択してください。</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ナイヨウ</t>
    </rPh>
    <rPh sb="31" eb="33">
      <t>センタク</t>
    </rPh>
    <rPh sb="40" eb="42">
      <t>ヘイセイ</t>
    </rPh>
    <rPh sb="44" eb="45">
      <t>ネン</t>
    </rPh>
    <rPh sb="46" eb="47">
      <t>ガツ</t>
    </rPh>
    <rPh sb="48" eb="49">
      <t>ニチ</t>
    </rPh>
    <rPh sb="49" eb="51">
      <t>イコウ</t>
    </rPh>
    <rPh sb="52" eb="54">
      <t>ジッシ</t>
    </rPh>
    <rPh sb="54" eb="55">
      <t>ズ</t>
    </rPh>
    <rPh sb="57" eb="59">
      <t>バアイ</t>
    </rPh>
    <rPh sb="63" eb="65">
      <t>カンケイ</t>
    </rPh>
    <rPh sb="65" eb="67">
      <t>ジギョウ</t>
    </rPh>
    <rPh sb="76" eb="78">
      <t>センタク</t>
    </rPh>
    <phoneticPr fontId="1"/>
  </si>
  <si>
    <t>○　高齢者施設等の非常用自家発電整備事業</t>
    <rPh sb="9" eb="12">
      <t>ヒジョウヨウ</t>
    </rPh>
    <rPh sb="12" eb="14">
      <t>ジカ</t>
    </rPh>
    <rPh sb="14" eb="16">
      <t>ハツデン</t>
    </rPh>
    <rPh sb="16" eb="18">
      <t>セイビ</t>
    </rPh>
    <phoneticPr fontId="1"/>
  </si>
  <si>
    <t>高齢者施設等の非常用自家発電整備</t>
    <rPh sb="0" eb="3">
      <t>コウレイシャ</t>
    </rPh>
    <rPh sb="3" eb="5">
      <t>シセツ</t>
    </rPh>
    <rPh sb="5" eb="6">
      <t>トウ</t>
    </rPh>
    <rPh sb="7" eb="16">
      <t>ヒジョウヨウジカハツデンセイビ</t>
    </rPh>
    <phoneticPr fontId="1"/>
  </si>
  <si>
    <t>一体的に実施する事業内容</t>
    <rPh sb="0" eb="3">
      <t>イッタイテキ</t>
    </rPh>
    <rPh sb="4" eb="6">
      <t>ジッシ</t>
    </rPh>
    <rPh sb="8" eb="10">
      <t>ジギョウ</t>
    </rPh>
    <rPh sb="10" eb="12">
      <t>ナイヨウ</t>
    </rPh>
    <phoneticPr fontId="1"/>
  </si>
  <si>
    <t>一体的に実施する国土強靱化対策に係る都道府県等の協議番号
※2</t>
    <rPh sb="0" eb="3">
      <t>イッタイテキ</t>
    </rPh>
    <rPh sb="4" eb="6">
      <t>ジッシ</t>
    </rPh>
    <rPh sb="8" eb="10">
      <t>コクド</t>
    </rPh>
    <rPh sb="10" eb="12">
      <t>キョウジン</t>
    </rPh>
    <rPh sb="12" eb="13">
      <t>バ</t>
    </rPh>
    <rPh sb="13" eb="15">
      <t>タイサク</t>
    </rPh>
    <rPh sb="16" eb="17">
      <t>カカ</t>
    </rPh>
    <rPh sb="18" eb="22">
      <t>トドウフケン</t>
    </rPh>
    <rPh sb="22" eb="23">
      <t>トウ</t>
    </rPh>
    <rPh sb="24" eb="26">
      <t>キョウギ</t>
    </rPh>
    <rPh sb="26" eb="28">
      <t>バンゴウ</t>
    </rPh>
    <phoneticPr fontId="1"/>
  </si>
  <si>
    <t>国土強靱化と一体的に実施する大規模修繕等の協議を行う場合の協議番号
※2</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1"/>
  </si>
  <si>
    <t>※１ 「直近１年間の利用者数（延べ人数）」は、例えば、1日15人が365日間利用した場合は、15人×365日＝5,475人と算出し、5,475と記入。</t>
    <phoneticPr fontId="1"/>
  </si>
  <si>
    <t>国土強靱化と一体的に実施する大規模修繕等の協議を行う場合の協議番号
※</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1"/>
  </si>
  <si>
    <t>※ 今回の国土強靱化対策の協議と併せて、一体的に実施する大規模修繕等の協議を行う場合は、協議番号（通し番号）を記載してください。</t>
    <rPh sb="2" eb="4">
      <t>コンカイ</t>
    </rPh>
    <rPh sb="5" eb="7">
      <t>コクド</t>
    </rPh>
    <rPh sb="7" eb="9">
      <t>キョウジン</t>
    </rPh>
    <rPh sb="9" eb="10">
      <t>カ</t>
    </rPh>
    <rPh sb="10" eb="12">
      <t>タイサク</t>
    </rPh>
    <rPh sb="13" eb="15">
      <t>キョウギ</t>
    </rPh>
    <rPh sb="16" eb="17">
      <t>アワ</t>
    </rPh>
    <rPh sb="20" eb="23">
      <t>イッタイテキ</t>
    </rPh>
    <rPh sb="24" eb="26">
      <t>ジッシ</t>
    </rPh>
    <rPh sb="28" eb="31">
      <t>ダイキボ</t>
    </rPh>
    <rPh sb="31" eb="33">
      <t>シュウゼン</t>
    </rPh>
    <rPh sb="33" eb="34">
      <t>トウ</t>
    </rPh>
    <rPh sb="35" eb="37">
      <t>キョウギ</t>
    </rPh>
    <rPh sb="38" eb="39">
      <t>オコナ</t>
    </rPh>
    <rPh sb="40" eb="42">
      <t>バアイ</t>
    </rPh>
    <rPh sb="44" eb="46">
      <t>キョウギ</t>
    </rPh>
    <rPh sb="46" eb="48">
      <t>バンゴウ</t>
    </rPh>
    <rPh sb="49" eb="50">
      <t>トオ</t>
    </rPh>
    <rPh sb="51" eb="53">
      <t>バンゴウ</t>
    </rPh>
    <rPh sb="55" eb="57">
      <t>キサイ</t>
    </rPh>
    <phoneticPr fontId="1"/>
  </si>
  <si>
    <t>※２ 今回の国土強靱化対策の協議と併せて、一体的に実施する大規模修繕等の協議を行う場合は、協議番号（通し番号）を記載してください。</t>
    <rPh sb="3" eb="5">
      <t>コンカイ</t>
    </rPh>
    <rPh sb="6" eb="8">
      <t>コクド</t>
    </rPh>
    <rPh sb="8" eb="10">
      <t>キョウジン</t>
    </rPh>
    <rPh sb="10" eb="11">
      <t>カ</t>
    </rPh>
    <rPh sb="11" eb="13">
      <t>タイサク</t>
    </rPh>
    <rPh sb="14" eb="16">
      <t>キョウギ</t>
    </rPh>
    <rPh sb="17" eb="18">
      <t>アワ</t>
    </rPh>
    <rPh sb="21" eb="24">
      <t>イッタイテキ</t>
    </rPh>
    <rPh sb="25" eb="27">
      <t>ジッシ</t>
    </rPh>
    <rPh sb="29" eb="32">
      <t>ダイキボ</t>
    </rPh>
    <rPh sb="32" eb="34">
      <t>シュウゼン</t>
    </rPh>
    <rPh sb="34" eb="35">
      <t>トウ</t>
    </rPh>
    <rPh sb="36" eb="38">
      <t>キョウギ</t>
    </rPh>
    <rPh sb="39" eb="40">
      <t>オコナ</t>
    </rPh>
    <rPh sb="41" eb="43">
      <t>バアイ</t>
    </rPh>
    <rPh sb="45" eb="47">
      <t>キョウギ</t>
    </rPh>
    <rPh sb="47" eb="49">
      <t>バンゴウ</t>
    </rPh>
    <rPh sb="50" eb="51">
      <t>トオ</t>
    </rPh>
    <rPh sb="52" eb="54">
      <t>バンゴウ</t>
    </rPh>
    <rPh sb="56" eb="58">
      <t>キサイ</t>
    </rPh>
    <phoneticPr fontId="1"/>
  </si>
  <si>
    <t>高齢者施設等の水害対策強化</t>
    <rPh sb="0" eb="3">
      <t>コウレイシャ</t>
    </rPh>
    <rPh sb="3" eb="5">
      <t>シセツ</t>
    </rPh>
    <rPh sb="5" eb="6">
      <t>トウ</t>
    </rPh>
    <rPh sb="7" eb="13">
      <t>スイガイタイサクキョウカ</t>
    </rPh>
    <phoneticPr fontId="1"/>
  </si>
  <si>
    <t>⑫その他（水害における被害の発生の危険性が認められると地域防災計画等で定める区域）</t>
    <phoneticPr fontId="1"/>
  </si>
  <si>
    <t>※２ 今回の国土強靱化対策の協議と併せて、一体的に実施する大規模修繕等の協議を行う場合は、協議番号（通し番号）を記載してください。</t>
    <phoneticPr fontId="1"/>
  </si>
  <si>
    <t>※１ 「直近１年間の利用者数（延べ人数）」は、例えば、1日15人が365日間利用した場合は、15人×365日＝5,475人と算出し、5,475と記入。</t>
    <phoneticPr fontId="4"/>
  </si>
  <si>
    <t>※2　今回の協議に併せて一体的に実施する国土強靱化対策の整備計画シートにおける都道府県等の協議番号を記載してください（ブロック塀等改修はR列、非常用自家発電整備はU列、水害対策強化はAG列の番号）。平成30年2月1日以降に実施した場合は記載不要です。</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セイビ</t>
    </rPh>
    <rPh sb="30" eb="32">
      <t>ケイカク</t>
    </rPh>
    <rPh sb="39" eb="43">
      <t>トドウフケン</t>
    </rPh>
    <rPh sb="43" eb="44">
      <t>トウ</t>
    </rPh>
    <rPh sb="45" eb="47">
      <t>キョウギ</t>
    </rPh>
    <rPh sb="47" eb="49">
      <t>バンゴウ</t>
    </rPh>
    <rPh sb="50" eb="52">
      <t>キサイ</t>
    </rPh>
    <rPh sb="63" eb="67">
      <t>ベイトウカイシュウ</t>
    </rPh>
    <rPh sb="69" eb="70">
      <t>レツ</t>
    </rPh>
    <rPh sb="71" eb="80">
      <t>ヒジョウヨウジカハツデンセイビ</t>
    </rPh>
    <rPh sb="82" eb="83">
      <t>レツ</t>
    </rPh>
    <rPh sb="84" eb="90">
      <t>スイガイタイサクキョウカ</t>
    </rPh>
    <rPh sb="93" eb="94">
      <t>レツ</t>
    </rPh>
    <rPh sb="95" eb="97">
      <t>バンゴウ</t>
    </rPh>
    <rPh sb="99" eb="101">
      <t>ヘイセイ</t>
    </rPh>
    <rPh sb="103" eb="104">
      <t>ネン</t>
    </rPh>
    <rPh sb="105" eb="106">
      <t>ガツ</t>
    </rPh>
    <rPh sb="107" eb="108">
      <t>ニチ</t>
    </rPh>
    <rPh sb="108" eb="110">
      <t>イコウ</t>
    </rPh>
    <rPh sb="111" eb="113">
      <t>ジッシ</t>
    </rPh>
    <rPh sb="115" eb="117">
      <t>バアイ</t>
    </rPh>
    <rPh sb="118" eb="120">
      <t>キサイ</t>
    </rPh>
    <rPh sb="120" eb="122">
      <t>フヨウ</t>
    </rPh>
    <phoneticPr fontId="1"/>
  </si>
  <si>
    <t>老人短期入所施設（定員30人以上）</t>
    <phoneticPr fontId="1"/>
  </si>
  <si>
    <t>老人短期入所施設（定員29人以下）</t>
    <phoneticPr fontId="1"/>
  </si>
  <si>
    <t>過去10年以内に本事業を活用した場合の時期（年度）
※２</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</si>
  <si>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※２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</si>
  <si>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総事業費
（千円）
(a)</t>
    <rPh sb="0" eb="1">
      <t>ソウ</t>
    </rPh>
    <rPh sb="1" eb="4">
      <t>ジギョウヒ</t>
    </rPh>
    <rPh sb="6" eb="8">
      <t>センエン</t>
    </rPh>
    <phoneticPr fontId="1"/>
  </si>
  <si>
    <t>対象経費の実支出（予定）額
（千円）
(b)</t>
    <rPh sb="0" eb="2">
      <t>タイショウ</t>
    </rPh>
    <rPh sb="2" eb="4">
      <t>ケイヒ</t>
    </rPh>
    <rPh sb="5" eb="8">
      <t>ジツシシュツ</t>
    </rPh>
    <rPh sb="9" eb="11">
      <t>ヨテイ</t>
    </rPh>
    <rPh sb="12" eb="13">
      <t>ガク</t>
    </rPh>
    <rPh sb="15" eb="17">
      <t>センエン</t>
    </rPh>
    <phoneticPr fontId="1"/>
  </si>
  <si>
    <t>交付基準単価
（千円）
(C=(a)か(b)の低い額)</t>
    <rPh sb="0" eb="2">
      <t>コウフ</t>
    </rPh>
    <rPh sb="2" eb="4">
      <t>キジュン</t>
    </rPh>
    <rPh sb="4" eb="6">
      <t>タンカ</t>
    </rPh>
    <rPh sb="8" eb="10">
      <t>センエン</t>
    </rPh>
    <phoneticPr fontId="1"/>
  </si>
  <si>
    <t>交付予定額
（千円）
(D=(C)*1/2)</t>
    <rPh sb="0" eb="2">
      <t>コウフ</t>
    </rPh>
    <rPh sb="2" eb="4">
      <t>ヨテイ</t>
    </rPh>
    <rPh sb="4" eb="5">
      <t>ガク</t>
    </rPh>
    <rPh sb="7" eb="9">
      <t>センエン</t>
    </rPh>
    <phoneticPr fontId="1"/>
  </si>
  <si>
    <t>○　高齢者施設等の水害対策強化事業</t>
    <rPh sb="9" eb="15">
      <t>スイガイタイサクキョウカ</t>
    </rPh>
    <rPh sb="15" eb="17">
      <t>ジギョウ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</si>
</sst>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ggge&quot;年&quot;m&quot;月&quot;d&quot;日&quot;;@"/>
    <numFmt numFmtId="177" formatCode="#,##0_ "/>
    <numFmt numFmtId="178" formatCode="#,##0_);[Red]\(#,##0\)"/>
    <numFmt numFmtId="179" formatCode="#,##0.000_ "/>
    <numFmt numFmtId="180" formatCode="0.0%"/>
    <numFmt numFmtId="181" formatCode="0.0_);[Red]\(0.0\)"/>
    <numFmt numFmtId="182" formatCode="0_);[Red]\(0\)"/>
    <numFmt numFmtId="183" formatCode="#,##0.0_ "/>
    <numFmt numFmtId="184" formatCode="0.0"/>
  </numFmts>
  <fonts count="40">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1"/>
      <color theme="1"/>
      <name val="ＭＳ Ｐゴシック"/>
      <family val="2"/>
      <charset val="128"/>
      <scheme val="minor"/>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4"/>
      <color theme="1"/>
      <name val="ＭＳ Ｐゴシック"/>
      <family val="3"/>
      <charset val="128"/>
      <scheme val="minor"/>
    </font>
    <font>
      <sz val="6"/>
      <name val="ＭＳ Ｐゴシック"/>
      <family val="3"/>
      <charset val="128"/>
    </font>
    <font>
      <sz val="10"/>
      <color rgb="FFFF0000"/>
      <name val="ＭＳ Ｐゴシック"/>
      <family val="3"/>
      <charset val="128"/>
    </font>
    <font>
      <b/>
      <sz val="14"/>
      <color theme="1"/>
      <name val="ＭＳ Ｐゴシック"/>
      <family val="3"/>
      <charset val="128"/>
    </font>
    <font>
      <sz val="14"/>
      <color theme="1"/>
      <name val="游ゴシック"/>
      <family val="3"/>
      <charset val="128"/>
    </font>
    <font>
      <sz val="10"/>
      <color theme="1"/>
      <name val="游ゴシック"/>
      <family val="3"/>
      <charset val="128"/>
    </font>
    <font>
      <sz val="12"/>
      <color theme="1"/>
      <name val="游ゴシック"/>
      <family val="3"/>
      <charset val="128"/>
    </font>
    <font>
      <b/>
      <sz val="12"/>
      <color rgb="FFFF0000"/>
      <name val="游ゴシック"/>
      <family val="3"/>
      <charset val="128"/>
    </font>
    <font>
      <sz val="11"/>
      <color theme="1"/>
      <name val="游ゴシック"/>
      <family val="3"/>
      <charset val="128"/>
    </font>
    <font>
      <sz val="11"/>
      <name val="游ゴシック"/>
      <family val="3"/>
      <charset val="128"/>
    </font>
    <font>
      <sz val="10"/>
      <name val="游ゴシック"/>
      <family val="3"/>
      <charset val="128"/>
    </font>
    <font>
      <b/>
      <sz val="14"/>
      <color rgb="FFFF0000"/>
      <name val="游ゴシック"/>
      <family val="3"/>
      <charset val="128"/>
    </font>
    <font>
      <b/>
      <sz val="18"/>
      <color theme="1"/>
      <name val="游ゴシック"/>
      <family val="3"/>
      <charset val="128"/>
    </font>
    <font>
      <sz val="16"/>
      <color theme="1"/>
      <name val="游ゴシック"/>
      <family val="3"/>
      <charset val="128"/>
    </font>
    <font>
      <sz val="10"/>
      <color rgb="FF000000"/>
      <name val="游ゴシック"/>
      <family val="3"/>
      <charset val="128"/>
    </font>
    <font>
      <sz val="12"/>
      <name val="游ゴシック"/>
      <family val="3"/>
      <charset val="128"/>
    </font>
    <font>
      <b/>
      <sz val="10"/>
      <color rgb="FFFF0000"/>
      <name val="游ゴシック"/>
      <family val="3"/>
      <charset val="128"/>
    </font>
    <font>
      <sz val="10"/>
      <color theme="1"/>
      <name val="Yu Gothic Medium"/>
      <family val="2"/>
      <charset val="128"/>
    </font>
    <font>
      <sz val="10"/>
      <color theme="1"/>
      <name val="Yu Gothic Medium"/>
      <family val="3"/>
      <charset val="128"/>
    </font>
    <font>
      <sz val="11"/>
      <name val="Yu Gothic Medium"/>
      <family val="2"/>
      <charset val="128"/>
    </font>
    <font>
      <sz val="11"/>
      <name val="Yu Gothic Medium"/>
      <family val="3"/>
      <charset val="128"/>
    </font>
    <font>
      <sz val="10"/>
      <name val="Yu Gothic Medium"/>
      <family val="3"/>
      <charset val="128"/>
    </font>
    <font>
      <sz val="11"/>
      <color theme="1"/>
      <name val="Yu Gothic Medium"/>
      <family val="3"/>
      <charset val="128"/>
    </font>
    <font>
      <sz val="11"/>
      <color rgb="FFFF0000"/>
      <name val="Yu Gothic Medium"/>
      <family val="3"/>
      <charset val="128"/>
    </font>
    <font>
      <sz val="10"/>
      <name val="Yu Gothic Medium"/>
      <family val="2"/>
      <charset val="128"/>
    </font>
    <font>
      <sz val="12"/>
      <color rgb="FFFF0000"/>
      <name val="游ゴシック"/>
      <family val="3"/>
      <charset val="128"/>
    </font>
    <font>
      <sz val="10"/>
      <color rgb="FFFF0000"/>
      <name val="游ゴシック"/>
      <family val="3"/>
      <charset val="128"/>
    </font>
    <font>
      <b/>
      <sz val="14"/>
      <color theme="1"/>
      <name val="游ゴシック"/>
      <family val="3"/>
      <charset val="128"/>
    </font>
    <font>
      <sz val="11"/>
      <color rgb="FFFF0000"/>
      <name val="游ゴシック"/>
      <family val="3"/>
      <charset val="128"/>
    </font>
    <font>
      <b/>
      <sz val="11"/>
      <color rgb="FFFF0000"/>
      <name val="游ゴシック"/>
      <family val="3"/>
      <charset val="128"/>
    </font>
  </fonts>
  <fills count="1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00B050"/>
        <bgColor indexed="64"/>
      </patternFill>
    </fill>
    <fill>
      <patternFill patternType="solid">
        <fgColor theme="9"/>
        <bgColor indexed="64"/>
      </patternFill>
    </fill>
    <fill>
      <patternFill patternType="solid">
        <fgColor rgb="FF00B0F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92D050"/>
        <bgColor indexed="64"/>
      </patternFill>
    </fill>
    <fill>
      <patternFill patternType="solid">
        <fgColor theme="9" tint="0.79998168889431442"/>
        <bgColor indexed="64"/>
      </patternFill>
    </fill>
    <fill>
      <patternFill patternType="solid">
        <fgColor theme="3"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0">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xf numFmtId="0" fontId="3" fillId="0" borderId="0">
      <alignment vertical="center"/>
    </xf>
    <xf numFmtId="38" fontId="5" fillId="0" borderId="0" applyFont="0" applyFill="0" applyBorder="0" applyAlignment="0" applyProtection="0">
      <alignment vertical="center"/>
    </xf>
    <xf numFmtId="0" fontId="2" fillId="0" borderId="0"/>
    <xf numFmtId="9" fontId="5" fillId="0" borderId="0" applyFont="0" applyFill="0" applyBorder="0" applyAlignment="0" applyProtection="0">
      <alignment vertical="center"/>
    </xf>
  </cellStyleXfs>
  <cellXfs count="155">
    <xf numFmtId="0" fontId="0" fillId="0" borderId="0" xfId="0">
      <alignment vertical="center"/>
    </xf>
    <xf numFmtId="0" fontId="12" fillId="0" borderId="0" xfId="0" applyFont="1">
      <alignment vertical="center"/>
    </xf>
    <xf numFmtId="3" fontId="6" fillId="0" borderId="0" xfId="0" applyNumberFormat="1" applyFont="1">
      <alignment vertical="center"/>
    </xf>
    <xf numFmtId="0" fontId="6" fillId="0" borderId="0" xfId="0" applyFont="1" applyAlignment="1">
      <alignment horizontal="right" vertical="center"/>
    </xf>
    <xf numFmtId="0" fontId="13" fillId="0" borderId="0" xfId="0" applyFont="1" applyAlignment="1">
      <alignment horizontal="right" vertical="center"/>
    </xf>
    <xf numFmtId="0" fontId="6" fillId="0" borderId="0" xfId="0" applyFont="1">
      <alignment vertical="center"/>
    </xf>
    <xf numFmtId="0" fontId="2"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38" fontId="2" fillId="0" borderId="0" xfId="0" applyNumberFormat="1" applyFont="1" applyAlignment="1">
      <alignment horizontal="center" vertical="center" shrinkToFit="1"/>
    </xf>
    <xf numFmtId="38" fontId="2" fillId="0" borderId="0" xfId="8" applyNumberFormat="1" applyAlignment="1">
      <alignment horizontal="center" vertical="center" shrinkToFit="1"/>
    </xf>
    <xf numFmtId="0" fontId="14" fillId="0" borderId="0" xfId="0" applyFont="1">
      <alignment vertical="center"/>
    </xf>
    <xf numFmtId="0" fontId="15" fillId="0" borderId="0" xfId="0" applyFont="1">
      <alignment vertical="center"/>
    </xf>
    <xf numFmtId="0" fontId="16" fillId="0" borderId="0" xfId="0" applyFont="1">
      <alignment vertical="center"/>
    </xf>
    <xf numFmtId="0" fontId="15" fillId="0" borderId="1" xfId="0" applyFont="1" applyBorder="1" applyAlignment="1">
      <alignment vertical="center" wrapText="1"/>
    </xf>
    <xf numFmtId="0" fontId="18" fillId="0" borderId="1" xfId="0" applyFont="1" applyBorder="1" applyAlignment="1">
      <alignment vertical="center" wrapText="1"/>
    </xf>
    <xf numFmtId="177" fontId="15" fillId="0" borderId="1" xfId="0" applyNumberFormat="1" applyFont="1" applyBorder="1" applyAlignment="1">
      <alignment vertical="center" wrapText="1"/>
    </xf>
    <xf numFmtId="179" fontId="15" fillId="0" borderId="1" xfId="0" applyNumberFormat="1" applyFont="1" applyBorder="1" applyAlignment="1">
      <alignment vertical="center" wrapText="1"/>
    </xf>
    <xf numFmtId="0" fontId="18" fillId="0" borderId="1" xfId="0" applyFont="1" applyBorder="1" applyAlignment="1">
      <alignment horizontal="center" vertical="center" wrapText="1"/>
    </xf>
    <xf numFmtId="0" fontId="21" fillId="0" borderId="0" xfId="0" applyFont="1">
      <alignment vertical="center"/>
    </xf>
    <xf numFmtId="0" fontId="22" fillId="0" borderId="0" xfId="0" applyFont="1">
      <alignment vertical="center"/>
    </xf>
    <xf numFmtId="179" fontId="18" fillId="0" borderId="1" xfId="0" applyNumberFormat="1" applyFont="1" applyBorder="1" applyAlignment="1">
      <alignment vertical="center" wrapText="1"/>
    </xf>
    <xf numFmtId="0" fontId="19" fillId="0" borderId="0" xfId="0" applyFont="1">
      <alignment vertical="center"/>
    </xf>
    <xf numFmtId="38" fontId="19" fillId="0" borderId="0" xfId="0" applyNumberFormat="1" applyFont="1" applyAlignment="1">
      <alignment horizontal="center" vertical="center" shrinkToFit="1"/>
    </xf>
    <xf numFmtId="0" fontId="20" fillId="0" borderId="0" xfId="0" applyFont="1">
      <alignment vertical="center"/>
    </xf>
    <xf numFmtId="38" fontId="19" fillId="0" borderId="0" xfId="8" applyNumberFormat="1" applyFont="1" applyAlignment="1">
      <alignment horizontal="center" vertical="center" shrinkToFit="1"/>
    </xf>
    <xf numFmtId="0" fontId="24" fillId="0" borderId="0" xfId="0" applyFont="1" applyAlignment="1">
      <alignment horizontal="left" vertical="center" readingOrder="1"/>
    </xf>
    <xf numFmtId="0" fontId="24" fillId="0" borderId="0" xfId="0" applyFont="1">
      <alignment vertical="center"/>
    </xf>
    <xf numFmtId="0" fontId="25" fillId="0" borderId="0" xfId="0" applyFont="1">
      <alignment vertical="center"/>
    </xf>
    <xf numFmtId="0" fontId="18" fillId="0" borderId="0" xfId="0" applyFont="1">
      <alignment vertical="center"/>
    </xf>
    <xf numFmtId="0" fontId="15" fillId="0" borderId="1" xfId="0" applyFont="1" applyBorder="1">
      <alignment vertical="center"/>
    </xf>
    <xf numFmtId="176" fontId="15" fillId="0" borderId="1" xfId="0" applyNumberFormat="1" applyFont="1" applyBorder="1" applyAlignment="1">
      <alignment vertical="center" wrapText="1"/>
    </xf>
    <xf numFmtId="0" fontId="20" fillId="0" borderId="1" xfId="0" applyFont="1" applyBorder="1" applyAlignment="1">
      <alignment horizontal="right" vertical="center"/>
    </xf>
    <xf numFmtId="0" fontId="15" fillId="0" borderId="1" xfId="0" applyFont="1" applyBorder="1" applyAlignment="1">
      <alignment horizontal="right" vertical="center"/>
    </xf>
    <xf numFmtId="181" fontId="15" fillId="0" borderId="1" xfId="0" applyNumberFormat="1" applyFont="1" applyBorder="1">
      <alignment vertical="center"/>
    </xf>
    <xf numFmtId="0" fontId="18" fillId="0" borderId="0" xfId="0" applyFont="1" applyAlignment="1">
      <alignment vertical="center" wrapText="1"/>
    </xf>
    <xf numFmtId="0" fontId="19" fillId="0" borderId="0" xfId="0" applyFont="1" applyAlignment="1">
      <alignment horizontal="center" vertical="center" wrapText="1"/>
    </xf>
    <xf numFmtId="0" fontId="15" fillId="3" borderId="1" xfId="0" applyFont="1" applyFill="1" applyBorder="1" applyAlignment="1">
      <alignment vertical="center" wrapText="1"/>
    </xf>
    <xf numFmtId="0" fontId="18" fillId="0" borderId="0" xfId="0" applyFont="1" applyAlignment="1">
      <alignment horizontal="center" vertical="center"/>
    </xf>
    <xf numFmtId="0" fontId="16" fillId="0" borderId="1" xfId="0" applyFont="1" applyBorder="1" applyAlignment="1">
      <alignment vertical="center" wrapText="1"/>
    </xf>
    <xf numFmtId="0" fontId="15" fillId="0" borderId="1" xfId="0" applyFont="1" applyBorder="1" applyAlignment="1">
      <alignment horizontal="left" vertical="center"/>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38" fontId="15" fillId="0" borderId="1" xfId="7" applyFont="1" applyFill="1" applyBorder="1" applyAlignment="1">
      <alignment horizontal="center" vertical="center" wrapText="1"/>
    </xf>
    <xf numFmtId="0" fontId="15" fillId="0" borderId="1" xfId="0" applyFont="1" applyBorder="1" applyAlignment="1">
      <alignment horizontal="center" vertical="center" wrapText="1"/>
    </xf>
    <xf numFmtId="178" fontId="15" fillId="0" borderId="1" xfId="0" applyNumberFormat="1" applyFont="1" applyBorder="1" applyAlignment="1">
      <alignment vertical="center" wrapText="1"/>
    </xf>
    <xf numFmtId="0" fontId="27" fillId="0" borderId="0" xfId="0" applyFont="1">
      <alignment vertical="center"/>
    </xf>
    <xf numFmtId="0" fontId="28" fillId="0" borderId="0" xfId="0" applyFont="1">
      <alignment vertical="center"/>
    </xf>
    <xf numFmtId="0" fontId="29" fillId="0" borderId="0" xfId="0" applyFont="1">
      <alignment vertical="center"/>
    </xf>
    <xf numFmtId="38" fontId="29" fillId="0" borderId="0" xfId="0" applyNumberFormat="1" applyFont="1" applyAlignment="1">
      <alignment horizontal="center" vertical="center" shrinkToFit="1"/>
    </xf>
    <xf numFmtId="38" fontId="30" fillId="0" borderId="0" xfId="8" applyNumberFormat="1" applyFont="1" applyAlignment="1">
      <alignment horizontal="center" vertical="center" shrinkToFit="1"/>
    </xf>
    <xf numFmtId="0" fontId="31" fillId="0" borderId="0" xfId="0" applyFont="1">
      <alignment vertical="center"/>
    </xf>
    <xf numFmtId="0" fontId="32" fillId="0" borderId="0" xfId="0" applyFont="1">
      <alignment vertical="center"/>
    </xf>
    <xf numFmtId="0" fontId="33" fillId="0" borderId="0" xfId="0" applyFont="1">
      <alignment vertical="center"/>
    </xf>
    <xf numFmtId="0" fontId="34" fillId="0" borderId="0" xfId="0" applyFont="1">
      <alignment vertical="center"/>
    </xf>
    <xf numFmtId="0" fontId="18" fillId="3" borderId="1" xfId="0" applyFont="1" applyFill="1" applyBorder="1" applyAlignment="1">
      <alignment horizontal="center" vertical="center" wrapText="1"/>
    </xf>
    <xf numFmtId="176" fontId="15" fillId="0" borderId="2" xfId="0" applyNumberFormat="1" applyFont="1" applyBorder="1" applyAlignment="1">
      <alignment vertical="center" wrapText="1"/>
    </xf>
    <xf numFmtId="182" fontId="18" fillId="0" borderId="0" xfId="0" applyNumberFormat="1" applyFont="1">
      <alignment vertical="center"/>
    </xf>
    <xf numFmtId="182" fontId="15" fillId="0" borderId="1" xfId="0" applyNumberFormat="1" applyFont="1" applyBorder="1" applyAlignment="1">
      <alignment vertical="center" wrapText="1"/>
    </xf>
    <xf numFmtId="182" fontId="14" fillId="0" borderId="0" xfId="0" applyNumberFormat="1" applyFont="1">
      <alignment vertical="center"/>
    </xf>
    <xf numFmtId="182" fontId="15" fillId="0" borderId="0" xfId="0" applyNumberFormat="1" applyFont="1">
      <alignment vertical="center"/>
    </xf>
    <xf numFmtId="0" fontId="23" fillId="0" borderId="0" xfId="0" applyFont="1">
      <alignment vertical="center"/>
    </xf>
    <xf numFmtId="0" fontId="37" fillId="0" borderId="0" xfId="0" applyFont="1" applyAlignment="1">
      <alignment horizontal="right" vertical="center"/>
    </xf>
    <xf numFmtId="0" fontId="15" fillId="0" borderId="0" xfId="0" applyFont="1" applyAlignment="1">
      <alignment horizontal="right" vertical="center"/>
    </xf>
    <xf numFmtId="0" fontId="15" fillId="3" borderId="0" xfId="0" applyFont="1" applyFill="1">
      <alignment vertical="center"/>
    </xf>
    <xf numFmtId="3" fontId="15" fillId="0" borderId="0" xfId="0" applyNumberFormat="1" applyFont="1">
      <alignment vertical="center"/>
    </xf>
    <xf numFmtId="0" fontId="36" fillId="0" borderId="0" xfId="0" applyFont="1">
      <alignment vertical="center"/>
    </xf>
    <xf numFmtId="0" fontId="15" fillId="0" borderId="0" xfId="0" applyFont="1" applyAlignment="1">
      <alignment horizontal="center" vertical="center"/>
    </xf>
    <xf numFmtId="0" fontId="17" fillId="0" borderId="0" xfId="0" applyFont="1" applyAlignment="1">
      <alignment horizontal="centerContinuous" vertical="center"/>
    </xf>
    <xf numFmtId="0" fontId="26" fillId="0" borderId="0" xfId="0" applyFont="1" applyAlignment="1">
      <alignment horizontal="centerContinuous" vertical="center"/>
    </xf>
    <xf numFmtId="0" fontId="17" fillId="0" borderId="0" xfId="0" applyFont="1">
      <alignment vertical="center"/>
    </xf>
    <xf numFmtId="182" fontId="15" fillId="0" borderId="1" xfId="0" applyNumberFormat="1" applyFont="1" applyBorder="1">
      <alignment vertical="center"/>
    </xf>
    <xf numFmtId="0" fontId="0" fillId="0" borderId="0" xfId="0" applyAlignment="1">
      <alignment vertical="center" wrapText="1"/>
    </xf>
    <xf numFmtId="0" fontId="19" fillId="5" borderId="1"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5" fillId="5" borderId="1" xfId="0" applyFont="1" applyFill="1" applyBorder="1" applyAlignment="1">
      <alignment vertical="center" wrapText="1"/>
    </xf>
    <xf numFmtId="0" fontId="0" fillId="0" borderId="0" xfId="0" applyAlignment="1">
      <alignment vertical="center" shrinkToFit="1"/>
    </xf>
    <xf numFmtId="9" fontId="15" fillId="6" borderId="1" xfId="0" applyNumberFormat="1" applyFont="1" applyFill="1" applyBorder="1" applyAlignment="1">
      <alignment vertical="center" wrapText="1"/>
    </xf>
    <xf numFmtId="0" fontId="15" fillId="6" borderId="1" xfId="0" applyFont="1" applyFill="1" applyBorder="1">
      <alignment vertical="center"/>
    </xf>
    <xf numFmtId="40" fontId="15" fillId="0" borderId="1" xfId="7" applyNumberFormat="1" applyFont="1" applyBorder="1" applyAlignment="1">
      <alignment horizontal="right" vertical="center"/>
    </xf>
    <xf numFmtId="38" fontId="15" fillId="0" borderId="1" xfId="7" applyFont="1" applyBorder="1" applyAlignment="1">
      <alignment horizontal="right" vertical="center"/>
    </xf>
    <xf numFmtId="38" fontId="20" fillId="0" borderId="1" xfId="7" applyFont="1" applyBorder="1" applyAlignment="1">
      <alignment horizontal="right" vertical="center"/>
    </xf>
    <xf numFmtId="177" fontId="15" fillId="6" borderId="1" xfId="0" applyNumberFormat="1" applyFont="1" applyFill="1" applyBorder="1" applyAlignment="1">
      <alignment vertical="center" wrapText="1"/>
    </xf>
    <xf numFmtId="38" fontId="15" fillId="6" borderId="1" xfId="7" applyFont="1" applyFill="1" applyBorder="1" applyAlignment="1">
      <alignment horizontal="right" vertical="center"/>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180" fontId="15" fillId="6" borderId="1" xfId="9" applyNumberFormat="1" applyFont="1" applyFill="1" applyBorder="1" applyAlignment="1">
      <alignment horizontal="right" vertical="center"/>
    </xf>
    <xf numFmtId="181" fontId="15" fillId="5" borderId="1" xfId="0" applyNumberFormat="1" applyFont="1" applyFill="1" applyBorder="1" applyAlignment="1">
      <alignment horizontal="center" vertical="center"/>
    </xf>
    <xf numFmtId="0" fontId="15" fillId="5" borderId="1" xfId="0" applyFont="1" applyFill="1" applyBorder="1" applyAlignment="1">
      <alignment vertical="center" shrinkToFit="1"/>
    </xf>
    <xf numFmtId="0" fontId="37" fillId="0" borderId="0" xfId="0" applyFont="1">
      <alignment vertical="center"/>
    </xf>
    <xf numFmtId="38" fontId="16" fillId="6" borderId="1" xfId="7" applyFont="1" applyFill="1" applyBorder="1" applyAlignment="1">
      <alignment horizontal="center" vertical="center" wrapText="1"/>
    </xf>
    <xf numFmtId="180" fontId="15" fillId="6" borderId="1" xfId="0" applyNumberFormat="1" applyFont="1" applyFill="1" applyBorder="1" applyAlignment="1">
      <alignment horizontal="right" vertical="center" wrapText="1"/>
    </xf>
    <xf numFmtId="0" fontId="18" fillId="0" borderId="1" xfId="0" applyFont="1" applyBorder="1" applyAlignment="1">
      <alignment horizontal="center" vertical="center"/>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38" fontId="20" fillId="5" borderId="1" xfId="3" applyFont="1" applyFill="1" applyBorder="1" applyAlignment="1">
      <alignment vertical="center" wrapText="1"/>
    </xf>
    <xf numFmtId="183" fontId="15" fillId="0" borderId="1" xfId="0" applyNumberFormat="1" applyFont="1" applyBorder="1" applyAlignment="1">
      <alignment vertical="center" wrapText="1"/>
    </xf>
    <xf numFmtId="0" fontId="6" fillId="0" borderId="0" xfId="0" applyFont="1" applyAlignment="1">
      <alignment vertical="center" shrinkToFit="1"/>
    </xf>
    <xf numFmtId="0" fontId="15" fillId="5" borderId="1" xfId="0" applyFont="1" applyFill="1" applyBorder="1" applyAlignment="1">
      <alignment horizontal="center" vertical="center" wrapText="1"/>
    </xf>
    <xf numFmtId="0" fontId="7" fillId="0" borderId="0" xfId="0" applyFont="1">
      <alignment vertical="center"/>
    </xf>
    <xf numFmtId="0" fontId="18" fillId="7" borderId="1" xfId="0" applyFont="1" applyFill="1" applyBorder="1" applyAlignment="1">
      <alignment horizontal="center" vertical="center" wrapText="1"/>
    </xf>
    <xf numFmtId="0" fontId="39" fillId="3" borderId="1" xfId="0" applyFont="1" applyFill="1" applyBorder="1" applyAlignment="1">
      <alignment horizontal="center" vertical="center" wrapText="1"/>
    </xf>
    <xf numFmtId="38" fontId="18" fillId="0" borderId="1" xfId="7" applyFont="1" applyFill="1" applyBorder="1" applyAlignment="1">
      <alignment horizontal="center" vertical="center" wrapText="1"/>
    </xf>
    <xf numFmtId="38" fontId="18" fillId="6" borderId="1" xfId="7" applyFont="1" applyFill="1" applyBorder="1" applyAlignment="1">
      <alignment horizontal="center" vertical="center" wrapText="1"/>
    </xf>
    <xf numFmtId="0" fontId="0" fillId="8" borderId="0" xfId="0" applyFill="1" applyAlignment="1">
      <alignment vertical="center" wrapText="1"/>
    </xf>
    <xf numFmtId="0" fontId="18" fillId="5" borderId="1" xfId="0" applyFont="1" applyFill="1" applyBorder="1" applyAlignment="1">
      <alignment horizontal="left" vertical="center" wrapText="1"/>
    </xf>
    <xf numFmtId="0" fontId="16" fillId="6" borderId="3" xfId="0" applyFont="1" applyFill="1" applyBorder="1" applyAlignment="1">
      <alignment horizontal="center" vertical="center" wrapText="1"/>
    </xf>
    <xf numFmtId="0" fontId="16" fillId="5" borderId="3"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25" fillId="0" borderId="1" xfId="0" applyFont="1" applyBorder="1" applyAlignment="1">
      <alignment horizontal="center" vertical="center" wrapText="1"/>
    </xf>
    <xf numFmtId="0" fontId="16" fillId="5" borderId="1" xfId="0" applyFont="1" applyFill="1" applyBorder="1" applyAlignment="1">
      <alignment vertical="center" wrapText="1"/>
    </xf>
    <xf numFmtId="0" fontId="16" fillId="0" borderId="0" xfId="0" applyFont="1" applyAlignment="1">
      <alignment horizontal="right" vertical="center"/>
    </xf>
    <xf numFmtId="0" fontId="0" fillId="2" borderId="0" xfId="0" applyFill="1" applyAlignment="1">
      <alignment vertical="center" wrapText="1"/>
    </xf>
    <xf numFmtId="0" fontId="39" fillId="3" borderId="1" xfId="0" applyFont="1" applyFill="1" applyBorder="1" applyAlignment="1">
      <alignment vertical="center" wrapText="1"/>
    </xf>
    <xf numFmtId="0" fontId="20" fillId="6" borderId="1" xfId="0" applyFont="1" applyFill="1" applyBorder="1" applyAlignment="1">
      <alignment horizontal="center" vertical="center" wrapText="1"/>
    </xf>
    <xf numFmtId="0" fontId="18" fillId="6" borderId="3" xfId="0" applyFont="1" applyFill="1" applyBorder="1" applyAlignment="1">
      <alignment horizontal="center" vertical="center" wrapText="1"/>
    </xf>
    <xf numFmtId="177" fontId="7" fillId="6" borderId="1" xfId="0" applyNumberFormat="1" applyFont="1" applyFill="1" applyBorder="1" applyAlignment="1">
      <alignment vertical="center" wrapText="1"/>
    </xf>
    <xf numFmtId="0" fontId="20" fillId="0" borderId="0" xfId="0" applyFont="1" applyAlignment="1">
      <alignment vertical="center" shrinkToFit="1"/>
    </xf>
    <xf numFmtId="38" fontId="0" fillId="0" borderId="0" xfId="7" applyFont="1" applyAlignment="1">
      <alignment vertical="center" shrinkToFit="1"/>
    </xf>
    <xf numFmtId="177" fontId="15" fillId="5" borderId="1" xfId="0" applyNumberFormat="1" applyFont="1" applyFill="1" applyBorder="1" applyAlignment="1">
      <alignment vertical="center" wrapText="1"/>
    </xf>
    <xf numFmtId="0" fontId="0" fillId="9" borderId="0" xfId="0" applyFill="1" applyAlignment="1">
      <alignment vertical="center" wrapText="1"/>
    </xf>
    <xf numFmtId="0" fontId="0" fillId="4" borderId="0" xfId="0" applyFill="1" applyAlignment="1">
      <alignment vertical="center" wrapText="1"/>
    </xf>
    <xf numFmtId="0" fontId="0" fillId="10" borderId="0" xfId="0" applyFill="1" applyAlignment="1">
      <alignment vertical="center" wrapText="1"/>
    </xf>
    <xf numFmtId="0" fontId="0" fillId="11" borderId="0" xfId="0" applyFill="1" applyAlignment="1">
      <alignment vertical="center" wrapText="1"/>
    </xf>
    <xf numFmtId="0" fontId="0" fillId="12" borderId="0" xfId="0" applyFill="1" applyAlignment="1">
      <alignment vertical="center" wrapText="1"/>
    </xf>
    <xf numFmtId="0" fontId="0" fillId="13" borderId="0" xfId="0" applyFill="1" applyAlignment="1">
      <alignment vertical="center" wrapText="1"/>
    </xf>
    <xf numFmtId="0" fontId="0" fillId="14" borderId="0" xfId="0" applyFill="1" applyAlignment="1">
      <alignment vertical="center" wrapText="1"/>
    </xf>
    <xf numFmtId="0" fontId="0" fillId="15" borderId="0" xfId="0" applyFill="1" applyAlignment="1">
      <alignment vertical="center" wrapText="1"/>
    </xf>
    <xf numFmtId="0" fontId="39" fillId="0" borderId="0" xfId="0" applyFont="1">
      <alignment vertical="center"/>
    </xf>
    <xf numFmtId="38" fontId="18" fillId="16" borderId="1" xfId="7" applyFont="1" applyFill="1" applyBorder="1" applyAlignment="1">
      <alignment horizontal="center" vertical="center" wrapText="1"/>
    </xf>
    <xf numFmtId="180" fontId="15" fillId="16" borderId="1" xfId="0" applyNumberFormat="1" applyFont="1" applyFill="1" applyBorder="1" applyAlignment="1">
      <alignment horizontal="right" vertical="center" wrapText="1"/>
    </xf>
    <xf numFmtId="0" fontId="0" fillId="17" borderId="0" xfId="0" applyFill="1" applyAlignment="1">
      <alignment vertical="center" wrapText="1"/>
    </xf>
    <xf numFmtId="0" fontId="15" fillId="0" borderId="1" xfId="0" applyFont="1" applyBorder="1" applyAlignment="1">
      <alignment horizontal="left" vertical="center" wrapText="1"/>
    </xf>
    <xf numFmtId="38" fontId="18" fillId="7" borderId="1" xfId="7" applyFont="1" applyFill="1" applyBorder="1" applyAlignment="1">
      <alignment horizontal="center" vertical="center" wrapText="1"/>
    </xf>
    <xf numFmtId="0" fontId="15" fillId="7" borderId="1" xfId="0" applyFont="1" applyFill="1" applyBorder="1" applyAlignment="1">
      <alignment vertical="center" wrapText="1"/>
    </xf>
    <xf numFmtId="180" fontId="15" fillId="7" borderId="1" xfId="0" applyNumberFormat="1" applyFont="1" applyFill="1" applyBorder="1" applyAlignment="1">
      <alignment horizontal="right" vertical="center" wrapText="1"/>
    </xf>
    <xf numFmtId="184" fontId="14" fillId="0" borderId="0" xfId="0" applyNumberFormat="1" applyFont="1">
      <alignment vertical="center"/>
    </xf>
    <xf numFmtId="0" fontId="18" fillId="6" borderId="1" xfId="0" applyFont="1" applyFill="1" applyBorder="1" applyAlignment="1">
      <alignment horizontal="center" vertical="center" wrapText="1"/>
    </xf>
    <xf numFmtId="38" fontId="18" fillId="0" borderId="1" xfId="7" applyFont="1" applyBorder="1" applyAlignment="1">
      <alignment horizontal="center" vertical="center" wrapText="1"/>
    </xf>
    <xf numFmtId="0" fontId="18" fillId="0" borderId="1" xfId="0" applyFont="1" applyBorder="1" applyAlignment="1">
      <alignment horizontal="center" vertical="center" wrapText="1"/>
    </xf>
    <xf numFmtId="0" fontId="18" fillId="5" borderId="1" xfId="0" applyFont="1" applyFill="1" applyBorder="1" applyAlignment="1">
      <alignment horizontal="center" vertical="center" wrapText="1"/>
    </xf>
    <xf numFmtId="38" fontId="18" fillId="0" borderId="1" xfId="7" applyFont="1" applyFill="1" applyBorder="1" applyAlignment="1">
      <alignment horizontal="center" vertical="center" wrapText="1"/>
    </xf>
    <xf numFmtId="38" fontId="18" fillId="6" borderId="1" xfId="7" applyFont="1" applyFill="1" applyBorder="1" applyAlignment="1">
      <alignment horizontal="center" vertical="center" wrapText="1"/>
    </xf>
    <xf numFmtId="38" fontId="19" fillId="5" borderId="3" xfId="7" applyFont="1" applyFill="1" applyBorder="1" applyAlignment="1">
      <alignment horizontal="center" vertical="center" wrapText="1"/>
    </xf>
    <xf numFmtId="38" fontId="19" fillId="5" borderId="2" xfId="7" applyFont="1" applyFill="1" applyBorder="1" applyAlignment="1">
      <alignment horizontal="center" vertical="center" wrapText="1"/>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19" fillId="6" borderId="1" xfId="0" applyFont="1" applyFill="1" applyBorder="1" applyAlignment="1">
      <alignment horizontal="center" vertical="center" wrapText="1"/>
    </xf>
    <xf numFmtId="0" fontId="18" fillId="0" borderId="1" xfId="0" applyFont="1" applyBorder="1" applyAlignment="1">
      <alignment horizontal="center" vertical="center"/>
    </xf>
    <xf numFmtId="182" fontId="19" fillId="0" borderId="3" xfId="0" applyNumberFormat="1" applyFont="1" applyBorder="1" applyAlignment="1">
      <alignment horizontal="center" vertical="center" wrapText="1"/>
    </xf>
    <xf numFmtId="182" fontId="19" fillId="0" borderId="2" xfId="0" applyNumberFormat="1" applyFont="1" applyBorder="1" applyAlignment="1">
      <alignment horizontal="center" vertical="center" wrapText="1"/>
    </xf>
    <xf numFmtId="0" fontId="39" fillId="3" borderId="1" xfId="0" applyFont="1" applyFill="1" applyBorder="1" applyAlignment="1">
      <alignment horizontal="center" vertical="center" wrapText="1"/>
    </xf>
    <xf numFmtId="0" fontId="18" fillId="5" borderId="1" xfId="0" applyFont="1" applyFill="1" applyBorder="1" applyAlignment="1">
      <alignment horizontal="center" vertical="center"/>
    </xf>
  </cellXfs>
  <cellStyles count="10">
    <cellStyle name="パーセント" xfId="9" builtinId="5"/>
    <cellStyle name="桁区切り" xfId="7" builtinId="6"/>
    <cellStyle name="桁区切り 2" xfId="2" xr:uid="{00000000-0005-0000-0000-000001000000}"/>
    <cellStyle name="桁区切り 3" xfId="4" xr:uid="{00000000-0005-0000-0000-000002000000}"/>
    <cellStyle name="桁区切り 4" xfId="3" xr:uid="{00000000-0005-0000-0000-000003000000}"/>
    <cellStyle name="桁区切り 5" xfId="1" xr:uid="{00000000-0005-0000-0000-000004000000}"/>
    <cellStyle name="標準" xfId="0" builtinId="0"/>
    <cellStyle name="標準 2" xfId="5" xr:uid="{00000000-0005-0000-0000-000006000000}"/>
    <cellStyle name="標準 3" xfId="6" xr:uid="{00000000-0005-0000-0000-000007000000}"/>
    <cellStyle name="標準 4" xfId="8" xr:uid="{00000000-0005-0000-0000-000008000000}"/>
  </cellStyles>
  <dxfs count="0"/>
  <tableStyles count="0" defaultTableStyle="TableStyleMedium2" defaultPivotStyle="PivotStyleLight16"/>
  <colors>
    <mruColors>
      <color rgb="FFFF7C80"/>
      <color rgb="FFFFD653"/>
      <color rgb="FFFF6600"/>
      <color rgb="FFFF5050"/>
      <color rgb="FFFF9966"/>
      <color rgb="FFFFFF99"/>
      <color rgb="FFFF33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F2EE7-7404-4194-9C88-8173B5ED9979}">
  <sheetPr>
    <tabColor rgb="FFFFFF00"/>
  </sheetPr>
  <dimension ref="A1:V51"/>
  <sheetViews>
    <sheetView tabSelected="1" workbookViewId="0">
      <selection activeCell="D22" sqref="D22"/>
    </sheetView>
  </sheetViews>
  <sheetFormatPr defaultRowHeight="13.5"/>
  <cols>
    <col min="1" max="1" width="9" bestFit="1" customWidth="1"/>
    <col min="3" max="3" width="20" customWidth="1"/>
    <col min="4" max="4" width="19.625" customWidth="1"/>
    <col min="5" max="5" width="23" customWidth="1"/>
    <col min="6" max="6" width="34.625" customWidth="1"/>
    <col min="7" max="7" width="20.125" customWidth="1"/>
    <col min="8" max="8" width="20.75" customWidth="1"/>
    <col min="9" max="9" width="16" customWidth="1"/>
    <col min="10" max="10" width="17.625" customWidth="1"/>
    <col min="11" max="11" width="15.25" customWidth="1"/>
    <col min="12" max="12" width="19.375" customWidth="1"/>
    <col min="13" max="13" width="13.875" customWidth="1"/>
    <col min="14" max="14" width="24.5" customWidth="1"/>
    <col min="15" max="16" width="22" customWidth="1"/>
    <col min="18" max="18" width="12.125" customWidth="1"/>
  </cols>
  <sheetData>
    <row r="1" spans="1:19" ht="28.5" customHeight="1">
      <c r="A1" s="114" t="s">
        <v>125</v>
      </c>
      <c r="B1" s="114" t="s">
        <v>124</v>
      </c>
      <c r="C1" s="105" t="s">
        <v>126</v>
      </c>
      <c r="D1" s="105" t="s">
        <v>126</v>
      </c>
      <c r="E1" s="122" t="s">
        <v>157</v>
      </c>
      <c r="F1" s="123" t="s">
        <v>186</v>
      </c>
      <c r="G1" s="124" t="s">
        <v>219</v>
      </c>
      <c r="H1" s="125" t="s">
        <v>233</v>
      </c>
      <c r="I1" s="126" t="s">
        <v>241</v>
      </c>
      <c r="J1" s="127" t="s">
        <v>248</v>
      </c>
      <c r="K1" s="127" t="s">
        <v>248</v>
      </c>
      <c r="L1" s="128" t="s">
        <v>252</v>
      </c>
      <c r="M1" s="128" t="s">
        <v>252</v>
      </c>
      <c r="N1" s="128" t="s">
        <v>252</v>
      </c>
      <c r="O1" s="129" t="s">
        <v>263</v>
      </c>
      <c r="P1" s="133" t="s">
        <v>271</v>
      </c>
      <c r="Q1" s="73" t="s">
        <v>143</v>
      </c>
      <c r="R1" s="73" t="s">
        <v>172</v>
      </c>
      <c r="S1" s="73" t="s">
        <v>207</v>
      </c>
    </row>
    <row r="2" spans="1:19" ht="28.5" customHeight="1">
      <c r="A2" s="114"/>
      <c r="B2" s="114"/>
      <c r="C2" s="105" t="s">
        <v>135</v>
      </c>
      <c r="D2" s="105" t="s">
        <v>85</v>
      </c>
      <c r="E2" s="122" t="s">
        <v>85</v>
      </c>
      <c r="F2" s="123" t="s">
        <v>187</v>
      </c>
      <c r="G2" s="124" t="s">
        <v>85</v>
      </c>
      <c r="H2" s="125" t="s">
        <v>85</v>
      </c>
      <c r="I2" s="126" t="s">
        <v>85</v>
      </c>
      <c r="J2" s="127" t="s">
        <v>85</v>
      </c>
      <c r="K2" s="127" t="s">
        <v>249</v>
      </c>
      <c r="L2" s="128" t="s">
        <v>85</v>
      </c>
      <c r="M2" s="128" t="s">
        <v>249</v>
      </c>
      <c r="N2" s="128" t="s">
        <v>264</v>
      </c>
      <c r="O2" s="129" t="s">
        <v>85</v>
      </c>
      <c r="P2" s="133" t="s">
        <v>85</v>
      </c>
      <c r="R2" t="s">
        <v>173</v>
      </c>
    </row>
    <row r="3" spans="1:19" s="77" customFormat="1" ht="16.5">
      <c r="A3" s="77">
        <v>1</v>
      </c>
      <c r="B3" s="77" t="s">
        <v>31</v>
      </c>
      <c r="C3" s="77" t="s">
        <v>127</v>
      </c>
      <c r="D3" s="77" t="s">
        <v>41</v>
      </c>
      <c r="E3" s="77" t="s">
        <v>158</v>
      </c>
      <c r="F3" s="77" t="s">
        <v>188</v>
      </c>
      <c r="G3" s="77" t="s">
        <v>220</v>
      </c>
      <c r="H3" s="77" t="s">
        <v>234</v>
      </c>
      <c r="I3" s="98" t="s">
        <v>242</v>
      </c>
      <c r="J3" s="119" t="s">
        <v>224</v>
      </c>
      <c r="K3" s="120">
        <v>61600</v>
      </c>
      <c r="L3" s="77" t="s">
        <v>224</v>
      </c>
      <c r="M3" s="120">
        <v>29260</v>
      </c>
      <c r="N3" s="120" t="s">
        <v>119</v>
      </c>
      <c r="O3" s="120" t="s">
        <v>224</v>
      </c>
      <c r="P3" s="120" t="s">
        <v>224</v>
      </c>
      <c r="Q3" s="77" t="s">
        <v>144</v>
      </c>
      <c r="R3" s="77" t="s">
        <v>184</v>
      </c>
      <c r="S3" s="77" t="s">
        <v>208</v>
      </c>
    </row>
    <row r="4" spans="1:19" s="77" customFormat="1" ht="16.5">
      <c r="A4" s="77">
        <v>2</v>
      </c>
      <c r="B4" s="77" t="s">
        <v>32</v>
      </c>
      <c r="C4" s="77" t="s">
        <v>102</v>
      </c>
      <c r="D4" s="77" t="s">
        <v>44</v>
      </c>
      <c r="E4" s="77" t="s">
        <v>159</v>
      </c>
      <c r="F4" s="77" t="s">
        <v>190</v>
      </c>
      <c r="G4" s="77" t="s">
        <v>221</v>
      </c>
      <c r="H4" s="77" t="s">
        <v>221</v>
      </c>
      <c r="I4" s="98" t="s">
        <v>221</v>
      </c>
      <c r="J4" s="119" t="s">
        <v>225</v>
      </c>
      <c r="L4" s="77" t="s">
        <v>225</v>
      </c>
      <c r="N4" s="120" t="s">
        <v>253</v>
      </c>
      <c r="O4" s="120" t="s">
        <v>225</v>
      </c>
      <c r="P4" s="120" t="s">
        <v>225</v>
      </c>
      <c r="Q4" s="77" t="s">
        <v>145</v>
      </c>
      <c r="R4" s="77" t="s">
        <v>174</v>
      </c>
    </row>
    <row r="5" spans="1:19" s="77" customFormat="1" ht="16.5">
      <c r="A5" s="77">
        <v>3</v>
      </c>
      <c r="B5" s="77" t="s">
        <v>33</v>
      </c>
      <c r="C5" s="77" t="s">
        <v>128</v>
      </c>
      <c r="D5" s="77" t="s">
        <v>46</v>
      </c>
      <c r="E5" s="77" t="s">
        <v>160</v>
      </c>
      <c r="F5" s="77" t="s">
        <v>189</v>
      </c>
      <c r="G5" s="77" t="s">
        <v>222</v>
      </c>
      <c r="H5" s="77" t="s">
        <v>222</v>
      </c>
      <c r="I5" s="98" t="s">
        <v>222</v>
      </c>
      <c r="J5" s="119" t="s">
        <v>226</v>
      </c>
      <c r="L5" s="77" t="s">
        <v>226</v>
      </c>
      <c r="N5" s="120" t="s">
        <v>254</v>
      </c>
      <c r="O5" s="120" t="s">
        <v>226</v>
      </c>
      <c r="P5" s="120" t="s">
        <v>226</v>
      </c>
      <c r="R5" s="77" t="s">
        <v>175</v>
      </c>
    </row>
    <row r="6" spans="1:19" s="77" customFormat="1" ht="16.5">
      <c r="A6" s="77">
        <v>4</v>
      </c>
      <c r="B6" s="77" t="s">
        <v>34</v>
      </c>
      <c r="C6" s="77" t="s">
        <v>105</v>
      </c>
      <c r="D6" s="77" t="s">
        <v>43</v>
      </c>
      <c r="E6" s="77" t="s">
        <v>161</v>
      </c>
      <c r="F6" s="77" t="s">
        <v>191</v>
      </c>
      <c r="G6" s="77" t="s">
        <v>127</v>
      </c>
      <c r="H6" s="77" t="s">
        <v>127</v>
      </c>
      <c r="I6" s="98" t="s">
        <v>127</v>
      </c>
      <c r="J6" s="119" t="s">
        <v>132</v>
      </c>
      <c r="L6" s="77" t="s">
        <v>132</v>
      </c>
      <c r="N6" s="77" t="s">
        <v>255</v>
      </c>
      <c r="O6" s="77" t="s">
        <v>132</v>
      </c>
      <c r="P6" s="77" t="s">
        <v>132</v>
      </c>
      <c r="R6" s="77" t="s">
        <v>176</v>
      </c>
    </row>
    <row r="7" spans="1:19" s="77" customFormat="1" ht="16.5">
      <c r="A7" s="77">
        <v>5</v>
      </c>
      <c r="B7" s="77" t="s">
        <v>35</v>
      </c>
      <c r="C7" s="77" t="s">
        <v>129</v>
      </c>
      <c r="D7" s="77" t="s">
        <v>49</v>
      </c>
      <c r="E7" s="77" t="s">
        <v>162</v>
      </c>
      <c r="F7" s="77" t="s">
        <v>117</v>
      </c>
      <c r="G7" s="77" t="s">
        <v>223</v>
      </c>
      <c r="H7" s="77" t="s">
        <v>223</v>
      </c>
      <c r="I7" s="98" t="s">
        <v>223</v>
      </c>
      <c r="J7" s="119" t="s">
        <v>227</v>
      </c>
      <c r="L7" s="77" t="s">
        <v>227</v>
      </c>
      <c r="N7" s="77" t="s">
        <v>256</v>
      </c>
      <c r="O7" s="77" t="s">
        <v>227</v>
      </c>
      <c r="P7" s="77" t="s">
        <v>227</v>
      </c>
      <c r="R7" s="77" t="s">
        <v>177</v>
      </c>
    </row>
    <row r="8" spans="1:19" s="77" customFormat="1" ht="16.5">
      <c r="A8" s="77">
        <v>6</v>
      </c>
      <c r="B8" s="77" t="s">
        <v>36</v>
      </c>
      <c r="C8" s="77" t="s">
        <v>130</v>
      </c>
      <c r="D8" s="77" t="s">
        <v>149</v>
      </c>
      <c r="E8" s="77" t="s">
        <v>102</v>
      </c>
      <c r="F8" s="77" t="s">
        <v>192</v>
      </c>
      <c r="G8" s="77" t="s">
        <v>102</v>
      </c>
      <c r="H8" s="77" t="s">
        <v>102</v>
      </c>
      <c r="I8" s="98" t="s">
        <v>102</v>
      </c>
      <c r="J8" s="119"/>
      <c r="N8" s="77" t="s">
        <v>257</v>
      </c>
      <c r="R8" s="77" t="s">
        <v>178</v>
      </c>
    </row>
    <row r="9" spans="1:19" s="77" customFormat="1" ht="16.5">
      <c r="A9" s="77">
        <v>7</v>
      </c>
      <c r="B9" s="77" t="s">
        <v>37</v>
      </c>
      <c r="C9" s="77" t="s">
        <v>103</v>
      </c>
      <c r="E9" s="77" t="s">
        <v>103</v>
      </c>
      <c r="F9" s="77" t="s">
        <v>193</v>
      </c>
      <c r="G9" s="77" t="s">
        <v>103</v>
      </c>
      <c r="H9" s="77" t="s">
        <v>128</v>
      </c>
      <c r="I9" s="98" t="s">
        <v>128</v>
      </c>
      <c r="J9" s="119"/>
      <c r="R9" s="77" t="s">
        <v>179</v>
      </c>
    </row>
    <row r="10" spans="1:19" s="77" customFormat="1" ht="16.5">
      <c r="A10" s="77">
        <v>8</v>
      </c>
      <c r="B10" s="77" t="s">
        <v>38</v>
      </c>
      <c r="C10" s="77" t="s">
        <v>131</v>
      </c>
      <c r="E10" s="77" t="s">
        <v>104</v>
      </c>
      <c r="F10" s="77" t="s">
        <v>194</v>
      </c>
      <c r="G10" s="77" t="s">
        <v>104</v>
      </c>
      <c r="H10" s="77" t="s">
        <v>277</v>
      </c>
      <c r="I10" s="98" t="s">
        <v>277</v>
      </c>
      <c r="J10" s="119"/>
      <c r="R10" s="77" t="s">
        <v>180</v>
      </c>
    </row>
    <row r="11" spans="1:19" s="77" customFormat="1" ht="16.5">
      <c r="A11" s="77">
        <v>9</v>
      </c>
      <c r="B11" s="77" t="s">
        <v>39</v>
      </c>
      <c r="C11" s="77" t="s">
        <v>132</v>
      </c>
      <c r="E11" s="77" t="s">
        <v>105</v>
      </c>
      <c r="F11" s="77" t="s">
        <v>195</v>
      </c>
      <c r="G11" s="77" t="s">
        <v>105</v>
      </c>
      <c r="H11" s="77" t="s">
        <v>130</v>
      </c>
      <c r="I11" s="98" t="s">
        <v>104</v>
      </c>
      <c r="J11" s="25"/>
      <c r="R11" s="77" t="s">
        <v>181</v>
      </c>
    </row>
    <row r="12" spans="1:19" s="77" customFormat="1" ht="16.5">
      <c r="A12" s="77">
        <v>10</v>
      </c>
      <c r="B12" s="77" t="s">
        <v>40</v>
      </c>
      <c r="C12" s="77" t="s">
        <v>133</v>
      </c>
      <c r="E12" s="77" t="s">
        <v>129</v>
      </c>
      <c r="G12" s="77" t="s">
        <v>129</v>
      </c>
      <c r="H12" s="77" t="s">
        <v>103</v>
      </c>
      <c r="I12" s="98" t="s">
        <v>105</v>
      </c>
      <c r="J12" s="25"/>
      <c r="R12" s="77" t="s">
        <v>182</v>
      </c>
    </row>
    <row r="13" spans="1:19" s="77" customFormat="1" ht="16.5">
      <c r="A13" s="77">
        <v>11</v>
      </c>
      <c r="B13" s="77" t="s">
        <v>42</v>
      </c>
      <c r="C13" s="77" t="s">
        <v>134</v>
      </c>
      <c r="E13" s="77" t="s">
        <v>107</v>
      </c>
      <c r="G13" s="77" t="s">
        <v>107</v>
      </c>
      <c r="H13" s="77" t="s">
        <v>104</v>
      </c>
      <c r="I13" s="98" t="s">
        <v>129</v>
      </c>
      <c r="J13" s="25"/>
      <c r="R13" s="77" t="s">
        <v>183</v>
      </c>
    </row>
    <row r="14" spans="1:19" s="77" customFormat="1" ht="16.5">
      <c r="A14" s="77">
        <v>12</v>
      </c>
      <c r="B14" s="77" t="s">
        <v>45</v>
      </c>
      <c r="E14" s="77" t="s">
        <v>108</v>
      </c>
      <c r="G14" s="77" t="s">
        <v>108</v>
      </c>
      <c r="H14" s="77" t="s">
        <v>105</v>
      </c>
      <c r="I14" s="98" t="s">
        <v>131</v>
      </c>
      <c r="J14" s="25"/>
    </row>
    <row r="15" spans="1:19" s="77" customFormat="1" ht="16.5">
      <c r="A15" s="77">
        <v>13</v>
      </c>
      <c r="B15" s="77" t="s">
        <v>47</v>
      </c>
      <c r="E15" s="77" t="s">
        <v>109</v>
      </c>
      <c r="G15" s="77" t="s">
        <v>109</v>
      </c>
      <c r="H15" s="77" t="s">
        <v>129</v>
      </c>
      <c r="I15" s="98" t="s">
        <v>243</v>
      </c>
      <c r="J15" s="25"/>
    </row>
    <row r="16" spans="1:19" s="77" customFormat="1" ht="16.5">
      <c r="A16" s="77">
        <v>14</v>
      </c>
      <c r="B16" s="77" t="s">
        <v>48</v>
      </c>
      <c r="E16" s="77" t="s">
        <v>131</v>
      </c>
      <c r="G16" s="77" t="s">
        <v>131</v>
      </c>
      <c r="H16" s="77" t="s">
        <v>107</v>
      </c>
      <c r="I16" s="98" t="s">
        <v>225</v>
      </c>
      <c r="J16" s="25"/>
    </row>
    <row r="17" spans="1:10" s="77" customFormat="1" ht="16.5">
      <c r="A17" s="77">
        <v>15</v>
      </c>
      <c r="B17" s="77" t="s">
        <v>50</v>
      </c>
      <c r="E17" s="77" t="s">
        <v>163</v>
      </c>
      <c r="G17" s="77" t="s">
        <v>163</v>
      </c>
      <c r="H17" s="77" t="s">
        <v>235</v>
      </c>
      <c r="I17" s="98" t="s">
        <v>226</v>
      </c>
      <c r="J17" s="25"/>
    </row>
    <row r="18" spans="1:10" s="77" customFormat="1" ht="16.5">
      <c r="A18" s="77">
        <v>16</v>
      </c>
      <c r="B18" s="77" t="s">
        <v>51</v>
      </c>
      <c r="E18" s="77" t="s">
        <v>164</v>
      </c>
      <c r="G18" s="77" t="s">
        <v>164</v>
      </c>
      <c r="H18" s="77" t="s">
        <v>108</v>
      </c>
      <c r="I18" s="98" t="s">
        <v>132</v>
      </c>
      <c r="J18" s="25"/>
    </row>
    <row r="19" spans="1:10" s="77" customFormat="1" ht="16.5">
      <c r="A19" s="77">
        <v>17</v>
      </c>
      <c r="B19" s="77" t="s">
        <v>52</v>
      </c>
      <c r="G19" s="77" t="s">
        <v>224</v>
      </c>
      <c r="H19" s="77" t="s">
        <v>109</v>
      </c>
      <c r="I19" s="98" t="s">
        <v>227</v>
      </c>
      <c r="J19" s="25"/>
    </row>
    <row r="20" spans="1:10" s="77" customFormat="1" ht="16.5">
      <c r="A20" s="77">
        <v>18</v>
      </c>
      <c r="B20" s="77" t="s">
        <v>53</v>
      </c>
      <c r="G20" s="77" t="s">
        <v>225</v>
      </c>
      <c r="H20" s="77" t="s">
        <v>131</v>
      </c>
      <c r="I20" s="77" t="s">
        <v>133</v>
      </c>
      <c r="J20" s="25"/>
    </row>
    <row r="21" spans="1:10" s="77" customFormat="1" ht="16.5">
      <c r="A21" s="77">
        <v>19</v>
      </c>
      <c r="B21" s="77" t="s">
        <v>54</v>
      </c>
      <c r="G21" s="77" t="s">
        <v>226</v>
      </c>
      <c r="H21" s="77" t="s">
        <v>163</v>
      </c>
      <c r="I21" s="77" t="s">
        <v>276</v>
      </c>
      <c r="J21" s="25"/>
    </row>
    <row r="22" spans="1:10" s="77" customFormat="1" ht="16.5">
      <c r="A22" s="77">
        <v>20</v>
      </c>
      <c r="B22" s="77" t="s">
        <v>55</v>
      </c>
      <c r="G22" s="77" t="s">
        <v>132</v>
      </c>
      <c r="H22" s="77" t="s">
        <v>164</v>
      </c>
      <c r="J22" s="25"/>
    </row>
    <row r="23" spans="1:10" s="77" customFormat="1" ht="16.5">
      <c r="A23" s="77">
        <v>21</v>
      </c>
      <c r="B23" s="77" t="s">
        <v>57</v>
      </c>
      <c r="G23" s="77" t="s">
        <v>227</v>
      </c>
      <c r="H23" s="77" t="s">
        <v>236</v>
      </c>
      <c r="J23" s="25"/>
    </row>
    <row r="24" spans="1:10" s="77" customFormat="1">
      <c r="A24" s="77">
        <v>22</v>
      </c>
      <c r="B24" s="77" t="s">
        <v>58</v>
      </c>
      <c r="H24" s="77" t="s">
        <v>225</v>
      </c>
    </row>
    <row r="25" spans="1:10" s="77" customFormat="1">
      <c r="A25" s="77">
        <v>23</v>
      </c>
      <c r="B25" s="77" t="s">
        <v>59</v>
      </c>
      <c r="H25" s="77" t="s">
        <v>226</v>
      </c>
    </row>
    <row r="26" spans="1:10" s="77" customFormat="1">
      <c r="A26" s="77">
        <v>24</v>
      </c>
      <c r="B26" s="77" t="s">
        <v>60</v>
      </c>
      <c r="H26" s="77" t="s">
        <v>132</v>
      </c>
    </row>
    <row r="27" spans="1:10" s="77" customFormat="1">
      <c r="A27" s="77">
        <v>25</v>
      </c>
      <c r="B27" s="77" t="s">
        <v>61</v>
      </c>
      <c r="H27" s="77" t="s">
        <v>227</v>
      </c>
    </row>
    <row r="28" spans="1:10" s="77" customFormat="1">
      <c r="A28" s="77">
        <v>26</v>
      </c>
      <c r="B28" s="77" t="s">
        <v>62</v>
      </c>
      <c r="H28" s="77" t="s">
        <v>133</v>
      </c>
    </row>
    <row r="29" spans="1:10" s="77" customFormat="1">
      <c r="A29" s="77">
        <v>27</v>
      </c>
      <c r="B29" s="77" t="s">
        <v>63</v>
      </c>
      <c r="H29" s="77" t="s">
        <v>276</v>
      </c>
    </row>
    <row r="30" spans="1:10" s="77" customFormat="1">
      <c r="A30" s="77">
        <v>28</v>
      </c>
      <c r="B30" s="77" t="s">
        <v>64</v>
      </c>
      <c r="H30" s="77" t="s">
        <v>134</v>
      </c>
    </row>
    <row r="31" spans="1:10" s="77" customFormat="1">
      <c r="A31" s="77">
        <v>29</v>
      </c>
      <c r="B31" s="77" t="s">
        <v>65</v>
      </c>
      <c r="H31" s="77" t="s">
        <v>237</v>
      </c>
    </row>
    <row r="32" spans="1:10" s="77" customFormat="1">
      <c r="A32" s="77">
        <v>30</v>
      </c>
      <c r="B32" s="77" t="s">
        <v>66</v>
      </c>
      <c r="H32" s="77" t="s">
        <v>238</v>
      </c>
    </row>
    <row r="33" spans="1:22" s="77" customFormat="1">
      <c r="A33" s="77">
        <v>31</v>
      </c>
      <c r="B33" s="77" t="s">
        <v>67</v>
      </c>
      <c r="H33" s="77" t="s">
        <v>239</v>
      </c>
    </row>
    <row r="34" spans="1:22" s="77" customFormat="1">
      <c r="A34" s="77">
        <v>32</v>
      </c>
      <c r="B34" s="77" t="s">
        <v>68</v>
      </c>
      <c r="H34" s="77" t="s">
        <v>240</v>
      </c>
    </row>
    <row r="35" spans="1:22" s="77" customFormat="1">
      <c r="A35" s="77">
        <v>33</v>
      </c>
      <c r="B35" s="77" t="s">
        <v>69</v>
      </c>
    </row>
    <row r="36" spans="1:22" s="77" customFormat="1">
      <c r="A36" s="77">
        <v>34</v>
      </c>
      <c r="B36" s="77" t="s">
        <v>70</v>
      </c>
    </row>
    <row r="37" spans="1:22" s="77" customFormat="1">
      <c r="A37" s="77">
        <v>35</v>
      </c>
      <c r="B37" s="77" t="s">
        <v>71</v>
      </c>
    </row>
    <row r="38" spans="1:22" s="77" customFormat="1">
      <c r="A38" s="77">
        <v>36</v>
      </c>
      <c r="B38" s="77" t="s">
        <v>72</v>
      </c>
    </row>
    <row r="39" spans="1:22" s="77" customFormat="1">
      <c r="A39" s="77">
        <v>37</v>
      </c>
      <c r="B39" s="77" t="s">
        <v>73</v>
      </c>
    </row>
    <row r="40" spans="1:22" s="77" customFormat="1">
      <c r="A40" s="77">
        <v>38</v>
      </c>
      <c r="B40" s="77" t="s">
        <v>74</v>
      </c>
    </row>
    <row r="41" spans="1:22" s="77" customFormat="1">
      <c r="A41" s="77">
        <v>39</v>
      </c>
      <c r="B41" s="77" t="s">
        <v>75</v>
      </c>
    </row>
    <row r="42" spans="1:22" s="77" customFormat="1">
      <c r="A42" s="77">
        <v>40</v>
      </c>
      <c r="B42" s="77" t="s">
        <v>76</v>
      </c>
    </row>
    <row r="43" spans="1:22" s="77" customFormat="1">
      <c r="A43" s="77">
        <v>41</v>
      </c>
      <c r="B43" s="77" t="s">
        <v>77</v>
      </c>
    </row>
    <row r="44" spans="1:22" s="77" customFormat="1">
      <c r="A44" s="77">
        <v>42</v>
      </c>
      <c r="B44" s="77" t="s">
        <v>78</v>
      </c>
    </row>
    <row r="45" spans="1:22" s="77" customFormat="1">
      <c r="A45" s="77">
        <v>43</v>
      </c>
      <c r="B45" s="77" t="s">
        <v>79</v>
      </c>
    </row>
    <row r="46" spans="1:22" s="77" customFormat="1">
      <c r="A46" s="77">
        <v>44</v>
      </c>
      <c r="B46" s="77" t="s">
        <v>80</v>
      </c>
    </row>
    <row r="47" spans="1:22">
      <c r="A47">
        <v>45</v>
      </c>
      <c r="B47" t="s">
        <v>81</v>
      </c>
      <c r="E47" s="77"/>
      <c r="F47" s="77"/>
      <c r="G47" s="77"/>
      <c r="H47" s="77"/>
      <c r="I47" s="77"/>
      <c r="J47" s="77"/>
      <c r="K47" s="77"/>
      <c r="L47" s="77"/>
      <c r="M47" s="77"/>
      <c r="N47" s="77"/>
      <c r="O47" s="77"/>
      <c r="P47" s="77"/>
      <c r="Q47" s="77"/>
      <c r="R47" s="77"/>
      <c r="S47" s="77"/>
      <c r="T47" s="77"/>
      <c r="U47" s="77"/>
      <c r="V47" s="77"/>
    </row>
    <row r="48" spans="1:22">
      <c r="A48">
        <v>46</v>
      </c>
      <c r="B48" t="s">
        <v>82</v>
      </c>
      <c r="E48" s="77"/>
      <c r="F48" s="77"/>
      <c r="G48" s="77"/>
      <c r="H48" s="77"/>
      <c r="I48" s="77"/>
      <c r="J48" s="77"/>
      <c r="K48" s="77"/>
      <c r="L48" s="77"/>
      <c r="M48" s="77"/>
      <c r="N48" s="77"/>
      <c r="O48" s="77"/>
      <c r="P48" s="77"/>
      <c r="Q48" s="77"/>
      <c r="R48" s="77"/>
      <c r="S48" s="77"/>
      <c r="T48" s="77"/>
      <c r="U48" s="77"/>
      <c r="V48" s="77"/>
    </row>
    <row r="49" spans="1:22">
      <c r="A49">
        <v>47</v>
      </c>
      <c r="B49" t="s">
        <v>83</v>
      </c>
      <c r="E49" s="77"/>
      <c r="F49" s="77"/>
      <c r="G49" s="77"/>
      <c r="H49" s="77"/>
      <c r="I49" s="77"/>
      <c r="J49" s="77"/>
      <c r="K49" s="77"/>
      <c r="L49" s="77"/>
      <c r="M49" s="77"/>
      <c r="N49" s="77"/>
      <c r="O49" s="77"/>
      <c r="P49" s="77"/>
      <c r="Q49" s="77"/>
      <c r="R49" s="77"/>
      <c r="S49" s="77"/>
      <c r="T49" s="77"/>
      <c r="U49" s="77"/>
      <c r="V49" s="77"/>
    </row>
    <row r="50" spans="1:22">
      <c r="H50" s="77"/>
      <c r="I50" s="77"/>
    </row>
    <row r="51" spans="1:22">
      <c r="H51" s="77"/>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B9096-674B-434F-8913-7F171FEC6151}">
  <sheetPr>
    <tabColor theme="7" tint="0.59999389629810485"/>
    <pageSetUpPr fitToPage="1"/>
  </sheetPr>
  <dimension ref="A1:V80"/>
  <sheetViews>
    <sheetView view="pageBreakPreview" topLeftCell="H1" zoomScale="80" zoomScaleNormal="100" zoomScaleSheetLayoutView="80" workbookViewId="0">
      <pane ySplit="3" topLeftCell="A4" activePane="bottomLeft" state="frozen"/>
      <selection activeCell="A22" sqref="A22"/>
      <selection pane="bottomLeft" activeCell="A22" sqref="A22"/>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1" width="12.875" style="5" customWidth="1"/>
    <col min="12" max="13" width="15" style="5" customWidth="1"/>
    <col min="14" max="15" width="12.875" style="5" customWidth="1"/>
    <col min="16" max="16" width="16.125" style="5" customWidth="1"/>
    <col min="17" max="17" width="18.125" style="5" customWidth="1"/>
    <col min="18" max="18" width="18.5" style="5" customWidth="1"/>
    <col min="19" max="19" width="15.25" style="5" customWidth="1"/>
    <col min="20" max="20" width="12.25" style="5" customWidth="1"/>
    <col min="21" max="21" width="18.75" style="5" customWidth="1"/>
    <col min="22" max="22" width="11.625" style="5" customWidth="1"/>
    <col min="23" max="16384" width="4.25" style="5"/>
  </cols>
  <sheetData>
    <row r="1" spans="1:22" ht="18.75">
      <c r="N1" s="4"/>
      <c r="O1" s="3"/>
      <c r="V1" s="39" t="s">
        <v>0</v>
      </c>
    </row>
    <row r="2" spans="1:22" ht="20.100000000000001" customHeight="1">
      <c r="A2" s="90" t="s">
        <v>247</v>
      </c>
      <c r="B2" s="13"/>
      <c r="C2" s="13"/>
      <c r="D2" s="13"/>
      <c r="E2" s="13"/>
      <c r="F2" s="13"/>
      <c r="G2" s="13"/>
      <c r="H2" s="13"/>
      <c r="I2" s="13"/>
      <c r="J2" s="13"/>
      <c r="K2" s="13"/>
      <c r="L2" s="13"/>
      <c r="M2" s="13"/>
      <c r="N2" s="13"/>
      <c r="O2" s="13"/>
      <c r="P2" s="13"/>
      <c r="Q2" s="13"/>
      <c r="R2" s="13"/>
      <c r="S2" s="13"/>
      <c r="T2" s="13"/>
      <c r="U2" s="68"/>
      <c r="V2" s="13"/>
    </row>
    <row r="3" spans="1:22" s="100" customFormat="1" ht="121.5" customHeight="1">
      <c r="A3" s="93" t="s">
        <v>1</v>
      </c>
      <c r="B3" s="19" t="s">
        <v>2</v>
      </c>
      <c r="C3" s="19" t="s">
        <v>3</v>
      </c>
      <c r="D3" s="117" t="s">
        <v>4</v>
      </c>
      <c r="E3" s="19" t="s">
        <v>5</v>
      </c>
      <c r="F3" s="19" t="s">
        <v>153</v>
      </c>
      <c r="G3" s="95" t="s">
        <v>85</v>
      </c>
      <c r="H3" s="19" t="s">
        <v>6</v>
      </c>
      <c r="I3" s="19" t="s">
        <v>7</v>
      </c>
      <c r="J3" s="19" t="s">
        <v>86</v>
      </c>
      <c r="K3" s="19" t="s">
        <v>87</v>
      </c>
      <c r="L3" s="19" t="s">
        <v>88</v>
      </c>
      <c r="M3" s="74" t="s">
        <v>89</v>
      </c>
      <c r="N3" s="94" t="s">
        <v>90</v>
      </c>
      <c r="O3" s="19" t="s">
        <v>118</v>
      </c>
      <c r="P3" s="102" t="s">
        <v>212</v>
      </c>
      <c r="Q3" s="56" t="s">
        <v>250</v>
      </c>
      <c r="R3" s="19" t="s">
        <v>152</v>
      </c>
      <c r="S3" s="95" t="s">
        <v>14</v>
      </c>
      <c r="T3" s="95" t="s">
        <v>93</v>
      </c>
      <c r="U3" s="74" t="s">
        <v>148</v>
      </c>
      <c r="V3" s="19" t="s">
        <v>17</v>
      </c>
    </row>
    <row r="4" spans="1:22" ht="20.25" customHeight="1">
      <c r="A4" s="31">
        <v>1</v>
      </c>
      <c r="B4" s="15"/>
      <c r="C4" s="15"/>
      <c r="D4" s="116" t="e">
        <f>VLOOKUP(C4,都道府県コード等!A4:B50,2)</f>
        <v>#N/A</v>
      </c>
      <c r="E4" s="15"/>
      <c r="F4" s="15"/>
      <c r="G4" s="76"/>
      <c r="H4" s="15"/>
      <c r="I4" s="15"/>
      <c r="J4" s="45"/>
      <c r="K4" s="17"/>
      <c r="L4" s="17"/>
      <c r="M4" s="121"/>
      <c r="N4" s="83">
        <f>ROUNDDOWN(MIN(L4,M4)*1/2,0)</f>
        <v>0</v>
      </c>
      <c r="O4" s="18"/>
      <c r="P4" s="38"/>
      <c r="Q4" s="32"/>
      <c r="R4" s="32"/>
      <c r="S4" s="95"/>
      <c r="T4" s="76"/>
      <c r="U4" s="88"/>
      <c r="V4" s="46"/>
    </row>
    <row r="5" spans="1:22" ht="20.25" customHeight="1">
      <c r="A5" s="31">
        <v>2</v>
      </c>
      <c r="B5" s="15"/>
      <c r="C5" s="15"/>
      <c r="D5" s="116" t="e">
        <f>VLOOKUP(C5,都道府県コード等!A5:B51,2)</f>
        <v>#N/A</v>
      </c>
      <c r="E5" s="15"/>
      <c r="F5" s="15"/>
      <c r="G5" s="76"/>
      <c r="H5" s="15"/>
      <c r="I5" s="15"/>
      <c r="J5" s="45"/>
      <c r="K5" s="17"/>
      <c r="L5" s="17"/>
      <c r="M5" s="121"/>
      <c r="N5" s="83">
        <f t="shared" ref="N5:N17" si="0">ROUNDDOWN(MIN(L5,M5)*1/2,0)</f>
        <v>0</v>
      </c>
      <c r="O5" s="18"/>
      <c r="P5" s="38"/>
      <c r="Q5" s="32"/>
      <c r="R5" s="32"/>
      <c r="S5" s="95"/>
      <c r="T5" s="76"/>
      <c r="U5" s="88"/>
      <c r="V5" s="46"/>
    </row>
    <row r="6" spans="1:22" ht="20.25" customHeight="1">
      <c r="A6" s="31">
        <v>3</v>
      </c>
      <c r="B6" s="15"/>
      <c r="C6" s="15"/>
      <c r="D6" s="116" t="e">
        <f>VLOOKUP(C6,都道府県コード等!A6:B52,2)</f>
        <v>#N/A</v>
      </c>
      <c r="E6" s="15"/>
      <c r="F6" s="31"/>
      <c r="G6" s="76"/>
      <c r="H6" s="15"/>
      <c r="I6" s="15"/>
      <c r="J6" s="45"/>
      <c r="K6" s="17"/>
      <c r="L6" s="17"/>
      <c r="M6" s="121"/>
      <c r="N6" s="83">
        <f t="shared" si="0"/>
        <v>0</v>
      </c>
      <c r="O6" s="18"/>
      <c r="P6" s="38"/>
      <c r="Q6" s="32"/>
      <c r="R6" s="32"/>
      <c r="S6" s="95"/>
      <c r="T6" s="76"/>
      <c r="U6" s="88"/>
      <c r="V6" s="46"/>
    </row>
    <row r="7" spans="1:22" ht="20.25" customHeight="1">
      <c r="A7" s="31">
        <v>4</v>
      </c>
      <c r="B7" s="15"/>
      <c r="C7" s="15"/>
      <c r="D7" s="116" t="e">
        <f>VLOOKUP(C7,都道府県コード等!A7:B53,2)</f>
        <v>#N/A</v>
      </c>
      <c r="E7" s="15"/>
      <c r="F7" s="15"/>
      <c r="G7" s="76"/>
      <c r="H7" s="15"/>
      <c r="I7" s="15"/>
      <c r="J7" s="45"/>
      <c r="K7" s="17"/>
      <c r="L7" s="17"/>
      <c r="M7" s="121"/>
      <c r="N7" s="83">
        <f t="shared" si="0"/>
        <v>0</v>
      </c>
      <c r="O7" s="18"/>
      <c r="P7" s="38"/>
      <c r="Q7" s="32"/>
      <c r="R7" s="32"/>
      <c r="S7" s="95"/>
      <c r="T7" s="76"/>
      <c r="U7" s="88"/>
      <c r="V7" s="46"/>
    </row>
    <row r="8" spans="1:22" ht="20.25" customHeight="1">
      <c r="A8" s="31">
        <v>5</v>
      </c>
      <c r="B8" s="15"/>
      <c r="C8" s="15"/>
      <c r="D8" s="116" t="e">
        <f>VLOOKUP(C8,都道府県コード等!A8:B54,2)</f>
        <v>#N/A</v>
      </c>
      <c r="E8" s="15"/>
      <c r="F8" s="15"/>
      <c r="G8" s="76"/>
      <c r="H8" s="15"/>
      <c r="I8" s="15"/>
      <c r="J8" s="45"/>
      <c r="K8" s="17"/>
      <c r="L8" s="17"/>
      <c r="M8" s="121"/>
      <c r="N8" s="83">
        <f t="shared" si="0"/>
        <v>0</v>
      </c>
      <c r="O8" s="18"/>
      <c r="P8" s="38"/>
      <c r="Q8" s="32"/>
      <c r="R8" s="32"/>
      <c r="S8" s="95"/>
      <c r="T8" s="76"/>
      <c r="U8" s="88"/>
      <c r="V8" s="46"/>
    </row>
    <row r="9" spans="1:22" ht="20.25" customHeight="1">
      <c r="A9" s="31">
        <v>6</v>
      </c>
      <c r="B9" s="15"/>
      <c r="C9" s="15"/>
      <c r="D9" s="116" t="e">
        <f>VLOOKUP(C9,都道府県コード等!A9:B55,2)</f>
        <v>#N/A</v>
      </c>
      <c r="E9" s="15"/>
      <c r="F9" s="15"/>
      <c r="G9" s="76"/>
      <c r="H9" s="15"/>
      <c r="I9" s="15"/>
      <c r="J9" s="45"/>
      <c r="K9" s="17"/>
      <c r="L9" s="17"/>
      <c r="M9" s="121"/>
      <c r="N9" s="83">
        <f t="shared" si="0"/>
        <v>0</v>
      </c>
      <c r="O9" s="18"/>
      <c r="P9" s="38"/>
      <c r="Q9" s="32"/>
      <c r="R9" s="32"/>
      <c r="S9" s="95"/>
      <c r="T9" s="76"/>
      <c r="U9" s="88"/>
      <c r="V9" s="46"/>
    </row>
    <row r="10" spans="1:22" ht="20.25" customHeight="1">
      <c r="A10" s="31">
        <v>7</v>
      </c>
      <c r="B10" s="15"/>
      <c r="C10" s="15"/>
      <c r="D10" s="116" t="e">
        <f>VLOOKUP(C10,都道府県コード等!A10:B56,2)</f>
        <v>#N/A</v>
      </c>
      <c r="E10" s="15"/>
      <c r="F10" s="15"/>
      <c r="G10" s="76"/>
      <c r="H10" s="15"/>
      <c r="I10" s="15"/>
      <c r="J10" s="45"/>
      <c r="K10" s="17"/>
      <c r="L10" s="17"/>
      <c r="M10" s="121"/>
      <c r="N10" s="83">
        <f t="shared" si="0"/>
        <v>0</v>
      </c>
      <c r="O10" s="18"/>
      <c r="P10" s="38"/>
      <c r="Q10" s="32"/>
      <c r="R10" s="32"/>
      <c r="S10" s="95"/>
      <c r="T10" s="76"/>
      <c r="U10" s="88"/>
      <c r="V10" s="46"/>
    </row>
    <row r="11" spans="1:22" ht="20.25" customHeight="1">
      <c r="A11" s="31">
        <v>8</v>
      </c>
      <c r="B11" s="15"/>
      <c r="C11" s="15"/>
      <c r="D11" s="116" t="e">
        <f>VLOOKUP(C11,都道府県コード等!A11:B57,2)</f>
        <v>#N/A</v>
      </c>
      <c r="E11" s="15"/>
      <c r="F11" s="15"/>
      <c r="G11" s="76"/>
      <c r="H11" s="15"/>
      <c r="I11" s="15"/>
      <c r="J11" s="45"/>
      <c r="K11" s="17"/>
      <c r="L11" s="17"/>
      <c r="M11" s="121"/>
      <c r="N11" s="83">
        <f t="shared" si="0"/>
        <v>0</v>
      </c>
      <c r="O11" s="18"/>
      <c r="P11" s="38"/>
      <c r="Q11" s="32"/>
      <c r="R11" s="32"/>
      <c r="S11" s="95"/>
      <c r="T11" s="76"/>
      <c r="U11" s="88"/>
      <c r="V11" s="46"/>
    </row>
    <row r="12" spans="1:22" ht="20.25" customHeight="1">
      <c r="A12" s="31">
        <v>9</v>
      </c>
      <c r="B12" s="15"/>
      <c r="C12" s="15"/>
      <c r="D12" s="116" t="e">
        <f>VLOOKUP(C12,都道府県コード等!A12:B58,2)</f>
        <v>#N/A</v>
      </c>
      <c r="E12" s="15"/>
      <c r="F12" s="15"/>
      <c r="G12" s="76"/>
      <c r="H12" s="15"/>
      <c r="I12" s="15"/>
      <c r="J12" s="45"/>
      <c r="K12" s="17"/>
      <c r="L12" s="17"/>
      <c r="M12" s="121"/>
      <c r="N12" s="83">
        <f t="shared" si="0"/>
        <v>0</v>
      </c>
      <c r="O12" s="18"/>
      <c r="P12" s="38"/>
      <c r="Q12" s="32"/>
      <c r="R12" s="32"/>
      <c r="S12" s="95"/>
      <c r="T12" s="76"/>
      <c r="U12" s="88"/>
      <c r="V12" s="46"/>
    </row>
    <row r="13" spans="1:22" ht="20.25" customHeight="1">
      <c r="A13" s="31">
        <v>10</v>
      </c>
      <c r="B13" s="15"/>
      <c r="C13" s="15"/>
      <c r="D13" s="116" t="e">
        <f>VLOOKUP(C13,都道府県コード等!A13:B59,2)</f>
        <v>#N/A</v>
      </c>
      <c r="E13" s="15"/>
      <c r="F13" s="15"/>
      <c r="G13" s="76"/>
      <c r="H13" s="15"/>
      <c r="I13" s="15"/>
      <c r="J13" s="45"/>
      <c r="K13" s="17"/>
      <c r="L13" s="17"/>
      <c r="M13" s="121"/>
      <c r="N13" s="83">
        <f t="shared" si="0"/>
        <v>0</v>
      </c>
      <c r="O13" s="18"/>
      <c r="P13" s="38"/>
      <c r="Q13" s="32"/>
      <c r="R13" s="32"/>
      <c r="S13" s="95"/>
      <c r="T13" s="76"/>
      <c r="U13" s="88"/>
      <c r="V13" s="46"/>
    </row>
    <row r="14" spans="1:22" ht="20.25" customHeight="1">
      <c r="A14" s="31">
        <v>11</v>
      </c>
      <c r="B14" s="15"/>
      <c r="C14" s="15"/>
      <c r="D14" s="116" t="e">
        <f>VLOOKUP(C14,都道府県コード等!A14:B60,2)</f>
        <v>#N/A</v>
      </c>
      <c r="E14" s="15"/>
      <c r="F14" s="15"/>
      <c r="G14" s="76"/>
      <c r="H14" s="15"/>
      <c r="I14" s="15"/>
      <c r="J14" s="45"/>
      <c r="K14" s="17"/>
      <c r="L14" s="17"/>
      <c r="M14" s="121"/>
      <c r="N14" s="83">
        <f t="shared" si="0"/>
        <v>0</v>
      </c>
      <c r="O14" s="18"/>
      <c r="P14" s="38"/>
      <c r="Q14" s="32"/>
      <c r="R14" s="32"/>
      <c r="S14" s="95"/>
      <c r="T14" s="76"/>
      <c r="U14" s="88"/>
      <c r="V14" s="46"/>
    </row>
    <row r="15" spans="1:22" ht="20.25" customHeight="1">
      <c r="A15" s="31">
        <v>12</v>
      </c>
      <c r="B15" s="15"/>
      <c r="C15" s="15"/>
      <c r="D15" s="116" t="e">
        <f>VLOOKUP(C15,都道府県コード等!A15:B61,2)</f>
        <v>#N/A</v>
      </c>
      <c r="E15" s="15"/>
      <c r="F15" s="15"/>
      <c r="G15" s="76"/>
      <c r="H15" s="15"/>
      <c r="I15" s="15"/>
      <c r="J15" s="45"/>
      <c r="K15" s="17"/>
      <c r="L15" s="17"/>
      <c r="M15" s="121"/>
      <c r="N15" s="83">
        <f t="shared" si="0"/>
        <v>0</v>
      </c>
      <c r="O15" s="18"/>
      <c r="P15" s="38"/>
      <c r="Q15" s="32"/>
      <c r="R15" s="32"/>
      <c r="S15" s="95"/>
      <c r="T15" s="76"/>
      <c r="U15" s="88"/>
      <c r="V15" s="46"/>
    </row>
    <row r="16" spans="1:22" ht="20.25" customHeight="1">
      <c r="A16" s="31">
        <v>13</v>
      </c>
      <c r="B16" s="15"/>
      <c r="C16" s="15"/>
      <c r="D16" s="116" t="e">
        <f>VLOOKUP(C16,都道府県コード等!A16:B62,2)</f>
        <v>#N/A</v>
      </c>
      <c r="E16" s="15"/>
      <c r="F16" s="15"/>
      <c r="G16" s="76"/>
      <c r="H16" s="15"/>
      <c r="I16" s="15"/>
      <c r="J16" s="45"/>
      <c r="K16" s="17"/>
      <c r="L16" s="17"/>
      <c r="M16" s="121"/>
      <c r="N16" s="83">
        <f t="shared" si="0"/>
        <v>0</v>
      </c>
      <c r="O16" s="18"/>
      <c r="P16" s="38"/>
      <c r="Q16" s="32"/>
      <c r="R16" s="32"/>
      <c r="S16" s="95"/>
      <c r="T16" s="76"/>
      <c r="U16" s="88"/>
      <c r="V16" s="46"/>
    </row>
    <row r="17" spans="1:22" ht="20.25" customHeight="1">
      <c r="A17" s="31">
        <v>14</v>
      </c>
      <c r="B17" s="15"/>
      <c r="C17" s="15"/>
      <c r="D17" s="116" t="e">
        <f>VLOOKUP(C17,都道府県コード等!A17:B63,2)</f>
        <v>#N/A</v>
      </c>
      <c r="E17" s="15"/>
      <c r="F17" s="15"/>
      <c r="G17" s="76"/>
      <c r="H17" s="15"/>
      <c r="I17" s="15"/>
      <c r="J17" s="45"/>
      <c r="K17" s="17"/>
      <c r="L17" s="17"/>
      <c r="M17" s="121"/>
      <c r="N17" s="83">
        <f t="shared" si="0"/>
        <v>0</v>
      </c>
      <c r="O17" s="18"/>
      <c r="P17" s="38"/>
      <c r="Q17" s="32"/>
      <c r="R17" s="32"/>
      <c r="S17" s="95"/>
      <c r="T17" s="76"/>
      <c r="U17" s="88"/>
      <c r="V17" s="46"/>
    </row>
    <row r="18" spans="1:22" ht="20.25" customHeight="1">
      <c r="A18" s="31">
        <v>15</v>
      </c>
      <c r="B18" s="15"/>
      <c r="C18" s="15"/>
      <c r="D18" s="116" t="e">
        <f>VLOOKUP(C18,都道府県コード等!A18:B64,2)</f>
        <v>#N/A</v>
      </c>
      <c r="E18" s="15"/>
      <c r="F18" s="15"/>
      <c r="G18" s="76"/>
      <c r="H18" s="15"/>
      <c r="I18" s="15"/>
      <c r="J18" s="45"/>
      <c r="K18" s="17"/>
      <c r="L18" s="17"/>
      <c r="M18" s="121"/>
      <c r="N18" s="83">
        <f>ROUNDDOWN(MIN(L18,M18)*1/2,0)</f>
        <v>0</v>
      </c>
      <c r="O18" s="18"/>
      <c r="P18" s="38"/>
      <c r="Q18" s="32"/>
      <c r="R18" s="32"/>
      <c r="S18" s="95"/>
      <c r="T18" s="76"/>
      <c r="U18" s="88"/>
      <c r="V18" s="46"/>
    </row>
    <row r="19" spans="1:22" s="8" customFormat="1" ht="20.25" customHeight="1">
      <c r="A19" s="12" t="s">
        <v>94</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24</v>
      </c>
      <c r="B20" s="12"/>
      <c r="C20" s="12"/>
      <c r="D20" s="12"/>
      <c r="E20" s="12"/>
      <c r="F20" s="12"/>
      <c r="G20" s="12"/>
      <c r="H20" s="12"/>
      <c r="I20" s="12"/>
      <c r="J20" s="12"/>
      <c r="K20" s="12"/>
      <c r="L20" s="12"/>
      <c r="M20" s="12"/>
      <c r="N20" s="12"/>
      <c r="O20" s="12"/>
      <c r="P20" s="12"/>
      <c r="Q20" s="12"/>
      <c r="R20" s="12"/>
      <c r="S20" s="12"/>
      <c r="T20" s="12"/>
      <c r="U20" s="12"/>
      <c r="V20" s="12"/>
    </row>
    <row r="21" spans="1:22" s="9" customFormat="1" ht="20.100000000000001" customHeight="1">
      <c r="A21" s="20" t="s">
        <v>95</v>
      </c>
      <c r="B21" s="12"/>
      <c r="C21" s="12"/>
      <c r="D21" s="12"/>
      <c r="E21" s="12"/>
      <c r="F21" s="12"/>
      <c r="G21" s="12"/>
      <c r="H21" s="12"/>
      <c r="I21" s="12"/>
      <c r="J21" s="12"/>
      <c r="K21" s="12"/>
      <c r="L21" s="12"/>
      <c r="M21" s="12"/>
      <c r="N21" s="12"/>
      <c r="O21" s="12"/>
      <c r="P21" s="12"/>
      <c r="Q21" s="12"/>
      <c r="R21" s="12"/>
      <c r="S21" s="12"/>
      <c r="T21" s="12"/>
      <c r="U21" s="12"/>
      <c r="V21" s="12"/>
    </row>
    <row r="22" spans="1:22" s="8" customFormat="1" ht="20.25" customHeight="1">
      <c r="A22" s="12"/>
      <c r="B22" s="12"/>
      <c r="C22" s="12"/>
      <c r="D22" s="12"/>
      <c r="E22" s="12"/>
      <c r="F22" s="12"/>
      <c r="G22" s="12"/>
      <c r="H22" s="12"/>
      <c r="I22" s="12"/>
      <c r="J22" s="12"/>
      <c r="K22" s="12"/>
      <c r="L22" s="12"/>
      <c r="M22" s="12"/>
      <c r="N22" s="12"/>
      <c r="O22" s="12"/>
      <c r="P22" s="12"/>
      <c r="Q22" s="12"/>
      <c r="R22" s="12"/>
      <c r="S22" s="12"/>
      <c r="T22" s="12"/>
      <c r="U22" s="12"/>
    </row>
    <row r="23" spans="1:22" s="9" customFormat="1" ht="20.100000000000001" customHeight="1">
      <c r="A23" s="12"/>
      <c r="B23" s="12"/>
      <c r="C23" s="12"/>
      <c r="D23" s="12"/>
      <c r="E23" s="12"/>
      <c r="F23" s="12"/>
      <c r="G23" s="12"/>
      <c r="H23" s="12"/>
      <c r="I23" s="12"/>
      <c r="J23" s="12"/>
      <c r="K23" s="12"/>
      <c r="L23" s="12"/>
      <c r="M23" s="12"/>
      <c r="N23" s="12"/>
      <c r="O23" s="12"/>
      <c r="P23" s="12"/>
      <c r="Q23" s="12"/>
      <c r="R23" s="12"/>
      <c r="S23" s="12"/>
      <c r="T23" s="12"/>
      <c r="U23" s="12"/>
      <c r="V23" s="12"/>
    </row>
    <row r="24" spans="1:22" s="8" customFormat="1" ht="20.25" customHeight="1">
      <c r="B24" s="12"/>
      <c r="C24" s="12"/>
      <c r="D24" s="12"/>
      <c r="E24" s="12"/>
      <c r="F24" s="12"/>
      <c r="G24" s="12"/>
      <c r="H24" s="12"/>
      <c r="I24" s="12"/>
      <c r="J24" s="12"/>
      <c r="K24" s="12"/>
      <c r="L24" s="12"/>
      <c r="M24" s="12"/>
      <c r="N24" s="12"/>
      <c r="O24" s="12"/>
      <c r="P24" s="12"/>
      <c r="Q24" s="12"/>
      <c r="R24" s="12"/>
      <c r="S24" s="12"/>
      <c r="T24" s="12"/>
      <c r="U24" s="12"/>
      <c r="V24" s="12"/>
    </row>
    <row r="25" spans="1:22" ht="20.25" customHeight="1"/>
    <row r="26" spans="1:22" ht="20.25" customHeight="1"/>
    <row r="27" spans="1:22" ht="19.5" customHeight="1"/>
    <row r="28" spans="1:22" ht="19.5" customHeight="1"/>
    <row r="29" spans="1:22" ht="16.5">
      <c r="C29" s="47"/>
      <c r="D29" s="47"/>
      <c r="E29" s="47"/>
      <c r="F29" s="47"/>
      <c r="G29" s="47"/>
    </row>
    <row r="30" spans="1:22" ht="18">
      <c r="C30" s="49"/>
      <c r="D30" s="50"/>
      <c r="E30" s="47"/>
      <c r="F30" s="47"/>
      <c r="G30" s="47"/>
    </row>
    <row r="31" spans="1:22" ht="18">
      <c r="C31" s="49"/>
      <c r="D31" s="50"/>
      <c r="E31" s="47"/>
      <c r="F31" s="47"/>
      <c r="G31" s="47"/>
    </row>
    <row r="32" spans="1:22" ht="18">
      <c r="C32" s="49"/>
      <c r="D32" s="50"/>
      <c r="E32" s="47"/>
      <c r="F32" s="47"/>
      <c r="G32" s="47"/>
    </row>
    <row r="33" spans="3:17" ht="18">
      <c r="C33" s="49"/>
      <c r="D33" s="50"/>
      <c r="E33" s="47"/>
      <c r="F33" s="47"/>
      <c r="G33" s="47"/>
    </row>
    <row r="34" spans="3:17" ht="18">
      <c r="C34" s="49"/>
      <c r="D34" s="50"/>
      <c r="E34" s="47"/>
      <c r="F34" s="47"/>
      <c r="G34" s="47"/>
    </row>
    <row r="35" spans="3:17" ht="18">
      <c r="C35" s="49"/>
      <c r="D35" s="51"/>
      <c r="E35" s="47"/>
      <c r="F35" s="47"/>
      <c r="G35" s="47"/>
    </row>
    <row r="36" spans="3:17" ht="18">
      <c r="C36" s="49"/>
      <c r="D36" s="51"/>
      <c r="E36" s="47"/>
      <c r="F36" s="47"/>
      <c r="G36" s="47"/>
    </row>
    <row r="37" spans="3:17" ht="18">
      <c r="C37" s="49"/>
      <c r="D37" s="50"/>
      <c r="E37" s="47"/>
      <c r="F37" s="47"/>
      <c r="G37" s="47"/>
    </row>
    <row r="38" spans="3:17" ht="18">
      <c r="C38" s="49"/>
      <c r="D38" s="50"/>
      <c r="E38" s="47"/>
      <c r="F38" s="47"/>
      <c r="G38" s="47"/>
    </row>
    <row r="39" spans="3:17" ht="18">
      <c r="C39" s="49"/>
      <c r="D39" s="50"/>
      <c r="E39" s="47"/>
      <c r="F39" s="47"/>
      <c r="G39" s="47"/>
    </row>
    <row r="40" spans="3:17" ht="18">
      <c r="C40" s="49"/>
      <c r="D40" s="50"/>
      <c r="E40" s="47"/>
      <c r="F40" s="47"/>
      <c r="G40" s="47"/>
    </row>
    <row r="41" spans="3:17" ht="18">
      <c r="C41" s="49"/>
      <c r="D41" s="50"/>
      <c r="E41" s="47"/>
      <c r="F41" s="47"/>
      <c r="G41" s="47"/>
    </row>
    <row r="42" spans="3:17" ht="18">
      <c r="C42" s="49"/>
      <c r="D42" s="50"/>
      <c r="E42" s="47"/>
      <c r="F42" s="47"/>
      <c r="G42" s="47"/>
    </row>
    <row r="43" spans="3:17" ht="18">
      <c r="C43" s="49"/>
      <c r="D43" s="50"/>
      <c r="E43" s="47"/>
      <c r="F43" s="47"/>
      <c r="G43" s="47"/>
    </row>
    <row r="44" spans="3:17" ht="18">
      <c r="C44" s="49"/>
      <c r="D44" s="50"/>
      <c r="E44" s="47"/>
      <c r="F44" s="47"/>
      <c r="G44" s="47"/>
      <c r="P44" s="1"/>
      <c r="Q44" s="1"/>
    </row>
    <row r="45" spans="3:17" ht="18">
      <c r="C45" s="49"/>
      <c r="D45" s="50"/>
      <c r="E45" s="47"/>
      <c r="F45" s="47"/>
      <c r="G45" s="47"/>
      <c r="P45" s="1"/>
      <c r="Q45" s="1"/>
    </row>
    <row r="46" spans="3:17" ht="18">
      <c r="C46" s="49"/>
      <c r="D46" s="50"/>
      <c r="E46" s="47"/>
      <c r="F46" s="47"/>
      <c r="G46" s="47"/>
      <c r="P46" s="1"/>
      <c r="Q46" s="1"/>
    </row>
    <row r="47" spans="3:17" ht="18">
      <c r="C47" s="49"/>
      <c r="D47" s="50"/>
      <c r="E47" s="47"/>
      <c r="F47" s="47"/>
      <c r="G47" s="47"/>
      <c r="P47" s="1"/>
      <c r="Q47" s="1"/>
    </row>
    <row r="48" spans="3:17" ht="18">
      <c r="C48" s="49"/>
      <c r="D48" s="50"/>
      <c r="E48" s="47"/>
      <c r="F48" s="47"/>
      <c r="G48" s="47"/>
      <c r="P48" s="1"/>
      <c r="Q48" s="1"/>
    </row>
    <row r="49" spans="3:17" ht="18">
      <c r="C49" s="49"/>
      <c r="D49" s="50"/>
      <c r="E49" s="47"/>
      <c r="F49" s="47"/>
      <c r="G49" s="47"/>
      <c r="P49" s="1"/>
      <c r="Q49" s="1"/>
    </row>
    <row r="50" spans="3:17" ht="18">
      <c r="C50" s="49"/>
      <c r="D50" s="50"/>
      <c r="E50" s="47"/>
      <c r="F50" s="47"/>
      <c r="G50" s="47"/>
      <c r="P50" s="1"/>
      <c r="Q50" s="1"/>
    </row>
    <row r="51" spans="3:17" ht="18">
      <c r="C51" s="49"/>
      <c r="D51" s="50"/>
      <c r="E51" s="47"/>
      <c r="F51" s="47"/>
      <c r="G51" s="47"/>
      <c r="P51" s="1"/>
      <c r="Q51" s="1"/>
    </row>
    <row r="52" spans="3:17" ht="18">
      <c r="C52" s="49"/>
      <c r="D52" s="50"/>
      <c r="E52" s="47"/>
      <c r="F52" s="47"/>
      <c r="G52" s="47"/>
      <c r="P52" s="1"/>
      <c r="Q52" s="1"/>
    </row>
    <row r="53" spans="3:17" ht="18">
      <c r="C53" s="49"/>
      <c r="D53" s="50"/>
      <c r="E53" s="47"/>
      <c r="F53" s="47"/>
      <c r="G53" s="47"/>
      <c r="P53" s="1"/>
      <c r="Q53" s="1"/>
    </row>
    <row r="54" spans="3:17" ht="18">
      <c r="C54" s="49"/>
      <c r="D54" s="50"/>
      <c r="E54" s="47"/>
      <c r="F54" s="47"/>
      <c r="G54" s="47"/>
      <c r="P54" s="1"/>
      <c r="Q54" s="1"/>
    </row>
    <row r="55" spans="3:17" ht="18">
      <c r="C55" s="49"/>
      <c r="D55" s="50"/>
      <c r="E55" s="47"/>
      <c r="F55" s="47"/>
      <c r="G55" s="47"/>
      <c r="P55" s="1"/>
      <c r="Q55" s="1"/>
    </row>
    <row r="56" spans="3:17" ht="18">
      <c r="C56" s="49"/>
      <c r="D56" s="50"/>
      <c r="E56" s="47"/>
      <c r="F56" s="47"/>
      <c r="G56" s="47"/>
      <c r="P56" s="1"/>
      <c r="Q56" s="1"/>
    </row>
    <row r="57" spans="3:17" ht="18">
      <c r="C57" s="49"/>
      <c r="D57" s="50"/>
      <c r="E57" s="47"/>
      <c r="F57" s="47"/>
      <c r="G57" s="47"/>
      <c r="P57" s="1"/>
      <c r="Q57" s="1"/>
    </row>
    <row r="58" spans="3:17" ht="18">
      <c r="C58" s="49"/>
      <c r="D58" s="50"/>
      <c r="E58" s="47"/>
      <c r="F58" s="47"/>
      <c r="G58" s="47"/>
      <c r="P58" s="1"/>
      <c r="Q58" s="1"/>
    </row>
    <row r="59" spans="3:17" ht="18">
      <c r="C59" s="49"/>
      <c r="D59" s="50"/>
      <c r="E59" s="47"/>
      <c r="F59" s="47"/>
      <c r="G59" s="47"/>
      <c r="P59" s="1"/>
      <c r="Q59" s="1"/>
    </row>
    <row r="60" spans="3:17" ht="18">
      <c r="C60" s="49"/>
      <c r="D60" s="50"/>
      <c r="E60" s="47"/>
      <c r="F60" s="47"/>
      <c r="G60" s="47"/>
      <c r="P60" s="1"/>
      <c r="Q60" s="1"/>
    </row>
    <row r="61" spans="3:17" ht="18">
      <c r="C61" s="49"/>
      <c r="D61" s="50"/>
      <c r="E61" s="47"/>
      <c r="F61" s="47"/>
      <c r="G61" s="47"/>
      <c r="P61" s="1"/>
      <c r="Q61" s="1"/>
    </row>
    <row r="62" spans="3:17" ht="18">
      <c r="C62" s="49"/>
      <c r="D62" s="50"/>
      <c r="E62" s="47"/>
      <c r="F62" s="47"/>
      <c r="G62" s="47"/>
      <c r="P62" s="1"/>
      <c r="Q62" s="1"/>
    </row>
    <row r="63" spans="3:17" ht="18">
      <c r="C63" s="49"/>
      <c r="D63" s="50"/>
      <c r="E63" s="47"/>
      <c r="F63" s="47"/>
      <c r="G63" s="47"/>
      <c r="P63" s="1"/>
      <c r="Q63" s="1"/>
    </row>
    <row r="64" spans="3:17" ht="18">
      <c r="C64" s="49"/>
      <c r="D64" s="50"/>
      <c r="E64" s="47"/>
      <c r="F64" s="47"/>
      <c r="G64" s="47"/>
      <c r="P64" s="1"/>
      <c r="Q64" s="1"/>
    </row>
    <row r="65" spans="3:17" ht="18">
      <c r="C65" s="49"/>
      <c r="D65" s="50"/>
      <c r="E65" s="47"/>
      <c r="F65" s="47"/>
      <c r="G65" s="47"/>
      <c r="P65" s="1"/>
      <c r="Q65" s="1"/>
    </row>
    <row r="66" spans="3:17" ht="18">
      <c r="C66" s="49"/>
      <c r="D66" s="50"/>
      <c r="E66" s="47"/>
      <c r="F66" s="47"/>
      <c r="G66" s="47"/>
      <c r="P66" s="1"/>
      <c r="Q66" s="1"/>
    </row>
    <row r="67" spans="3:17" ht="18">
      <c r="C67" s="49"/>
      <c r="D67" s="50"/>
      <c r="E67" s="47"/>
      <c r="F67" s="47"/>
      <c r="G67" s="47"/>
      <c r="P67" s="1"/>
      <c r="Q67" s="1"/>
    </row>
    <row r="68" spans="3:17" ht="18">
      <c r="C68" s="49"/>
      <c r="D68" s="50"/>
      <c r="E68" s="47"/>
      <c r="F68" s="47"/>
      <c r="G68" s="47"/>
      <c r="P68" s="1"/>
      <c r="Q68" s="1"/>
    </row>
    <row r="69" spans="3:17" ht="18">
      <c r="C69" s="49"/>
      <c r="D69" s="50"/>
      <c r="E69" s="47"/>
      <c r="F69" s="47"/>
      <c r="G69" s="47"/>
      <c r="P69" s="1"/>
      <c r="Q69" s="1"/>
    </row>
    <row r="70" spans="3:17" ht="18">
      <c r="C70" s="49"/>
      <c r="D70" s="50"/>
      <c r="E70" s="47"/>
      <c r="F70" s="47"/>
      <c r="G70" s="47"/>
      <c r="P70" s="1"/>
      <c r="Q70" s="1"/>
    </row>
    <row r="71" spans="3:17" ht="18">
      <c r="C71" s="49"/>
      <c r="D71" s="50"/>
      <c r="E71" s="47"/>
      <c r="F71" s="47"/>
      <c r="G71" s="47"/>
      <c r="P71" s="1"/>
      <c r="Q71" s="1"/>
    </row>
    <row r="72" spans="3:17" ht="18">
      <c r="C72" s="49"/>
      <c r="D72" s="50"/>
      <c r="E72" s="47"/>
      <c r="F72" s="47"/>
      <c r="G72" s="47"/>
      <c r="P72" s="1"/>
      <c r="Q72" s="1"/>
    </row>
    <row r="73" spans="3:17" ht="18">
      <c r="C73" s="49"/>
      <c r="D73" s="50"/>
      <c r="E73" s="47"/>
      <c r="F73" s="47"/>
      <c r="G73" s="47"/>
      <c r="P73" s="1"/>
      <c r="Q73" s="1"/>
    </row>
    <row r="74" spans="3:17" ht="18">
      <c r="C74" s="49"/>
      <c r="D74" s="50"/>
      <c r="E74" s="47"/>
      <c r="F74" s="47"/>
      <c r="G74" s="47"/>
      <c r="P74" s="1"/>
      <c r="Q74" s="1"/>
    </row>
    <row r="75" spans="3:17" ht="18">
      <c r="C75" s="49"/>
      <c r="D75" s="50"/>
      <c r="E75" s="47"/>
      <c r="F75" s="47"/>
      <c r="G75" s="47"/>
      <c r="P75" s="1"/>
      <c r="Q75" s="1"/>
    </row>
    <row r="76" spans="3:17" ht="18">
      <c r="C76" s="49"/>
      <c r="D76" s="50"/>
      <c r="E76" s="47"/>
      <c r="F76" s="47"/>
      <c r="G76" s="47"/>
      <c r="P76" s="1"/>
      <c r="Q76" s="1"/>
    </row>
    <row r="77" spans="3:17">
      <c r="P77" s="1"/>
      <c r="Q77" s="1"/>
    </row>
    <row r="78" spans="3:17">
      <c r="P78" s="1"/>
      <c r="Q78" s="1"/>
    </row>
    <row r="79" spans="3:17">
      <c r="P79" s="1"/>
      <c r="Q79" s="1"/>
    </row>
    <row r="80" spans="3:17">
      <c r="P80" s="1"/>
      <c r="Q80" s="1"/>
    </row>
  </sheetData>
  <dataConsolidate/>
  <phoneticPr fontId="1"/>
  <dataValidations count="9">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90D8E5CE-EFBF-4C9C-9CC1-BA30FC8872B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9DBB819E-D031-41B7-8BC7-E3A94E9E08DB}"/>
    <dataValidation allowBlank="1" showInputMessage="1" showErrorMessage="1" promptTitle="市町村名について" prompt="都道府県においては施設の所在市区町村名を記入してください。市区町村においては自治体名を記入してください。" sqref="E4:E18" xr:uid="{A777A19C-5626-458B-88B3-0E6A981BEDBC}"/>
    <dataValidation allowBlank="1" showErrorMessage="1" promptTitle="年月日を記載してください" prompt="書式設定を変更せずに、年月日を記載してください" sqref="V4:V18" xr:uid="{0E919C0C-5B87-4187-ABC9-1BCEE2A40448}"/>
    <dataValidation showInputMessage="1" showErrorMessage="1" errorTitle="ドロップダウンリストより選択してください" promptTitle="千円単位（小数点も記載）" prompt="千円単位で小数点も記載してください" sqref="K4:L18" xr:uid="{7590A4F2-0EC0-47CD-90CA-680331925312}"/>
    <dataValidation showInputMessage="1" showErrorMessage="1" errorTitle="ドロップダウンリストより選択してください" prompt="交付基準単価と実支出（予定）額のいずれか低い方に1/2を乗じた額（千円未満切捨て）。自動計算。" sqref="N4:N18" xr:uid="{8551EB71-27ED-414B-A10B-9984E2765CC9}"/>
    <dataValidation allowBlank="1" showInputMessage="1" showErrorMessage="1" promptTitle="年月日を記載してください" prompt="書式設定を変更せずに、年月日を記載してください_x000a_（西暦／月／日）" sqref="Q4:R18" xr:uid="{833DC509-4F9C-4C0B-9103-1C8ADC2BA8C8}"/>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S4:S18" xr:uid="{6FDCFD54-C50E-4D2E-ABF4-EFF3498E272A}">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T4:T18" xr:uid="{1A95D17D-36D1-48BD-B3BA-4D877307ECA9}">
      <formula1>"有,無"</formula1>
    </dataValidation>
  </dataValidations>
  <pageMargins left="0.93" right="0.16" top="0.74803149606299213" bottom="0.74803149606299213" header="0.31496062992125984" footer="0.31496062992125984"/>
  <pageSetup paperSize="8" scale="52" fitToHeight="0" orientation="landscape" r:id="rId1"/>
  <extLst>
    <ext xmlns:x14="http://schemas.microsoft.com/office/spreadsheetml/2009/9/main" uri="{CCE6A557-97BC-4b89-ADB6-D9C93CAAB3DF}">
      <x14:dataValidations xmlns:xm="http://schemas.microsoft.com/office/excel/2006/main" count="3">
        <x14:dataValidation type="list" showInputMessage="1" showErrorMessage="1" errorTitle="ドロップダウンリストより選択してください" promptTitle="単価を選択" xr:uid="{D05DD214-247A-4E17-A52C-9730C25A2493}">
          <x14:formula1>
            <xm:f>都道府県コード等!$K$3</xm:f>
          </x14:formula1>
          <xm:sqref>M4:M18</xm:sqref>
        </x14:dataValidation>
        <x14:dataValidation type="list" allowBlank="1" showInputMessage="1" showErrorMessage="1" promptTitle="ドロップダウンリストより選択してください" xr:uid="{7E26D772-135B-4C16-AC3F-67208178B610}">
          <x14:formula1>
            <xm:f>都道府県コード等!$J$3:$J$7</xm:f>
          </x14:formula1>
          <xm:sqref>G4:G18</xm:sqref>
        </x14:dataValidation>
        <x14:dataValidation type="list" allowBlank="1" showInputMessage="1" showErrorMessage="1" xr:uid="{AD7F1BDD-AFB2-4CCB-9F05-D223F1864E23}">
          <x14:formula1>
            <xm:f>都道府県コード等!$Q$3:$Q$4</xm:f>
          </x14:formula1>
          <xm:sqref>U4:U18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62C68-BE46-48C2-B2C2-26C9C5CF72DF}">
  <sheetPr>
    <tabColor theme="5" tint="0.59999389629810485"/>
    <pageSetUpPr fitToPage="1"/>
  </sheetPr>
  <dimension ref="A1:X81"/>
  <sheetViews>
    <sheetView view="pageBreakPreview" topLeftCell="F1" zoomScale="80" zoomScaleNormal="100" zoomScaleSheetLayoutView="80" workbookViewId="0">
      <pane ySplit="3" topLeftCell="A4" activePane="bottomLeft" state="frozen"/>
      <selection activeCell="A22" sqref="A22"/>
      <selection pane="bottomLeft" activeCell="A22" sqref="A22"/>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1" width="12.875" style="5" customWidth="1"/>
    <col min="12" max="13" width="15" style="5" customWidth="1"/>
    <col min="14" max="15" width="12.875" style="5" customWidth="1"/>
    <col min="16" max="16" width="16.125" style="5" customWidth="1"/>
    <col min="17" max="19" width="20.125" style="5" customWidth="1"/>
    <col min="20" max="20" width="18.5" style="5" customWidth="1"/>
    <col min="21" max="21" width="15.25" style="5" customWidth="1"/>
    <col min="22" max="22" width="12.25" style="5" customWidth="1"/>
    <col min="23" max="23" width="18.75" style="5" customWidth="1"/>
    <col min="24" max="24" width="11.625" style="5" customWidth="1"/>
    <col min="25" max="16384" width="4.25" style="5"/>
  </cols>
  <sheetData>
    <row r="1" spans="1:24" ht="18.75">
      <c r="N1" s="4"/>
      <c r="O1" s="3"/>
      <c r="X1" s="39" t="s">
        <v>0</v>
      </c>
    </row>
    <row r="2" spans="1:24" ht="20.100000000000001" customHeight="1">
      <c r="A2" s="90" t="s">
        <v>251</v>
      </c>
      <c r="B2" s="13"/>
      <c r="C2" s="13"/>
      <c r="D2" s="13"/>
      <c r="E2" s="13"/>
      <c r="F2" s="13"/>
      <c r="G2" s="13"/>
      <c r="H2" s="13"/>
      <c r="I2" s="13"/>
      <c r="J2" s="13"/>
      <c r="K2" s="13"/>
      <c r="L2" s="13"/>
      <c r="M2" s="13"/>
      <c r="N2" s="13"/>
      <c r="O2" s="13"/>
      <c r="P2" s="13"/>
      <c r="Q2" s="13"/>
      <c r="R2" s="13"/>
      <c r="S2" s="13"/>
      <c r="T2" s="13"/>
      <c r="U2" s="13"/>
      <c r="V2" s="13"/>
      <c r="W2" s="68"/>
      <c r="X2" s="13"/>
    </row>
    <row r="3" spans="1:24" s="100" customFormat="1" ht="121.5" customHeight="1">
      <c r="A3" s="93" t="s">
        <v>1</v>
      </c>
      <c r="B3" s="19" t="s">
        <v>2</v>
      </c>
      <c r="C3" s="19" t="s">
        <v>3</v>
      </c>
      <c r="D3" s="117" t="s">
        <v>4</v>
      </c>
      <c r="E3" s="19" t="s">
        <v>5</v>
      </c>
      <c r="F3" s="19" t="s">
        <v>153</v>
      </c>
      <c r="G3" s="95" t="s">
        <v>85</v>
      </c>
      <c r="H3" s="19" t="s">
        <v>6</v>
      </c>
      <c r="I3" s="19" t="s">
        <v>7</v>
      </c>
      <c r="J3" s="19" t="s">
        <v>86</v>
      </c>
      <c r="K3" s="19" t="s">
        <v>87</v>
      </c>
      <c r="L3" s="19" t="s">
        <v>88</v>
      </c>
      <c r="M3" s="74" t="s">
        <v>89</v>
      </c>
      <c r="N3" s="94" t="s">
        <v>90</v>
      </c>
      <c r="O3" s="19" t="s">
        <v>118</v>
      </c>
      <c r="P3" s="102" t="s">
        <v>212</v>
      </c>
      <c r="Q3" s="95" t="s">
        <v>258</v>
      </c>
      <c r="R3" s="101" t="s">
        <v>265</v>
      </c>
      <c r="S3" s="19" t="s">
        <v>259</v>
      </c>
      <c r="T3" s="19" t="s">
        <v>152</v>
      </c>
      <c r="U3" s="95" t="s">
        <v>14</v>
      </c>
      <c r="V3" s="95" t="s">
        <v>93</v>
      </c>
      <c r="W3" s="74" t="s">
        <v>148</v>
      </c>
      <c r="X3" s="19" t="s">
        <v>17</v>
      </c>
    </row>
    <row r="4" spans="1:24" ht="20.25" customHeight="1">
      <c r="A4" s="31">
        <v>1</v>
      </c>
      <c r="B4" s="15"/>
      <c r="C4" s="15"/>
      <c r="D4" s="116" t="e">
        <f>VLOOKUP(C4,都道府県コード等!A4:B50,2)</f>
        <v>#N/A</v>
      </c>
      <c r="E4" s="15"/>
      <c r="F4" s="15"/>
      <c r="G4" s="76"/>
      <c r="H4" s="15"/>
      <c r="I4" s="15"/>
      <c r="J4" s="45"/>
      <c r="K4" s="17"/>
      <c r="L4" s="17"/>
      <c r="M4" s="121"/>
      <c r="N4" s="83">
        <f>ROUNDDOWN(MIN(L4,M4)*1/3,0)</f>
        <v>0</v>
      </c>
      <c r="O4" s="18"/>
      <c r="P4" s="38"/>
      <c r="Q4" s="76"/>
      <c r="R4" s="136"/>
      <c r="S4" s="32"/>
      <c r="T4" s="32"/>
      <c r="U4" s="95"/>
      <c r="V4" s="76"/>
      <c r="W4" s="88"/>
      <c r="X4" s="46"/>
    </row>
    <row r="5" spans="1:24" ht="20.25" customHeight="1">
      <c r="A5" s="31">
        <v>2</v>
      </c>
      <c r="B5" s="15"/>
      <c r="C5" s="15"/>
      <c r="D5" s="116" t="e">
        <f>VLOOKUP(C5,都道府県コード等!A5:B51,2)</f>
        <v>#N/A</v>
      </c>
      <c r="E5" s="15"/>
      <c r="F5" s="15"/>
      <c r="G5" s="76"/>
      <c r="H5" s="15"/>
      <c r="I5" s="15"/>
      <c r="J5" s="45"/>
      <c r="K5" s="17"/>
      <c r="L5" s="17"/>
      <c r="M5" s="121"/>
      <c r="N5" s="83">
        <f t="shared" ref="N5:N18" si="0">ROUNDDOWN(MIN(L5,M5)*1/3,0)</f>
        <v>0</v>
      </c>
      <c r="O5" s="18"/>
      <c r="P5" s="38"/>
      <c r="Q5" s="76"/>
      <c r="R5" s="136"/>
      <c r="S5" s="32"/>
      <c r="T5" s="32"/>
      <c r="U5" s="95"/>
      <c r="V5" s="76"/>
      <c r="W5" s="88"/>
      <c r="X5" s="46"/>
    </row>
    <row r="6" spans="1:24" ht="20.25" customHeight="1">
      <c r="A6" s="31">
        <v>3</v>
      </c>
      <c r="B6" s="15"/>
      <c r="C6" s="15"/>
      <c r="D6" s="116" t="e">
        <f>VLOOKUP(C6,都道府県コード等!A6:B52,2)</f>
        <v>#N/A</v>
      </c>
      <c r="E6" s="15"/>
      <c r="F6" s="31"/>
      <c r="G6" s="76"/>
      <c r="H6" s="15"/>
      <c r="I6" s="15"/>
      <c r="J6" s="45"/>
      <c r="K6" s="17"/>
      <c r="L6" s="17"/>
      <c r="M6" s="121"/>
      <c r="N6" s="83">
        <f t="shared" si="0"/>
        <v>0</v>
      </c>
      <c r="O6" s="18"/>
      <c r="P6" s="38"/>
      <c r="Q6" s="76"/>
      <c r="R6" s="136"/>
      <c r="S6" s="32"/>
      <c r="T6" s="32"/>
      <c r="U6" s="95"/>
      <c r="V6" s="76"/>
      <c r="W6" s="88"/>
      <c r="X6" s="46"/>
    </row>
    <row r="7" spans="1:24" ht="20.25" customHeight="1">
      <c r="A7" s="31">
        <v>4</v>
      </c>
      <c r="B7" s="15"/>
      <c r="C7" s="15"/>
      <c r="D7" s="116" t="e">
        <f>VLOOKUP(C7,都道府県コード等!A7:B53,2)</f>
        <v>#N/A</v>
      </c>
      <c r="E7" s="15"/>
      <c r="F7" s="15"/>
      <c r="G7" s="76"/>
      <c r="H7" s="15"/>
      <c r="I7" s="15"/>
      <c r="J7" s="45"/>
      <c r="K7" s="17"/>
      <c r="L7" s="17"/>
      <c r="M7" s="121"/>
      <c r="N7" s="83">
        <f t="shared" si="0"/>
        <v>0</v>
      </c>
      <c r="O7" s="18"/>
      <c r="P7" s="38"/>
      <c r="Q7" s="76"/>
      <c r="R7" s="136"/>
      <c r="S7" s="32"/>
      <c r="T7" s="32"/>
      <c r="U7" s="95"/>
      <c r="V7" s="76"/>
      <c r="W7" s="88"/>
      <c r="X7" s="46"/>
    </row>
    <row r="8" spans="1:24" ht="20.25" customHeight="1">
      <c r="A8" s="31">
        <v>5</v>
      </c>
      <c r="B8" s="15"/>
      <c r="C8" s="15"/>
      <c r="D8" s="116" t="e">
        <f>VLOOKUP(C8,都道府県コード等!A8:B54,2)</f>
        <v>#N/A</v>
      </c>
      <c r="E8" s="15"/>
      <c r="F8" s="15"/>
      <c r="G8" s="76"/>
      <c r="H8" s="15"/>
      <c r="I8" s="15"/>
      <c r="J8" s="45"/>
      <c r="K8" s="17"/>
      <c r="L8" s="17"/>
      <c r="M8" s="121"/>
      <c r="N8" s="83">
        <f t="shared" si="0"/>
        <v>0</v>
      </c>
      <c r="O8" s="18"/>
      <c r="P8" s="38"/>
      <c r="Q8" s="76"/>
      <c r="R8" s="136"/>
      <c r="S8" s="32"/>
      <c r="T8" s="32"/>
      <c r="U8" s="95"/>
      <c r="V8" s="76"/>
      <c r="W8" s="88"/>
      <c r="X8" s="46"/>
    </row>
    <row r="9" spans="1:24" ht="20.25" customHeight="1">
      <c r="A9" s="31">
        <v>6</v>
      </c>
      <c r="B9" s="15"/>
      <c r="C9" s="15"/>
      <c r="D9" s="116" t="e">
        <f>VLOOKUP(C9,都道府県コード等!A9:B55,2)</f>
        <v>#N/A</v>
      </c>
      <c r="E9" s="15"/>
      <c r="F9" s="15"/>
      <c r="G9" s="76"/>
      <c r="H9" s="15"/>
      <c r="I9" s="15"/>
      <c r="J9" s="45"/>
      <c r="K9" s="17"/>
      <c r="L9" s="17"/>
      <c r="M9" s="121"/>
      <c r="N9" s="83">
        <f t="shared" si="0"/>
        <v>0</v>
      </c>
      <c r="O9" s="18"/>
      <c r="P9" s="38"/>
      <c r="Q9" s="76"/>
      <c r="R9" s="136"/>
      <c r="S9" s="32"/>
      <c r="T9" s="32"/>
      <c r="U9" s="95"/>
      <c r="V9" s="76"/>
      <c r="W9" s="88"/>
      <c r="X9" s="46"/>
    </row>
    <row r="10" spans="1:24" ht="20.25" customHeight="1">
      <c r="A10" s="31">
        <v>7</v>
      </c>
      <c r="B10" s="15"/>
      <c r="C10" s="15"/>
      <c r="D10" s="116" t="e">
        <f>VLOOKUP(C10,都道府県コード等!A10:B56,2)</f>
        <v>#N/A</v>
      </c>
      <c r="E10" s="15"/>
      <c r="F10" s="15"/>
      <c r="G10" s="76"/>
      <c r="H10" s="15"/>
      <c r="I10" s="15"/>
      <c r="J10" s="45"/>
      <c r="K10" s="17"/>
      <c r="L10" s="17"/>
      <c r="M10" s="121"/>
      <c r="N10" s="83">
        <f t="shared" si="0"/>
        <v>0</v>
      </c>
      <c r="O10" s="18"/>
      <c r="P10" s="38"/>
      <c r="Q10" s="76"/>
      <c r="R10" s="136"/>
      <c r="S10" s="32"/>
      <c r="T10" s="32"/>
      <c r="U10" s="95"/>
      <c r="V10" s="76"/>
      <c r="W10" s="88"/>
      <c r="X10" s="46"/>
    </row>
    <row r="11" spans="1:24" ht="20.25" customHeight="1">
      <c r="A11" s="31">
        <v>8</v>
      </c>
      <c r="B11" s="15"/>
      <c r="C11" s="15"/>
      <c r="D11" s="116" t="e">
        <f>VLOOKUP(C11,都道府県コード等!A11:B57,2)</f>
        <v>#N/A</v>
      </c>
      <c r="E11" s="15"/>
      <c r="F11" s="15"/>
      <c r="G11" s="76"/>
      <c r="H11" s="15"/>
      <c r="I11" s="15"/>
      <c r="J11" s="45"/>
      <c r="K11" s="17"/>
      <c r="L11" s="17"/>
      <c r="M11" s="121"/>
      <c r="N11" s="83">
        <f t="shared" si="0"/>
        <v>0</v>
      </c>
      <c r="O11" s="18"/>
      <c r="P11" s="38"/>
      <c r="Q11" s="76"/>
      <c r="R11" s="136"/>
      <c r="S11" s="32"/>
      <c r="T11" s="32"/>
      <c r="U11" s="95"/>
      <c r="V11" s="76"/>
      <c r="W11" s="88"/>
      <c r="X11" s="46"/>
    </row>
    <row r="12" spans="1:24" ht="20.25" customHeight="1">
      <c r="A12" s="31">
        <v>9</v>
      </c>
      <c r="B12" s="15"/>
      <c r="C12" s="15"/>
      <c r="D12" s="116" t="e">
        <f>VLOOKUP(C12,都道府県コード等!A12:B58,2)</f>
        <v>#N/A</v>
      </c>
      <c r="E12" s="15"/>
      <c r="F12" s="15"/>
      <c r="G12" s="76"/>
      <c r="H12" s="15"/>
      <c r="I12" s="15"/>
      <c r="J12" s="45"/>
      <c r="K12" s="17"/>
      <c r="L12" s="17"/>
      <c r="M12" s="121"/>
      <c r="N12" s="83">
        <f t="shared" si="0"/>
        <v>0</v>
      </c>
      <c r="O12" s="18"/>
      <c r="P12" s="38"/>
      <c r="Q12" s="76"/>
      <c r="R12" s="136"/>
      <c r="S12" s="32"/>
      <c r="T12" s="32"/>
      <c r="U12" s="95"/>
      <c r="V12" s="76"/>
      <c r="W12" s="88"/>
      <c r="X12" s="46"/>
    </row>
    <row r="13" spans="1:24" ht="20.25" customHeight="1">
      <c r="A13" s="31">
        <v>10</v>
      </c>
      <c r="B13" s="15"/>
      <c r="C13" s="15"/>
      <c r="D13" s="116" t="e">
        <f>VLOOKUP(C13,都道府県コード等!A13:B59,2)</f>
        <v>#N/A</v>
      </c>
      <c r="E13" s="15"/>
      <c r="F13" s="15"/>
      <c r="G13" s="76"/>
      <c r="H13" s="15"/>
      <c r="I13" s="15"/>
      <c r="J13" s="45"/>
      <c r="K13" s="17"/>
      <c r="L13" s="17"/>
      <c r="M13" s="121"/>
      <c r="N13" s="83">
        <f t="shared" si="0"/>
        <v>0</v>
      </c>
      <c r="O13" s="18"/>
      <c r="P13" s="38"/>
      <c r="Q13" s="76"/>
      <c r="R13" s="136"/>
      <c r="S13" s="32"/>
      <c r="T13" s="32"/>
      <c r="U13" s="95"/>
      <c r="V13" s="76"/>
      <c r="W13" s="88"/>
      <c r="X13" s="46"/>
    </row>
    <row r="14" spans="1:24" ht="20.25" customHeight="1">
      <c r="A14" s="31">
        <v>11</v>
      </c>
      <c r="B14" s="15"/>
      <c r="C14" s="15"/>
      <c r="D14" s="116" t="e">
        <f>VLOOKUP(C14,都道府県コード等!A14:B60,2)</f>
        <v>#N/A</v>
      </c>
      <c r="E14" s="15"/>
      <c r="F14" s="15"/>
      <c r="G14" s="76"/>
      <c r="H14" s="15"/>
      <c r="I14" s="15"/>
      <c r="J14" s="45"/>
      <c r="K14" s="17"/>
      <c r="L14" s="17"/>
      <c r="M14" s="121"/>
      <c r="N14" s="83">
        <f t="shared" si="0"/>
        <v>0</v>
      </c>
      <c r="O14" s="18"/>
      <c r="P14" s="38"/>
      <c r="Q14" s="76"/>
      <c r="R14" s="136"/>
      <c r="S14" s="32"/>
      <c r="T14" s="32"/>
      <c r="U14" s="95"/>
      <c r="V14" s="76"/>
      <c r="W14" s="88"/>
      <c r="X14" s="46"/>
    </row>
    <row r="15" spans="1:24" ht="20.25" customHeight="1">
      <c r="A15" s="31">
        <v>12</v>
      </c>
      <c r="B15" s="15"/>
      <c r="C15" s="15"/>
      <c r="D15" s="116" t="e">
        <f>VLOOKUP(C15,都道府県コード等!A15:B61,2)</f>
        <v>#N/A</v>
      </c>
      <c r="E15" s="15"/>
      <c r="F15" s="15"/>
      <c r="G15" s="76"/>
      <c r="H15" s="15"/>
      <c r="I15" s="15"/>
      <c r="J15" s="45"/>
      <c r="K15" s="17"/>
      <c r="L15" s="17"/>
      <c r="M15" s="121"/>
      <c r="N15" s="83">
        <f t="shared" si="0"/>
        <v>0</v>
      </c>
      <c r="O15" s="18"/>
      <c r="P15" s="38"/>
      <c r="Q15" s="76"/>
      <c r="R15" s="136"/>
      <c r="S15" s="32"/>
      <c r="T15" s="32"/>
      <c r="U15" s="95"/>
      <c r="V15" s="76"/>
      <c r="W15" s="88"/>
      <c r="X15" s="46"/>
    </row>
    <row r="16" spans="1:24" ht="20.25" customHeight="1">
      <c r="A16" s="31">
        <v>13</v>
      </c>
      <c r="B16" s="15"/>
      <c r="C16" s="15"/>
      <c r="D16" s="116" t="e">
        <f>VLOOKUP(C16,都道府県コード等!A16:B62,2)</f>
        <v>#N/A</v>
      </c>
      <c r="E16" s="15"/>
      <c r="F16" s="15"/>
      <c r="G16" s="76"/>
      <c r="H16" s="15"/>
      <c r="I16" s="15"/>
      <c r="J16" s="45"/>
      <c r="K16" s="17"/>
      <c r="L16" s="17"/>
      <c r="M16" s="121"/>
      <c r="N16" s="83">
        <f t="shared" si="0"/>
        <v>0</v>
      </c>
      <c r="O16" s="18"/>
      <c r="P16" s="38"/>
      <c r="Q16" s="76"/>
      <c r="R16" s="136"/>
      <c r="S16" s="32"/>
      <c r="T16" s="32"/>
      <c r="U16" s="95"/>
      <c r="V16" s="76"/>
      <c r="W16" s="88"/>
      <c r="X16" s="46"/>
    </row>
    <row r="17" spans="1:24" ht="20.25" customHeight="1">
      <c r="A17" s="31">
        <v>14</v>
      </c>
      <c r="B17" s="15"/>
      <c r="C17" s="15"/>
      <c r="D17" s="116" t="e">
        <f>VLOOKUP(C17,都道府県コード等!A17:B63,2)</f>
        <v>#N/A</v>
      </c>
      <c r="E17" s="15"/>
      <c r="F17" s="15"/>
      <c r="G17" s="76"/>
      <c r="H17" s="15"/>
      <c r="I17" s="15"/>
      <c r="J17" s="45"/>
      <c r="K17" s="17"/>
      <c r="L17" s="17"/>
      <c r="M17" s="121"/>
      <c r="N17" s="83">
        <f t="shared" si="0"/>
        <v>0</v>
      </c>
      <c r="O17" s="18"/>
      <c r="P17" s="38"/>
      <c r="Q17" s="76"/>
      <c r="R17" s="136"/>
      <c r="S17" s="32"/>
      <c r="T17" s="32"/>
      <c r="U17" s="95"/>
      <c r="V17" s="76"/>
      <c r="W17" s="88"/>
      <c r="X17" s="46"/>
    </row>
    <row r="18" spans="1:24" ht="20.25" customHeight="1">
      <c r="A18" s="31">
        <v>15</v>
      </c>
      <c r="B18" s="15"/>
      <c r="C18" s="15"/>
      <c r="D18" s="116" t="e">
        <f>VLOOKUP(C18,都道府県コード等!A18:B64,2)</f>
        <v>#N/A</v>
      </c>
      <c r="E18" s="15"/>
      <c r="F18" s="15"/>
      <c r="G18" s="76"/>
      <c r="H18" s="15"/>
      <c r="I18" s="15"/>
      <c r="J18" s="45"/>
      <c r="K18" s="17"/>
      <c r="L18" s="17"/>
      <c r="M18" s="121"/>
      <c r="N18" s="83">
        <f t="shared" si="0"/>
        <v>0</v>
      </c>
      <c r="O18" s="18"/>
      <c r="P18" s="38"/>
      <c r="Q18" s="76"/>
      <c r="R18" s="136"/>
      <c r="S18" s="32"/>
      <c r="T18" s="32"/>
      <c r="U18" s="95"/>
      <c r="V18" s="76"/>
      <c r="W18" s="88"/>
      <c r="X18" s="46"/>
    </row>
    <row r="19" spans="1:24" s="8" customFormat="1" ht="20.25" customHeight="1">
      <c r="A19" s="12" t="s">
        <v>94</v>
      </c>
      <c r="B19" s="12"/>
      <c r="C19" s="12"/>
      <c r="D19" s="12"/>
      <c r="E19" s="12"/>
      <c r="F19" s="12"/>
      <c r="G19" s="12"/>
      <c r="H19" s="12"/>
      <c r="I19" s="12"/>
      <c r="J19" s="12"/>
      <c r="K19" s="12"/>
      <c r="L19" s="12"/>
      <c r="M19" s="12"/>
      <c r="N19" s="12"/>
      <c r="O19" s="12"/>
      <c r="P19" s="12"/>
      <c r="Q19" s="12"/>
      <c r="R19" s="12"/>
      <c r="S19" s="12"/>
      <c r="T19" s="12"/>
      <c r="U19" s="12"/>
      <c r="V19" s="12"/>
      <c r="W19" s="12"/>
      <c r="X19" s="12"/>
    </row>
    <row r="20" spans="1:24" s="8" customFormat="1" ht="20.25" customHeight="1">
      <c r="A20" s="12" t="s">
        <v>24</v>
      </c>
      <c r="B20" s="12"/>
      <c r="C20" s="12"/>
      <c r="D20" s="12"/>
      <c r="E20" s="12"/>
      <c r="F20" s="12"/>
      <c r="G20" s="12"/>
      <c r="H20" s="12"/>
      <c r="I20" s="12"/>
      <c r="J20" s="12"/>
      <c r="K20" s="12"/>
      <c r="L20" s="12"/>
      <c r="M20" s="12"/>
      <c r="N20" s="12"/>
      <c r="O20" s="12"/>
      <c r="P20" s="12"/>
      <c r="Q20" s="12"/>
      <c r="R20" s="12"/>
      <c r="S20" s="12"/>
      <c r="T20" s="12"/>
      <c r="U20" s="12"/>
      <c r="V20" s="12"/>
      <c r="W20" s="12"/>
      <c r="X20" s="12"/>
    </row>
    <row r="21" spans="1:24" s="9" customFormat="1" ht="20.100000000000001" customHeight="1">
      <c r="A21" s="20" t="s">
        <v>95</v>
      </c>
      <c r="B21" s="12"/>
      <c r="C21" s="12"/>
      <c r="D21" s="12"/>
      <c r="E21" s="12"/>
      <c r="F21" s="12"/>
      <c r="G21" s="12"/>
      <c r="H21" s="12"/>
      <c r="I21" s="12"/>
      <c r="J21" s="12"/>
      <c r="K21" s="12"/>
      <c r="L21" s="12"/>
      <c r="M21" s="12"/>
      <c r="N21" s="12"/>
      <c r="O21" s="12"/>
      <c r="P21" s="12"/>
      <c r="Q21" s="12"/>
      <c r="R21" s="12"/>
      <c r="S21" s="12"/>
      <c r="T21" s="12"/>
      <c r="U21" s="12"/>
      <c r="V21" s="12"/>
      <c r="W21" s="12"/>
      <c r="X21" s="12"/>
    </row>
    <row r="22" spans="1:24" s="9" customFormat="1" ht="20.100000000000001" customHeight="1">
      <c r="A22" s="20" t="s">
        <v>261</v>
      </c>
      <c r="B22" s="12"/>
      <c r="C22" s="12"/>
      <c r="D22" s="12"/>
      <c r="E22" s="12"/>
      <c r="F22" s="12"/>
      <c r="G22" s="12"/>
      <c r="H22" s="12"/>
      <c r="I22" s="12"/>
      <c r="J22" s="12"/>
      <c r="K22" s="12"/>
      <c r="L22" s="12"/>
      <c r="M22" s="12"/>
      <c r="N22" s="12"/>
      <c r="O22" s="12"/>
      <c r="P22" s="12"/>
      <c r="Q22" s="12"/>
      <c r="R22" s="12"/>
      <c r="S22" s="12"/>
      <c r="T22" s="12"/>
      <c r="U22" s="12"/>
      <c r="V22" s="12"/>
      <c r="W22" s="12"/>
      <c r="X22" s="12"/>
    </row>
    <row r="23" spans="1:24" s="8" customFormat="1" ht="20.25" customHeight="1">
      <c r="A23" s="20" t="s">
        <v>275</v>
      </c>
      <c r="B23" s="12"/>
      <c r="C23" s="12"/>
      <c r="D23" s="12"/>
      <c r="E23" s="12"/>
      <c r="F23" s="12"/>
      <c r="G23" s="12"/>
      <c r="H23" s="12"/>
      <c r="I23" s="12"/>
      <c r="J23" s="12"/>
      <c r="K23" s="12"/>
      <c r="L23" s="12"/>
      <c r="M23" s="12"/>
      <c r="N23" s="12"/>
      <c r="O23" s="12"/>
      <c r="P23" s="12"/>
      <c r="Q23" s="12"/>
      <c r="R23" s="12"/>
      <c r="S23" s="12"/>
      <c r="T23" s="12"/>
      <c r="U23" s="12"/>
      <c r="V23" s="12"/>
      <c r="W23" s="12"/>
    </row>
    <row r="24" spans="1:24" s="9" customFormat="1" ht="20.100000000000001" customHeight="1">
      <c r="A24" s="20" t="s">
        <v>260</v>
      </c>
      <c r="B24" s="12"/>
      <c r="C24" s="12"/>
      <c r="D24" s="12"/>
      <c r="E24" s="12"/>
      <c r="F24" s="12"/>
      <c r="G24" s="12"/>
      <c r="H24" s="12"/>
      <c r="I24" s="12"/>
      <c r="J24" s="12"/>
      <c r="K24" s="12"/>
      <c r="L24" s="12"/>
      <c r="M24" s="12"/>
      <c r="N24" s="12"/>
      <c r="O24" s="12"/>
      <c r="P24" s="12"/>
      <c r="Q24" s="12"/>
      <c r="R24" s="12"/>
      <c r="S24" s="12"/>
      <c r="T24" s="12"/>
      <c r="U24" s="12"/>
      <c r="V24" s="12"/>
      <c r="W24" s="12"/>
      <c r="X24" s="12"/>
    </row>
    <row r="25" spans="1:24" s="8" customFormat="1" ht="20.25" customHeight="1">
      <c r="B25" s="12"/>
      <c r="C25" s="12"/>
      <c r="D25" s="12"/>
      <c r="E25" s="12"/>
      <c r="F25" s="12"/>
      <c r="G25" s="12"/>
      <c r="H25" s="12"/>
      <c r="I25" s="12"/>
      <c r="J25" s="12"/>
      <c r="K25" s="12"/>
      <c r="L25" s="12"/>
      <c r="M25" s="12"/>
      <c r="N25" s="12"/>
      <c r="O25" s="12"/>
      <c r="P25" s="12"/>
      <c r="Q25" s="12"/>
      <c r="R25" s="12"/>
      <c r="S25" s="12"/>
      <c r="T25" s="12"/>
      <c r="U25" s="12"/>
      <c r="V25" s="12"/>
      <c r="W25" s="12"/>
      <c r="X25" s="12"/>
    </row>
    <row r="26" spans="1:24" ht="20.25" customHeight="1"/>
    <row r="27" spans="1:24" ht="20.25" customHeight="1"/>
    <row r="28" spans="1:24" ht="19.5" customHeight="1"/>
    <row r="29" spans="1:24" ht="19.5" customHeight="1"/>
    <row r="30" spans="1:24" ht="16.5">
      <c r="C30" s="47"/>
      <c r="D30" s="47"/>
      <c r="E30" s="47"/>
      <c r="F30" s="47"/>
      <c r="G30" s="47"/>
    </row>
    <row r="31" spans="1:24" ht="18">
      <c r="C31" s="49"/>
      <c r="D31" s="50"/>
      <c r="E31" s="47"/>
      <c r="F31" s="47"/>
      <c r="G31" s="47"/>
    </row>
    <row r="32" spans="1:24" ht="18">
      <c r="C32" s="49"/>
      <c r="D32" s="50"/>
      <c r="E32" s="47"/>
      <c r="F32" s="47"/>
      <c r="G32" s="47"/>
    </row>
    <row r="33" spans="3:19" ht="18">
      <c r="C33" s="49"/>
      <c r="D33" s="50"/>
      <c r="E33" s="47"/>
      <c r="F33" s="47"/>
      <c r="G33" s="47"/>
    </row>
    <row r="34" spans="3:19" ht="18">
      <c r="C34" s="49"/>
      <c r="D34" s="50"/>
      <c r="E34" s="47"/>
      <c r="F34" s="47"/>
      <c r="G34" s="47"/>
    </row>
    <row r="35" spans="3:19" ht="18">
      <c r="C35" s="49"/>
      <c r="D35" s="50"/>
      <c r="E35" s="47"/>
      <c r="F35" s="47"/>
      <c r="G35" s="47"/>
    </row>
    <row r="36" spans="3:19" ht="18">
      <c r="C36" s="49"/>
      <c r="D36" s="51"/>
      <c r="E36" s="47"/>
      <c r="F36" s="47"/>
      <c r="G36" s="47"/>
    </row>
    <row r="37" spans="3:19" ht="18">
      <c r="C37" s="49"/>
      <c r="D37" s="51"/>
      <c r="E37" s="47"/>
      <c r="F37" s="47"/>
      <c r="G37" s="47"/>
    </row>
    <row r="38" spans="3:19" ht="18">
      <c r="C38" s="49"/>
      <c r="D38" s="50"/>
      <c r="E38" s="47"/>
      <c r="F38" s="47"/>
      <c r="G38" s="47"/>
    </row>
    <row r="39" spans="3:19" ht="18">
      <c r="C39" s="49"/>
      <c r="D39" s="50"/>
      <c r="E39" s="47"/>
      <c r="F39" s="47"/>
      <c r="G39" s="47"/>
    </row>
    <row r="40" spans="3:19" ht="18">
      <c r="C40" s="49"/>
      <c r="D40" s="50"/>
      <c r="E40" s="47"/>
      <c r="F40" s="47"/>
      <c r="G40" s="47"/>
    </row>
    <row r="41" spans="3:19" ht="18">
      <c r="C41" s="49"/>
      <c r="D41" s="50"/>
      <c r="E41" s="47"/>
      <c r="F41" s="47"/>
      <c r="G41" s="47"/>
    </row>
    <row r="42" spans="3:19" ht="18">
      <c r="C42" s="49"/>
      <c r="D42" s="50"/>
      <c r="E42" s="47"/>
      <c r="F42" s="47"/>
      <c r="G42" s="47"/>
    </row>
    <row r="43" spans="3:19" ht="18">
      <c r="C43" s="49"/>
      <c r="D43" s="50"/>
      <c r="E43" s="47"/>
      <c r="F43" s="47"/>
      <c r="G43" s="47"/>
    </row>
    <row r="44" spans="3:19" ht="18">
      <c r="C44" s="49"/>
      <c r="D44" s="50"/>
      <c r="E44" s="47"/>
      <c r="F44" s="47"/>
      <c r="G44" s="47"/>
    </row>
    <row r="45" spans="3:19" ht="18">
      <c r="C45" s="49"/>
      <c r="D45" s="50"/>
      <c r="E45" s="47"/>
      <c r="F45" s="47"/>
      <c r="G45" s="47"/>
      <c r="P45" s="1"/>
      <c r="Q45" s="1"/>
      <c r="R45" s="1"/>
      <c r="S45" s="1"/>
    </row>
    <row r="46" spans="3:19" ht="18">
      <c r="C46" s="49"/>
      <c r="D46" s="50"/>
      <c r="E46" s="47"/>
      <c r="F46" s="47"/>
      <c r="G46" s="47"/>
      <c r="P46" s="1"/>
      <c r="Q46" s="1"/>
      <c r="R46" s="1"/>
      <c r="S46" s="1"/>
    </row>
    <row r="47" spans="3:19" ht="18">
      <c r="C47" s="49"/>
      <c r="D47" s="50"/>
      <c r="E47" s="47"/>
      <c r="F47" s="47"/>
      <c r="G47" s="47"/>
      <c r="P47" s="1"/>
      <c r="Q47" s="1"/>
      <c r="R47" s="1"/>
      <c r="S47" s="1"/>
    </row>
    <row r="48" spans="3:19" ht="18">
      <c r="C48" s="49"/>
      <c r="D48" s="50"/>
      <c r="E48" s="47"/>
      <c r="F48" s="47"/>
      <c r="G48" s="47"/>
      <c r="P48" s="1"/>
      <c r="Q48" s="1"/>
      <c r="R48" s="1"/>
      <c r="S48" s="1"/>
    </row>
    <row r="49" spans="3:19" ht="18">
      <c r="C49" s="49"/>
      <c r="D49" s="50"/>
      <c r="E49" s="47"/>
      <c r="F49" s="47"/>
      <c r="G49" s="47"/>
      <c r="P49" s="1"/>
      <c r="Q49" s="1"/>
      <c r="R49" s="1"/>
      <c r="S49" s="1"/>
    </row>
    <row r="50" spans="3:19" ht="18">
      <c r="C50" s="49"/>
      <c r="D50" s="50"/>
      <c r="E50" s="47"/>
      <c r="F50" s="47"/>
      <c r="G50" s="47"/>
      <c r="P50" s="1"/>
      <c r="Q50" s="1"/>
      <c r="R50" s="1"/>
      <c r="S50" s="1"/>
    </row>
    <row r="51" spans="3:19" ht="18">
      <c r="C51" s="49"/>
      <c r="D51" s="50"/>
      <c r="E51" s="47"/>
      <c r="F51" s="47"/>
      <c r="G51" s="47"/>
      <c r="P51" s="1"/>
      <c r="Q51" s="1"/>
      <c r="R51" s="1"/>
      <c r="S51" s="1"/>
    </row>
    <row r="52" spans="3:19" ht="18">
      <c r="C52" s="49"/>
      <c r="D52" s="50"/>
      <c r="E52" s="47"/>
      <c r="F52" s="47"/>
      <c r="G52" s="47"/>
      <c r="P52" s="1"/>
      <c r="Q52" s="1"/>
      <c r="R52" s="1"/>
      <c r="S52" s="1"/>
    </row>
    <row r="53" spans="3:19" ht="18">
      <c r="C53" s="49"/>
      <c r="D53" s="50"/>
      <c r="E53" s="47"/>
      <c r="F53" s="47"/>
      <c r="G53" s="47"/>
      <c r="P53" s="1"/>
      <c r="Q53" s="1"/>
      <c r="R53" s="1"/>
      <c r="S53" s="1"/>
    </row>
    <row r="54" spans="3:19" ht="18">
      <c r="C54" s="49"/>
      <c r="D54" s="50"/>
      <c r="E54" s="47"/>
      <c r="F54" s="47"/>
      <c r="G54" s="47"/>
      <c r="P54" s="1"/>
      <c r="Q54" s="1"/>
      <c r="R54" s="1"/>
      <c r="S54" s="1"/>
    </row>
    <row r="55" spans="3:19" ht="18">
      <c r="C55" s="49"/>
      <c r="D55" s="50"/>
      <c r="E55" s="47"/>
      <c r="F55" s="47"/>
      <c r="G55" s="47"/>
      <c r="P55" s="1"/>
      <c r="Q55" s="1"/>
      <c r="R55" s="1"/>
      <c r="S55" s="1"/>
    </row>
    <row r="56" spans="3:19" ht="18">
      <c r="C56" s="49"/>
      <c r="D56" s="50"/>
      <c r="E56" s="47"/>
      <c r="F56" s="47"/>
      <c r="G56" s="47"/>
      <c r="P56" s="1"/>
      <c r="Q56" s="1"/>
      <c r="R56" s="1"/>
      <c r="S56" s="1"/>
    </row>
    <row r="57" spans="3:19" ht="18">
      <c r="C57" s="49"/>
      <c r="D57" s="50"/>
      <c r="E57" s="47"/>
      <c r="F57" s="47"/>
      <c r="G57" s="47"/>
      <c r="P57" s="1"/>
      <c r="Q57" s="1"/>
      <c r="R57" s="1"/>
      <c r="S57" s="1"/>
    </row>
    <row r="58" spans="3:19" ht="18">
      <c r="C58" s="49"/>
      <c r="D58" s="50"/>
      <c r="E58" s="47"/>
      <c r="F58" s="47"/>
      <c r="G58" s="47"/>
      <c r="P58" s="1"/>
      <c r="Q58" s="1"/>
      <c r="R58" s="1"/>
      <c r="S58" s="1"/>
    </row>
    <row r="59" spans="3:19" ht="18">
      <c r="C59" s="49"/>
      <c r="D59" s="50"/>
      <c r="E59" s="47"/>
      <c r="F59" s="47"/>
      <c r="G59" s="47"/>
      <c r="P59" s="1"/>
      <c r="Q59" s="1"/>
      <c r="R59" s="1"/>
      <c r="S59" s="1"/>
    </row>
    <row r="60" spans="3:19" ht="18">
      <c r="C60" s="49"/>
      <c r="D60" s="50"/>
      <c r="E60" s="47"/>
      <c r="F60" s="47"/>
      <c r="G60" s="47"/>
      <c r="P60" s="1"/>
      <c r="Q60" s="1"/>
      <c r="R60" s="1"/>
      <c r="S60" s="1"/>
    </row>
    <row r="61" spans="3:19" ht="18">
      <c r="C61" s="49"/>
      <c r="D61" s="50"/>
      <c r="E61" s="47"/>
      <c r="F61" s="47"/>
      <c r="G61" s="47"/>
      <c r="P61" s="1"/>
      <c r="Q61" s="1"/>
      <c r="R61" s="1"/>
      <c r="S61" s="1"/>
    </row>
    <row r="62" spans="3:19" ht="18">
      <c r="C62" s="49"/>
      <c r="D62" s="50"/>
      <c r="E62" s="47"/>
      <c r="F62" s="47"/>
      <c r="G62" s="47"/>
      <c r="P62" s="1"/>
      <c r="Q62" s="1"/>
      <c r="R62" s="1"/>
      <c r="S62" s="1"/>
    </row>
    <row r="63" spans="3:19" ht="18">
      <c r="C63" s="49"/>
      <c r="D63" s="50"/>
      <c r="E63" s="47"/>
      <c r="F63" s="47"/>
      <c r="G63" s="47"/>
      <c r="P63" s="1"/>
      <c r="Q63" s="1"/>
      <c r="R63" s="1"/>
      <c r="S63" s="1"/>
    </row>
    <row r="64" spans="3:19" ht="18">
      <c r="C64" s="49"/>
      <c r="D64" s="50"/>
      <c r="E64" s="47"/>
      <c r="F64" s="47"/>
      <c r="G64" s="47"/>
      <c r="P64" s="1"/>
      <c r="Q64" s="1"/>
      <c r="R64" s="1"/>
      <c r="S64" s="1"/>
    </row>
    <row r="65" spans="3:19" ht="18">
      <c r="C65" s="49"/>
      <c r="D65" s="50"/>
      <c r="E65" s="47"/>
      <c r="F65" s="47"/>
      <c r="G65" s="47"/>
      <c r="P65" s="1"/>
      <c r="Q65" s="1"/>
      <c r="R65" s="1"/>
      <c r="S65" s="1"/>
    </row>
    <row r="66" spans="3:19" ht="18">
      <c r="C66" s="49"/>
      <c r="D66" s="50"/>
      <c r="E66" s="47"/>
      <c r="F66" s="47"/>
      <c r="G66" s="47"/>
      <c r="P66" s="1"/>
      <c r="Q66" s="1"/>
      <c r="R66" s="1"/>
      <c r="S66" s="1"/>
    </row>
    <row r="67" spans="3:19" ht="18">
      <c r="C67" s="49"/>
      <c r="D67" s="50"/>
      <c r="E67" s="47"/>
      <c r="F67" s="47"/>
      <c r="G67" s="47"/>
      <c r="P67" s="1"/>
      <c r="Q67" s="1"/>
      <c r="R67" s="1"/>
      <c r="S67" s="1"/>
    </row>
    <row r="68" spans="3:19" ht="18">
      <c r="C68" s="49"/>
      <c r="D68" s="50"/>
      <c r="E68" s="47"/>
      <c r="F68" s="47"/>
      <c r="G68" s="47"/>
      <c r="P68" s="1"/>
      <c r="Q68" s="1"/>
      <c r="R68" s="1"/>
      <c r="S68" s="1"/>
    </row>
    <row r="69" spans="3:19" ht="18">
      <c r="C69" s="49"/>
      <c r="D69" s="50"/>
      <c r="E69" s="47"/>
      <c r="F69" s="47"/>
      <c r="G69" s="47"/>
      <c r="P69" s="1"/>
      <c r="Q69" s="1"/>
      <c r="R69" s="1"/>
      <c r="S69" s="1"/>
    </row>
    <row r="70" spans="3:19" ht="18">
      <c r="C70" s="49"/>
      <c r="D70" s="50"/>
      <c r="E70" s="47"/>
      <c r="F70" s="47"/>
      <c r="G70" s="47"/>
      <c r="P70" s="1"/>
      <c r="Q70" s="1"/>
      <c r="R70" s="1"/>
      <c r="S70" s="1"/>
    </row>
    <row r="71" spans="3:19" ht="18">
      <c r="C71" s="49"/>
      <c r="D71" s="50"/>
      <c r="E71" s="47"/>
      <c r="F71" s="47"/>
      <c r="G71" s="47"/>
      <c r="P71" s="1"/>
      <c r="Q71" s="1"/>
      <c r="R71" s="1"/>
      <c r="S71" s="1"/>
    </row>
    <row r="72" spans="3:19" ht="18">
      <c r="C72" s="49"/>
      <c r="D72" s="50"/>
      <c r="E72" s="47"/>
      <c r="F72" s="47"/>
      <c r="G72" s="47"/>
      <c r="P72" s="1"/>
      <c r="Q72" s="1"/>
      <c r="R72" s="1"/>
      <c r="S72" s="1"/>
    </row>
    <row r="73" spans="3:19" ht="18">
      <c r="C73" s="49"/>
      <c r="D73" s="50"/>
      <c r="E73" s="47"/>
      <c r="F73" s="47"/>
      <c r="G73" s="47"/>
      <c r="P73" s="1"/>
      <c r="Q73" s="1"/>
      <c r="R73" s="1"/>
      <c r="S73" s="1"/>
    </row>
    <row r="74" spans="3:19" ht="18">
      <c r="C74" s="49"/>
      <c r="D74" s="50"/>
      <c r="E74" s="47"/>
      <c r="F74" s="47"/>
      <c r="G74" s="47"/>
      <c r="P74" s="1"/>
      <c r="Q74" s="1"/>
      <c r="R74" s="1"/>
      <c r="S74" s="1"/>
    </row>
    <row r="75" spans="3:19" ht="18">
      <c r="C75" s="49"/>
      <c r="D75" s="50"/>
      <c r="E75" s="47"/>
      <c r="F75" s="47"/>
      <c r="G75" s="47"/>
      <c r="P75" s="1"/>
      <c r="Q75" s="1"/>
      <c r="R75" s="1"/>
      <c r="S75" s="1"/>
    </row>
    <row r="76" spans="3:19" ht="18">
      <c r="C76" s="49"/>
      <c r="D76" s="50"/>
      <c r="E76" s="47"/>
      <c r="F76" s="47"/>
      <c r="G76" s="47"/>
      <c r="P76" s="1"/>
      <c r="Q76" s="1"/>
      <c r="R76" s="1"/>
      <c r="S76" s="1"/>
    </row>
    <row r="77" spans="3:19" ht="18">
      <c r="C77" s="49"/>
      <c r="D77" s="50"/>
      <c r="E77" s="47"/>
      <c r="F77" s="47"/>
      <c r="G77" s="47"/>
      <c r="P77" s="1"/>
      <c r="Q77" s="1"/>
      <c r="R77" s="1"/>
      <c r="S77" s="1"/>
    </row>
    <row r="78" spans="3:19">
      <c r="P78" s="1"/>
      <c r="Q78" s="1"/>
      <c r="R78" s="1"/>
      <c r="S78" s="1"/>
    </row>
    <row r="79" spans="3:19">
      <c r="P79" s="1"/>
      <c r="Q79" s="1"/>
      <c r="R79" s="1"/>
      <c r="S79" s="1"/>
    </row>
    <row r="80" spans="3:19">
      <c r="P80" s="1"/>
      <c r="Q80" s="1"/>
      <c r="R80" s="1"/>
      <c r="S80" s="1"/>
    </row>
    <row r="81" spans="16:19">
      <c r="P81" s="1"/>
      <c r="Q81" s="1"/>
      <c r="R81" s="1"/>
      <c r="S81" s="1"/>
    </row>
  </sheetData>
  <dataConsolidate/>
  <phoneticPr fontId="1"/>
  <dataValidations count="9">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V4:V18" xr:uid="{CA597A1B-E5DC-4BBF-AE36-75773C41AF22}">
      <formula1>"有,無"</formula1>
    </dataValidation>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U4:U18" xr:uid="{C5B1995F-4179-4212-A061-42990853347E}">
      <formula1>"有,無"</formula1>
    </dataValidation>
    <dataValidation allowBlank="1" showInputMessage="1" showErrorMessage="1" promptTitle="年月日を記載してください" prompt="書式設定を変更せずに、年月日を記載してください_x000a_（西暦／月／日）" sqref="S4:T18" xr:uid="{1B1B2CF5-0056-46BF-9467-31030A4546DC}"/>
    <dataValidation showInputMessage="1" showErrorMessage="1" errorTitle="ドロップダウンリストより選択してください" prompt="交付基準単価と実支出（予定）額のいずれか低い方に1/3を乗じた額（千円未満切捨て）。自動計算。" sqref="N4:N18" xr:uid="{6D40FE8B-FC0C-4EFD-B8C9-68D4B03EB9B0}"/>
    <dataValidation showInputMessage="1" showErrorMessage="1" errorTitle="ドロップダウンリストより選択してください" promptTitle="千円単位（小数点も記載）" prompt="千円単位で小数点も記載してください" sqref="K4:L18" xr:uid="{022F5E94-2B72-443F-BC4E-0BF0E9BB1780}"/>
    <dataValidation allowBlank="1" showErrorMessage="1" promptTitle="年月日を記載してください" prompt="書式設定を変更せずに、年月日を記載してください" sqref="X4:X18" xr:uid="{49E64932-7B3F-425F-ACAA-EA8EF05ADF7C}"/>
    <dataValidation allowBlank="1" showInputMessage="1" showErrorMessage="1" promptTitle="市町村名について" prompt="都道府県においては施設の所在市区町村名を記入してください。市区町村においては自治体名を記入してください。" sqref="E4:E18" xr:uid="{FC984F15-0B61-43AD-809A-CBF186B17823}"/>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ECDB48AD-2986-4375-A4FF-BDB489A3CFAB}"/>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38136A9B-1181-4B11-84A9-A1103D02FC9F}"/>
  </dataValidations>
  <pageMargins left="0.93" right="0.16" top="0.74803149606299213" bottom="0.74803149606299213" header="0.31496062992125984" footer="0.31496062992125984"/>
  <pageSetup paperSize="8" scale="48"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4D67952D-91D3-4889-B97D-DF0C245E5D3B}">
          <x14:formula1>
            <xm:f>都道府県コード等!$Q$3:$Q$4</xm:f>
          </x14:formula1>
          <xm:sqref>W4:W18</xm:sqref>
        </x14:dataValidation>
        <x14:dataValidation type="list" allowBlank="1" showInputMessage="1" showErrorMessage="1" promptTitle="ドロップダウンリストより選択してください" xr:uid="{785D7E4A-F7C0-49FF-AEC1-C7BCB70CA329}">
          <x14:formula1>
            <xm:f>都道府県コード等!$L$3:$L$7</xm:f>
          </x14:formula1>
          <xm:sqref>G4:G18</xm:sqref>
        </x14:dataValidation>
        <x14:dataValidation type="list" showInputMessage="1" showErrorMessage="1" errorTitle="ドロップダウンリストより選択してください" promptTitle="単価を選択" xr:uid="{971572FB-D827-42EE-9672-821062391DA0}">
          <x14:formula1>
            <xm:f>都道府県コード等!$M$3</xm:f>
          </x14:formula1>
          <xm:sqref>M4:M18</xm:sqref>
        </x14:dataValidation>
        <x14:dataValidation type="list" allowBlank="1" showInputMessage="1" showErrorMessage="1" prompt="関係事業を選択してください" xr:uid="{10B93362-E880-42E4-83ED-AD70875F95B3}">
          <x14:formula1>
            <xm:f>都道府県コード等!$N$3:$N$8</xm:f>
          </x14:formula1>
          <xm:sqref>Q4:Q18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X80"/>
  <sheetViews>
    <sheetView view="pageBreakPreview" zoomScale="90" zoomScaleNormal="100" zoomScaleSheetLayoutView="90" workbookViewId="0">
      <pane ySplit="3" topLeftCell="A4" activePane="bottomLeft" state="frozen"/>
      <selection activeCell="A22" sqref="A22"/>
      <selection pane="bottomLeft" activeCell="A22" sqref="A22"/>
    </sheetView>
  </sheetViews>
  <sheetFormatPr defaultColWidth="4.25" defaultRowHeight="16.5"/>
  <cols>
    <col min="1" max="1" width="4.125" style="13" bestFit="1" customWidth="1"/>
    <col min="2" max="2" width="14.375" style="13" customWidth="1"/>
    <col min="3" max="3" width="9.75" style="13" customWidth="1"/>
    <col min="4" max="5" width="12.375" style="13" customWidth="1"/>
    <col min="6" max="6" width="17.125" style="13" customWidth="1"/>
    <col min="7" max="9" width="28.375" style="13" customWidth="1"/>
    <col min="10" max="10" width="43" style="13" customWidth="1"/>
    <col min="11" max="11" width="12.875" style="13" customWidth="1"/>
    <col min="12" max="13" width="15" style="13" customWidth="1"/>
    <col min="14" max="16" width="12.875" style="13" customWidth="1"/>
    <col min="17" max="17" width="16.125" style="13" customWidth="1"/>
    <col min="18" max="18" width="17.875" style="13" customWidth="1"/>
    <col min="19" max="20" width="21.75" style="13" customWidth="1"/>
    <col min="21" max="21" width="17" style="13" customWidth="1"/>
    <col min="22" max="22" width="17" style="65" customWidth="1"/>
    <col min="23" max="23" width="20.375" style="13" customWidth="1"/>
    <col min="24" max="24" width="11.625" style="13" customWidth="1"/>
    <col min="25" max="16384" width="4.25" style="13"/>
  </cols>
  <sheetData>
    <row r="1" spans="1:24" ht="18.75">
      <c r="O1" s="64"/>
      <c r="P1" s="64"/>
      <c r="V1" s="13"/>
      <c r="X1" s="39" t="s">
        <v>0</v>
      </c>
    </row>
    <row r="2" spans="1:24" ht="20.100000000000001" customHeight="1">
      <c r="A2" s="90" t="s">
        <v>262</v>
      </c>
      <c r="V2" s="13"/>
    </row>
    <row r="3" spans="1:24" s="30" customFormat="1" ht="119.25" customHeight="1">
      <c r="A3" s="93" t="s">
        <v>1</v>
      </c>
      <c r="B3" s="19" t="s">
        <v>2</v>
      </c>
      <c r="C3" s="19" t="s">
        <v>3</v>
      </c>
      <c r="D3" s="117" t="s">
        <v>4</v>
      </c>
      <c r="E3" s="19" t="s">
        <v>5</v>
      </c>
      <c r="F3" s="19" t="s">
        <v>120</v>
      </c>
      <c r="G3" s="95" t="s">
        <v>85</v>
      </c>
      <c r="H3" s="19" t="s">
        <v>6</v>
      </c>
      <c r="I3" s="19" t="s">
        <v>7</v>
      </c>
      <c r="J3" s="19" t="s">
        <v>86</v>
      </c>
      <c r="K3" s="19" t="s">
        <v>280</v>
      </c>
      <c r="L3" s="19" t="s">
        <v>281</v>
      </c>
      <c r="M3" s="94" t="s">
        <v>282</v>
      </c>
      <c r="N3" s="94" t="s">
        <v>283</v>
      </c>
      <c r="O3" s="19" t="s">
        <v>118</v>
      </c>
      <c r="P3" s="102" t="s">
        <v>212</v>
      </c>
      <c r="Q3" s="56" t="s">
        <v>230</v>
      </c>
      <c r="R3" s="103" t="s">
        <v>213</v>
      </c>
      <c r="S3" s="104" t="s">
        <v>92</v>
      </c>
      <c r="T3" s="135" t="s">
        <v>266</v>
      </c>
      <c r="U3" s="95" t="s">
        <v>14</v>
      </c>
      <c r="V3" s="95" t="s">
        <v>93</v>
      </c>
      <c r="W3" s="74" t="s">
        <v>148</v>
      </c>
      <c r="X3" s="19" t="s">
        <v>17</v>
      </c>
    </row>
    <row r="4" spans="1:24" ht="20.25" customHeight="1">
      <c r="A4" s="31">
        <v>1</v>
      </c>
      <c r="B4" s="15"/>
      <c r="C4" s="16"/>
      <c r="D4" s="116" t="e">
        <f>VLOOKUP(C4,都道府県コード等!A4:B50,2)</f>
        <v>#N/A</v>
      </c>
      <c r="E4" s="16"/>
      <c r="F4" s="15"/>
      <c r="G4" s="76"/>
      <c r="H4" s="15"/>
      <c r="I4" s="15"/>
      <c r="J4" s="45"/>
      <c r="K4" s="17"/>
      <c r="L4" s="17"/>
      <c r="M4" s="83">
        <f>ROUNDDOWN(MIN(K4,L4),0)</f>
        <v>0</v>
      </c>
      <c r="N4" s="83">
        <f>ROUNDDOWN(M4*1/2,0)</f>
        <v>0</v>
      </c>
      <c r="O4" s="18"/>
      <c r="P4" s="115"/>
      <c r="Q4" s="15"/>
      <c r="R4" s="46"/>
      <c r="S4" s="92" t="e">
        <f>R4/Q4</f>
        <v>#DIV/0!</v>
      </c>
      <c r="T4" s="137"/>
      <c r="U4" s="95"/>
      <c r="V4" s="76"/>
      <c r="W4" s="88"/>
      <c r="X4" s="46"/>
    </row>
    <row r="5" spans="1:24" ht="20.25" customHeight="1">
      <c r="A5" s="31">
        <v>2</v>
      </c>
      <c r="B5" s="15"/>
      <c r="C5" s="16"/>
      <c r="D5" s="116" t="e">
        <f>VLOOKUP(C5,都道府県コード等!A5:B51,2)</f>
        <v>#N/A</v>
      </c>
      <c r="E5" s="16"/>
      <c r="F5" s="15"/>
      <c r="G5" s="76"/>
      <c r="H5" s="15"/>
      <c r="I5" s="15"/>
      <c r="J5" s="45"/>
      <c r="K5" s="17"/>
      <c r="L5" s="17"/>
      <c r="M5" s="83">
        <f>ROUNDDOWN(MIN(K5,L5),0)</f>
        <v>0</v>
      </c>
      <c r="N5" s="83">
        <f>ROUNDDOWN(M5*1/2,0)</f>
        <v>0</v>
      </c>
      <c r="O5" s="18"/>
      <c r="P5" s="38"/>
      <c r="Q5" s="15"/>
      <c r="R5" s="46"/>
      <c r="S5" s="92" t="e">
        <f>R5/Q5</f>
        <v>#DIV/0!</v>
      </c>
      <c r="T5" s="137"/>
      <c r="U5" s="95"/>
      <c r="V5" s="76"/>
      <c r="W5" s="88"/>
      <c r="X5" s="46"/>
    </row>
    <row r="6" spans="1:24" ht="20.25" customHeight="1">
      <c r="A6" s="31">
        <v>3</v>
      </c>
      <c r="B6" s="15"/>
      <c r="C6" s="16"/>
      <c r="D6" s="116" t="e">
        <f>VLOOKUP(C6,都道府県コード等!A6:B52,2)</f>
        <v>#N/A</v>
      </c>
      <c r="E6" s="16"/>
      <c r="F6" s="31"/>
      <c r="G6" s="76"/>
      <c r="H6" s="15"/>
      <c r="I6" s="15"/>
      <c r="J6" s="45"/>
      <c r="K6" s="17"/>
      <c r="L6" s="17"/>
      <c r="M6" s="83">
        <f t="shared" ref="M6:M18" si="0">ROUNDDOWN(MIN(K6,L6),0)</f>
        <v>0</v>
      </c>
      <c r="N6" s="83">
        <f t="shared" ref="N6:N18" si="1">ROUNDDOWN(M6*1/2,0)</f>
        <v>0</v>
      </c>
      <c r="O6" s="18"/>
      <c r="P6" s="38"/>
      <c r="Q6" s="15"/>
      <c r="R6" s="46"/>
      <c r="S6" s="92" t="e">
        <f t="shared" ref="S6:S18" si="2">R6/Q6</f>
        <v>#DIV/0!</v>
      </c>
      <c r="T6" s="137"/>
      <c r="U6" s="95"/>
      <c r="V6" s="76"/>
      <c r="W6" s="88"/>
      <c r="X6" s="46"/>
    </row>
    <row r="7" spans="1:24" ht="20.25" customHeight="1">
      <c r="A7" s="31">
        <v>4</v>
      </c>
      <c r="B7" s="15"/>
      <c r="C7" s="16"/>
      <c r="D7" s="116" t="e">
        <f>VLOOKUP(C7,都道府県コード等!A7:B53,2)</f>
        <v>#N/A</v>
      </c>
      <c r="E7" s="16"/>
      <c r="F7" s="15"/>
      <c r="G7" s="76"/>
      <c r="H7" s="15"/>
      <c r="I7" s="15"/>
      <c r="J7" s="45"/>
      <c r="K7" s="17"/>
      <c r="L7" s="17"/>
      <c r="M7" s="83">
        <f t="shared" si="0"/>
        <v>0</v>
      </c>
      <c r="N7" s="83">
        <f t="shared" si="1"/>
        <v>0</v>
      </c>
      <c r="O7" s="18"/>
      <c r="P7" s="38"/>
      <c r="Q7" s="15"/>
      <c r="R7" s="46"/>
      <c r="S7" s="92" t="e">
        <f t="shared" si="2"/>
        <v>#DIV/0!</v>
      </c>
      <c r="T7" s="137"/>
      <c r="U7" s="95"/>
      <c r="V7" s="76"/>
      <c r="W7" s="88"/>
      <c r="X7" s="46"/>
    </row>
    <row r="8" spans="1:24" ht="20.25" customHeight="1">
      <c r="A8" s="31">
        <v>5</v>
      </c>
      <c r="B8" s="15"/>
      <c r="C8" s="16"/>
      <c r="D8" s="116" t="e">
        <f>VLOOKUP(C8,都道府県コード等!A8:B54,2)</f>
        <v>#N/A</v>
      </c>
      <c r="E8" s="16"/>
      <c r="F8" s="15"/>
      <c r="G8" s="76"/>
      <c r="H8" s="15"/>
      <c r="I8" s="15"/>
      <c r="J8" s="45"/>
      <c r="K8" s="17"/>
      <c r="L8" s="17"/>
      <c r="M8" s="83">
        <f t="shared" si="0"/>
        <v>0</v>
      </c>
      <c r="N8" s="83">
        <f>ROUNDDOWN(M8*1/2,0)</f>
        <v>0</v>
      </c>
      <c r="O8" s="18"/>
      <c r="P8" s="38"/>
      <c r="Q8" s="15"/>
      <c r="R8" s="46"/>
      <c r="S8" s="92" t="e">
        <f t="shared" si="2"/>
        <v>#DIV/0!</v>
      </c>
      <c r="T8" s="137"/>
      <c r="U8" s="95"/>
      <c r="V8" s="76"/>
      <c r="W8" s="88"/>
      <c r="X8" s="46"/>
    </row>
    <row r="9" spans="1:24" ht="20.25" customHeight="1">
      <c r="A9" s="31">
        <v>6</v>
      </c>
      <c r="B9" s="15"/>
      <c r="C9" s="16"/>
      <c r="D9" s="116" t="e">
        <f>VLOOKUP(C9,都道府県コード等!A9:B55,2)</f>
        <v>#N/A</v>
      </c>
      <c r="E9" s="16"/>
      <c r="F9" s="15"/>
      <c r="G9" s="76"/>
      <c r="H9" s="15"/>
      <c r="I9" s="15"/>
      <c r="J9" s="45"/>
      <c r="K9" s="17"/>
      <c r="L9" s="17"/>
      <c r="M9" s="83">
        <f>ROUNDDOWN(MIN(K9,L9),0)</f>
        <v>0</v>
      </c>
      <c r="N9" s="83">
        <f>ROUNDDOWN(M9*1/2,0)</f>
        <v>0</v>
      </c>
      <c r="O9" s="18"/>
      <c r="P9" s="38"/>
      <c r="Q9" s="15"/>
      <c r="R9" s="46"/>
      <c r="S9" s="92" t="e">
        <f t="shared" si="2"/>
        <v>#DIV/0!</v>
      </c>
      <c r="T9" s="137"/>
      <c r="U9" s="95"/>
      <c r="V9" s="76"/>
      <c r="W9" s="88"/>
      <c r="X9" s="46"/>
    </row>
    <row r="10" spans="1:24" ht="20.25" customHeight="1">
      <c r="A10" s="31">
        <v>7</v>
      </c>
      <c r="B10" s="15"/>
      <c r="C10" s="16"/>
      <c r="D10" s="116" t="e">
        <f>VLOOKUP(C10,都道府県コード等!A10:B56,2)</f>
        <v>#N/A</v>
      </c>
      <c r="E10" s="16"/>
      <c r="F10" s="15"/>
      <c r="G10" s="76"/>
      <c r="H10" s="15"/>
      <c r="I10" s="15"/>
      <c r="J10" s="45"/>
      <c r="K10" s="17"/>
      <c r="L10" s="17"/>
      <c r="M10" s="83">
        <f t="shared" si="0"/>
        <v>0</v>
      </c>
      <c r="N10" s="83">
        <f t="shared" si="1"/>
        <v>0</v>
      </c>
      <c r="O10" s="18"/>
      <c r="P10" s="38"/>
      <c r="Q10" s="15"/>
      <c r="R10" s="46"/>
      <c r="S10" s="92" t="e">
        <f t="shared" si="2"/>
        <v>#DIV/0!</v>
      </c>
      <c r="T10" s="137"/>
      <c r="U10" s="95"/>
      <c r="V10" s="76"/>
      <c r="W10" s="88"/>
      <c r="X10" s="46"/>
    </row>
    <row r="11" spans="1:24" ht="20.25" customHeight="1">
      <c r="A11" s="31">
        <v>8</v>
      </c>
      <c r="B11" s="15"/>
      <c r="C11" s="16"/>
      <c r="D11" s="116" t="e">
        <f>VLOOKUP(C11,都道府県コード等!A11:B57,2)</f>
        <v>#N/A</v>
      </c>
      <c r="E11" s="16"/>
      <c r="F11" s="15"/>
      <c r="G11" s="76"/>
      <c r="H11" s="15"/>
      <c r="I11" s="15"/>
      <c r="J11" s="45"/>
      <c r="K11" s="17"/>
      <c r="L11" s="17"/>
      <c r="M11" s="83">
        <f t="shared" si="0"/>
        <v>0</v>
      </c>
      <c r="N11" s="83">
        <f t="shared" si="1"/>
        <v>0</v>
      </c>
      <c r="O11" s="18"/>
      <c r="P11" s="38"/>
      <c r="Q11" s="15"/>
      <c r="R11" s="46"/>
      <c r="S11" s="92" t="e">
        <f t="shared" si="2"/>
        <v>#DIV/0!</v>
      </c>
      <c r="T11" s="137"/>
      <c r="U11" s="95"/>
      <c r="V11" s="76"/>
      <c r="W11" s="88"/>
      <c r="X11" s="46"/>
    </row>
    <row r="12" spans="1:24" ht="20.25" customHeight="1">
      <c r="A12" s="31">
        <v>9</v>
      </c>
      <c r="B12" s="15"/>
      <c r="C12" s="16"/>
      <c r="D12" s="116" t="e">
        <f>VLOOKUP(C12,都道府県コード等!A12:B58,2)</f>
        <v>#N/A</v>
      </c>
      <c r="E12" s="16"/>
      <c r="F12" s="15"/>
      <c r="G12" s="76"/>
      <c r="H12" s="15"/>
      <c r="I12" s="15"/>
      <c r="J12" s="45"/>
      <c r="K12" s="17"/>
      <c r="L12" s="17"/>
      <c r="M12" s="83">
        <f t="shared" si="0"/>
        <v>0</v>
      </c>
      <c r="N12" s="83">
        <f t="shared" si="1"/>
        <v>0</v>
      </c>
      <c r="O12" s="18"/>
      <c r="P12" s="38"/>
      <c r="Q12" s="15"/>
      <c r="R12" s="46"/>
      <c r="S12" s="92" t="e">
        <f t="shared" si="2"/>
        <v>#DIV/0!</v>
      </c>
      <c r="T12" s="137"/>
      <c r="U12" s="95"/>
      <c r="V12" s="76"/>
      <c r="W12" s="88"/>
      <c r="X12" s="46"/>
    </row>
    <row r="13" spans="1:24" ht="20.25" customHeight="1">
      <c r="A13" s="31">
        <v>10</v>
      </c>
      <c r="B13" s="15"/>
      <c r="C13" s="16"/>
      <c r="D13" s="116" t="e">
        <f>VLOOKUP(C13,都道府県コード等!A13:B59,2)</f>
        <v>#N/A</v>
      </c>
      <c r="E13" s="16"/>
      <c r="F13" s="15"/>
      <c r="G13" s="76"/>
      <c r="H13" s="15"/>
      <c r="I13" s="15"/>
      <c r="J13" s="45"/>
      <c r="K13" s="17"/>
      <c r="L13" s="17"/>
      <c r="M13" s="83">
        <f t="shared" si="0"/>
        <v>0</v>
      </c>
      <c r="N13" s="83">
        <f t="shared" si="1"/>
        <v>0</v>
      </c>
      <c r="O13" s="18"/>
      <c r="P13" s="38"/>
      <c r="Q13" s="15"/>
      <c r="R13" s="46"/>
      <c r="S13" s="92" t="e">
        <f t="shared" si="2"/>
        <v>#DIV/0!</v>
      </c>
      <c r="T13" s="137"/>
      <c r="U13" s="95"/>
      <c r="V13" s="76"/>
      <c r="W13" s="88"/>
      <c r="X13" s="46"/>
    </row>
    <row r="14" spans="1:24" ht="20.25" customHeight="1">
      <c r="A14" s="31">
        <v>11</v>
      </c>
      <c r="B14" s="15"/>
      <c r="C14" s="16"/>
      <c r="D14" s="116" t="e">
        <f>VLOOKUP(C14,都道府県コード等!A14:B60,2)</f>
        <v>#N/A</v>
      </c>
      <c r="E14" s="16"/>
      <c r="F14" s="15"/>
      <c r="G14" s="76"/>
      <c r="H14" s="15"/>
      <c r="I14" s="15"/>
      <c r="J14" s="45"/>
      <c r="K14" s="17"/>
      <c r="L14" s="17"/>
      <c r="M14" s="83">
        <f t="shared" si="0"/>
        <v>0</v>
      </c>
      <c r="N14" s="83">
        <f t="shared" si="1"/>
        <v>0</v>
      </c>
      <c r="O14" s="18"/>
      <c r="P14" s="38"/>
      <c r="Q14" s="15"/>
      <c r="R14" s="46"/>
      <c r="S14" s="92" t="e">
        <f t="shared" si="2"/>
        <v>#DIV/0!</v>
      </c>
      <c r="T14" s="137"/>
      <c r="U14" s="95"/>
      <c r="V14" s="76"/>
      <c r="W14" s="88"/>
      <c r="X14" s="46"/>
    </row>
    <row r="15" spans="1:24" ht="20.25" customHeight="1">
      <c r="A15" s="31">
        <v>12</v>
      </c>
      <c r="B15" s="15"/>
      <c r="C15" s="16"/>
      <c r="D15" s="116" t="e">
        <f>VLOOKUP(C15,都道府県コード等!A15:B61,2)</f>
        <v>#N/A</v>
      </c>
      <c r="E15" s="16"/>
      <c r="F15" s="15"/>
      <c r="G15" s="76"/>
      <c r="H15" s="15"/>
      <c r="I15" s="15"/>
      <c r="J15" s="45"/>
      <c r="K15" s="17"/>
      <c r="L15" s="17"/>
      <c r="M15" s="83">
        <f t="shared" si="0"/>
        <v>0</v>
      </c>
      <c r="N15" s="83">
        <f t="shared" si="1"/>
        <v>0</v>
      </c>
      <c r="O15" s="18"/>
      <c r="P15" s="38"/>
      <c r="Q15" s="15"/>
      <c r="R15" s="46"/>
      <c r="S15" s="92" t="e">
        <f t="shared" si="2"/>
        <v>#DIV/0!</v>
      </c>
      <c r="T15" s="137"/>
      <c r="U15" s="95"/>
      <c r="V15" s="76"/>
      <c r="W15" s="88"/>
      <c r="X15" s="46"/>
    </row>
    <row r="16" spans="1:24" ht="20.25" customHeight="1">
      <c r="A16" s="31">
        <v>13</v>
      </c>
      <c r="B16" s="15"/>
      <c r="C16" s="16"/>
      <c r="D16" s="116" t="e">
        <f>VLOOKUP(C16,都道府県コード等!A16:B62,2)</f>
        <v>#N/A</v>
      </c>
      <c r="E16" s="16"/>
      <c r="F16" s="15"/>
      <c r="G16" s="76"/>
      <c r="H16" s="15"/>
      <c r="I16" s="15"/>
      <c r="J16" s="45"/>
      <c r="K16" s="17"/>
      <c r="L16" s="17"/>
      <c r="M16" s="83">
        <f t="shared" si="0"/>
        <v>0</v>
      </c>
      <c r="N16" s="83">
        <f t="shared" si="1"/>
        <v>0</v>
      </c>
      <c r="O16" s="18"/>
      <c r="P16" s="38"/>
      <c r="Q16" s="15"/>
      <c r="R16" s="46"/>
      <c r="S16" s="92" t="e">
        <f t="shared" si="2"/>
        <v>#DIV/0!</v>
      </c>
      <c r="T16" s="137"/>
      <c r="U16" s="95"/>
      <c r="V16" s="76"/>
      <c r="W16" s="88"/>
      <c r="X16" s="46"/>
    </row>
    <row r="17" spans="1:24" ht="20.25" customHeight="1">
      <c r="A17" s="31">
        <v>14</v>
      </c>
      <c r="B17" s="15"/>
      <c r="C17" s="16"/>
      <c r="D17" s="116" t="e">
        <f>VLOOKUP(C17,都道府県コード等!A17:B63,2)</f>
        <v>#N/A</v>
      </c>
      <c r="E17" s="16"/>
      <c r="F17" s="15"/>
      <c r="G17" s="76"/>
      <c r="H17" s="15"/>
      <c r="I17" s="15"/>
      <c r="J17" s="45"/>
      <c r="K17" s="17"/>
      <c r="L17" s="17"/>
      <c r="M17" s="83">
        <f t="shared" si="0"/>
        <v>0</v>
      </c>
      <c r="N17" s="83">
        <f t="shared" si="1"/>
        <v>0</v>
      </c>
      <c r="O17" s="18"/>
      <c r="P17" s="38"/>
      <c r="Q17" s="15"/>
      <c r="R17" s="46"/>
      <c r="S17" s="92" t="e">
        <f t="shared" si="2"/>
        <v>#DIV/0!</v>
      </c>
      <c r="T17" s="137"/>
      <c r="U17" s="95"/>
      <c r="V17" s="76"/>
      <c r="W17" s="88"/>
      <c r="X17" s="46"/>
    </row>
    <row r="18" spans="1:24" ht="20.25" customHeight="1">
      <c r="A18" s="31">
        <v>15</v>
      </c>
      <c r="B18" s="15"/>
      <c r="C18" s="16"/>
      <c r="D18" s="116" t="e">
        <f>VLOOKUP(C18,都道府県コード等!A18:B64,2)</f>
        <v>#N/A</v>
      </c>
      <c r="E18" s="16"/>
      <c r="F18" s="15"/>
      <c r="G18" s="76"/>
      <c r="H18" s="15"/>
      <c r="I18" s="15"/>
      <c r="J18" s="45"/>
      <c r="K18" s="17"/>
      <c r="L18" s="17"/>
      <c r="M18" s="83">
        <f t="shared" si="0"/>
        <v>0</v>
      </c>
      <c r="N18" s="83">
        <f t="shared" si="1"/>
        <v>0</v>
      </c>
      <c r="O18" s="18"/>
      <c r="P18" s="38"/>
      <c r="Q18" s="15"/>
      <c r="R18" s="46"/>
      <c r="S18" s="92" t="e">
        <f t="shared" si="2"/>
        <v>#DIV/0!</v>
      </c>
      <c r="T18" s="137"/>
      <c r="U18" s="95"/>
      <c r="V18" s="76"/>
      <c r="W18" s="88"/>
      <c r="X18" s="46"/>
    </row>
    <row r="19" spans="1:24" s="12" customFormat="1" ht="20.25" customHeight="1">
      <c r="A19" s="30" t="s">
        <v>94</v>
      </c>
    </row>
    <row r="20" spans="1:24" s="12" customFormat="1" ht="20.25" customHeight="1">
      <c r="A20" s="30" t="s">
        <v>24</v>
      </c>
    </row>
    <row r="21" spans="1:24" s="12" customFormat="1" ht="20.100000000000001" customHeight="1">
      <c r="A21" s="130" t="s">
        <v>95</v>
      </c>
    </row>
    <row r="22" spans="1:24" s="12" customFormat="1" ht="20.25" customHeight="1">
      <c r="A22" s="30" t="s">
        <v>267</v>
      </c>
    </row>
    <row r="23" spans="1:24" s="12" customFormat="1" ht="20.100000000000001" customHeight="1">
      <c r="A23" s="130" t="s">
        <v>270</v>
      </c>
    </row>
    <row r="24" spans="1:24" s="12" customFormat="1" ht="20.25" customHeight="1"/>
    <row r="25" spans="1:24" ht="20.25" customHeight="1">
      <c r="V25" s="13"/>
    </row>
    <row r="26" spans="1:24" ht="20.25" customHeight="1"/>
    <row r="27" spans="1:24" ht="19.5" customHeight="1"/>
    <row r="28" spans="1:24" ht="19.5" customHeight="1"/>
    <row r="30" spans="1:24" ht="18.75">
      <c r="C30" s="23"/>
      <c r="D30" s="24"/>
      <c r="N30" s="66"/>
    </row>
    <row r="31" spans="1:24" ht="18.75">
      <c r="C31" s="23"/>
      <c r="D31" s="24"/>
    </row>
    <row r="32" spans="1:24" ht="18.75">
      <c r="C32" s="23"/>
      <c r="D32" s="24"/>
    </row>
    <row r="33" spans="3:18" ht="18.75">
      <c r="C33" s="23"/>
      <c r="D33" s="24"/>
    </row>
    <row r="34" spans="3:18" ht="18.75">
      <c r="C34" s="23"/>
      <c r="D34" s="24"/>
    </row>
    <row r="35" spans="3:18" ht="18.75">
      <c r="C35" s="23"/>
      <c r="D35" s="26"/>
    </row>
    <row r="36" spans="3:18" ht="18.75">
      <c r="C36" s="23"/>
      <c r="D36" s="26"/>
    </row>
    <row r="37" spans="3:18" ht="18.75">
      <c r="C37" s="23"/>
      <c r="D37" s="24"/>
    </row>
    <row r="38" spans="3:18" ht="18.75">
      <c r="C38" s="23"/>
      <c r="D38" s="24"/>
    </row>
    <row r="39" spans="3:18" ht="18.75">
      <c r="C39" s="23"/>
      <c r="D39" s="24"/>
    </row>
    <row r="40" spans="3:18" ht="18.75">
      <c r="C40" s="23"/>
      <c r="D40" s="24"/>
    </row>
    <row r="41" spans="3:18" ht="18.75">
      <c r="C41" s="23"/>
      <c r="D41" s="24"/>
    </row>
    <row r="42" spans="3:18" ht="18.75">
      <c r="C42" s="23"/>
      <c r="D42" s="24"/>
    </row>
    <row r="43" spans="3:18" ht="18.75">
      <c r="C43" s="23"/>
      <c r="D43" s="24"/>
    </row>
    <row r="44" spans="3:18" ht="18.75">
      <c r="C44" s="23"/>
      <c r="D44" s="24"/>
      <c r="Q44" s="67"/>
      <c r="R44" s="67"/>
    </row>
    <row r="45" spans="3:18" ht="18.75">
      <c r="C45" s="23"/>
      <c r="D45" s="24"/>
      <c r="Q45" s="67"/>
      <c r="R45" s="67"/>
    </row>
    <row r="46" spans="3:18" ht="18.75">
      <c r="C46" s="23"/>
      <c r="D46" s="24"/>
      <c r="Q46" s="67"/>
      <c r="R46" s="67"/>
    </row>
    <row r="47" spans="3:18" ht="18.75">
      <c r="C47" s="23"/>
      <c r="D47" s="24"/>
      <c r="Q47" s="67"/>
      <c r="R47" s="67"/>
    </row>
    <row r="48" spans="3:18" ht="18.75">
      <c r="C48" s="23"/>
      <c r="D48" s="24"/>
      <c r="Q48" s="67"/>
      <c r="R48" s="67"/>
    </row>
    <row r="49" spans="3:18" ht="18.75">
      <c r="C49" s="23"/>
      <c r="D49" s="24"/>
      <c r="Q49" s="67"/>
      <c r="R49" s="67"/>
    </row>
    <row r="50" spans="3:18" ht="18.75">
      <c r="C50" s="23"/>
      <c r="D50" s="24"/>
      <c r="Q50" s="67"/>
      <c r="R50" s="67"/>
    </row>
    <row r="51" spans="3:18" ht="18.75">
      <c r="C51" s="23"/>
      <c r="D51" s="24"/>
      <c r="Q51" s="67"/>
      <c r="R51" s="67"/>
    </row>
    <row r="52" spans="3:18" ht="18.75">
      <c r="C52" s="23"/>
      <c r="D52" s="24"/>
      <c r="Q52" s="67"/>
      <c r="R52" s="67"/>
    </row>
    <row r="53" spans="3:18" ht="18.75">
      <c r="C53" s="23"/>
      <c r="D53" s="24"/>
      <c r="Q53" s="67"/>
      <c r="R53" s="67"/>
    </row>
    <row r="54" spans="3:18" ht="18.75">
      <c r="C54" s="23"/>
      <c r="D54" s="24"/>
      <c r="Q54" s="67"/>
      <c r="R54" s="67"/>
    </row>
    <row r="55" spans="3:18" ht="18.75">
      <c r="C55" s="23"/>
      <c r="D55" s="24"/>
      <c r="Q55" s="67"/>
      <c r="R55" s="67"/>
    </row>
    <row r="56" spans="3:18" ht="18.75">
      <c r="C56" s="23"/>
      <c r="D56" s="24"/>
      <c r="Q56" s="67"/>
      <c r="R56" s="67"/>
    </row>
    <row r="57" spans="3:18" ht="18.75">
      <c r="C57" s="23"/>
      <c r="D57" s="24"/>
      <c r="Q57" s="67"/>
      <c r="R57" s="67"/>
    </row>
    <row r="58" spans="3:18" ht="18.75">
      <c r="C58" s="23"/>
      <c r="D58" s="24"/>
      <c r="Q58" s="67"/>
      <c r="R58" s="67"/>
    </row>
    <row r="59" spans="3:18" ht="18.75">
      <c r="C59" s="23"/>
      <c r="D59" s="24"/>
      <c r="Q59" s="67"/>
      <c r="R59" s="67"/>
    </row>
    <row r="60" spans="3:18" ht="18.75">
      <c r="C60" s="23"/>
      <c r="D60" s="24"/>
      <c r="Q60" s="67"/>
      <c r="R60" s="67"/>
    </row>
    <row r="61" spans="3:18" ht="18.75">
      <c r="C61" s="23"/>
      <c r="D61" s="24"/>
      <c r="Q61" s="67"/>
      <c r="R61" s="67"/>
    </row>
    <row r="62" spans="3:18" ht="18.75">
      <c r="C62" s="23"/>
      <c r="D62" s="24"/>
      <c r="Q62" s="67"/>
      <c r="R62" s="67"/>
    </row>
    <row r="63" spans="3:18" ht="18.75">
      <c r="C63" s="23"/>
      <c r="D63" s="24"/>
      <c r="Q63" s="67"/>
      <c r="R63" s="67"/>
    </row>
    <row r="64" spans="3:18" ht="18.75">
      <c r="C64" s="23"/>
      <c r="D64" s="24"/>
      <c r="Q64" s="67"/>
      <c r="R64" s="67"/>
    </row>
    <row r="65" spans="3:18" ht="18.75">
      <c r="C65" s="23"/>
      <c r="D65" s="24"/>
      <c r="Q65" s="67"/>
      <c r="R65" s="67"/>
    </row>
    <row r="66" spans="3:18" ht="18.75">
      <c r="C66" s="23"/>
      <c r="D66" s="24"/>
      <c r="Q66" s="67"/>
      <c r="R66" s="67"/>
    </row>
    <row r="67" spans="3:18" ht="18.75">
      <c r="C67" s="23"/>
      <c r="D67" s="24"/>
      <c r="Q67" s="67"/>
      <c r="R67" s="67"/>
    </row>
    <row r="68" spans="3:18" ht="18.75">
      <c r="C68" s="23"/>
      <c r="D68" s="24"/>
      <c r="Q68" s="67"/>
      <c r="R68" s="67"/>
    </row>
    <row r="69" spans="3:18" ht="18.75">
      <c r="C69" s="23"/>
      <c r="D69" s="24"/>
      <c r="Q69" s="67"/>
      <c r="R69" s="67"/>
    </row>
    <row r="70" spans="3:18" ht="18.75">
      <c r="C70" s="23"/>
      <c r="D70" s="24"/>
      <c r="Q70" s="67"/>
      <c r="R70" s="67"/>
    </row>
    <row r="71" spans="3:18" ht="18.75">
      <c r="C71" s="23"/>
      <c r="D71" s="24"/>
      <c r="Q71" s="67"/>
      <c r="R71" s="67"/>
    </row>
    <row r="72" spans="3:18" ht="18.75">
      <c r="C72" s="23"/>
      <c r="D72" s="24"/>
      <c r="Q72" s="67"/>
      <c r="R72" s="67"/>
    </row>
    <row r="73" spans="3:18" ht="18.75">
      <c r="C73" s="23"/>
      <c r="D73" s="24"/>
      <c r="Q73" s="67"/>
      <c r="R73" s="67"/>
    </row>
    <row r="74" spans="3:18" ht="18.75">
      <c r="C74" s="23"/>
      <c r="D74" s="24"/>
      <c r="Q74" s="67"/>
      <c r="R74" s="67"/>
    </row>
    <row r="75" spans="3:18" ht="18.75">
      <c r="C75" s="23"/>
      <c r="D75" s="24"/>
      <c r="Q75" s="67"/>
      <c r="R75" s="67"/>
    </row>
    <row r="76" spans="3:18" ht="18.75">
      <c r="C76" s="23"/>
      <c r="D76" s="24"/>
      <c r="Q76" s="67"/>
      <c r="R76" s="67"/>
    </row>
    <row r="77" spans="3:18">
      <c r="Q77" s="67"/>
      <c r="R77" s="67"/>
    </row>
    <row r="78" spans="3:18">
      <c r="Q78" s="67"/>
      <c r="R78" s="67"/>
    </row>
    <row r="79" spans="3:18">
      <c r="Q79" s="67"/>
      <c r="R79" s="67"/>
    </row>
    <row r="80" spans="3:18">
      <c r="Q80" s="67"/>
      <c r="R80" s="67"/>
    </row>
  </sheetData>
  <dataConsolidate/>
  <phoneticPr fontId="1"/>
  <dataValidations count="9">
    <dataValidation allowBlank="1" showErrorMessage="1" promptTitle="年月日を記載してください" prompt="書式設定を変更せずに、年月日を記載してください" sqref="R4:T18 X4:X18" xr:uid="{00000000-0002-0000-06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6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6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6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U4:U18" xr:uid="{788B80D0-13D4-4AFB-9056-533706ADCF69}">
      <formula1>"有,無"</formula1>
    </dataValidation>
    <dataValidation showInputMessage="1" showErrorMessage="1" errorTitle="ドロップダウンリストより選択してください" promptTitle="千円単位（小数点も記載）" prompt="千円単位で小数点も記載してください" sqref="K4:L18" xr:uid="{AECAC01A-CCD2-4A93-BE48-8098CC79FEC4}"/>
    <dataValidation showInputMessage="1" showErrorMessage="1" errorTitle="ドロップダウンリストより選択してください" prompt="自動計算。千円未満切捨て。" sqref="N4:N18" xr:uid="{FE2E7491-910A-460C-9A50-97CC222C7231}"/>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V4:V18" xr:uid="{0D83D72B-0D0C-46E3-9E8F-9081A43CDB53}">
      <formula1>"有,無"</formula1>
    </dataValidation>
    <dataValidation showInputMessage="1" showErrorMessage="1" errorTitle="ドロップダウンリストより選択してください" promptTitle="千円未満切捨て" prompt="自動計算" sqref="M4:M18" xr:uid="{94FDFC86-3494-4B35-8D25-30A76DEC9B68}"/>
  </dataValidations>
  <pageMargins left="0.93" right="0.16" top="0.74803149606299213" bottom="0.74803149606299213" header="0.31496062992125984" footer="0.31496062992125984"/>
  <pageSetup paperSize="8" scale="46"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r:uid="{00000000-0002-0000-0600-000008000000}">
          <x14:formula1>
            <xm:f>都道府県コード等!$O$3:$O$7</xm:f>
          </x14:formula1>
          <xm:sqref>G4:G18</xm:sqref>
        </x14:dataValidation>
        <x14:dataValidation type="list" allowBlank="1" showInputMessage="1" showErrorMessage="1" xr:uid="{5D47F0BD-D1BF-40C9-8A96-F330A85C3406}">
          <x14:formula1>
            <xm:f>都道府県コード等!$Q$3:$Q$4</xm:f>
          </x14:formula1>
          <xm:sqref>W4:W18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pageSetUpPr fitToPage="1"/>
  </sheetPr>
  <dimension ref="A1:AJ75"/>
  <sheetViews>
    <sheetView view="pageBreakPreview" zoomScale="70" zoomScaleNormal="100" zoomScaleSheetLayoutView="70" workbookViewId="0">
      <pane ySplit="3" topLeftCell="A4" activePane="bottomLeft" state="frozen"/>
      <selection activeCell="A22" sqref="A22"/>
      <selection pane="bottomLeft" activeCell="A22" sqref="A22"/>
    </sheetView>
  </sheetViews>
  <sheetFormatPr defaultColWidth="4.25" defaultRowHeight="16.5"/>
  <cols>
    <col min="1" max="1" width="6.625" style="13" customWidth="1"/>
    <col min="2" max="2" width="17" style="13" customWidth="1"/>
    <col min="3" max="3" width="9.5" style="13" customWidth="1"/>
    <col min="4" max="4" width="18.5" style="13" customWidth="1"/>
    <col min="5" max="5" width="18.625" style="13" customWidth="1"/>
    <col min="6" max="6" width="24.25" style="13" customWidth="1"/>
    <col min="7" max="7" width="28.375" style="13" customWidth="1"/>
    <col min="8" max="8" width="28.625" style="13" customWidth="1"/>
    <col min="9" max="9" width="35.625" style="13" customWidth="1"/>
    <col min="10" max="10" width="25.625" style="13" customWidth="1"/>
    <col min="11" max="11" width="41.25" style="13" customWidth="1"/>
    <col min="12" max="13" width="16.625" style="13" customWidth="1"/>
    <col min="14" max="14" width="19.125" style="13" customWidth="1"/>
    <col min="15" max="15" width="16.875" style="13" customWidth="1"/>
    <col min="16" max="16" width="17.25" style="13" customWidth="1"/>
    <col min="17" max="17" width="17" style="13" customWidth="1"/>
    <col min="18" max="19" width="16.5" style="13" customWidth="1"/>
    <col min="20" max="25" width="16.5" style="5" customWidth="1"/>
    <col min="26" max="28" width="16.5" style="13" customWidth="1"/>
    <col min="29" max="30" width="18.625" style="13" customWidth="1"/>
    <col min="31" max="31" width="18.75" style="13" customWidth="1"/>
    <col min="32" max="32" width="20" style="13" customWidth="1"/>
    <col min="33" max="34" width="16" style="13" customWidth="1"/>
    <col min="35" max="35" width="16.875" style="13" customWidth="1"/>
    <col min="36" max="36" width="16" style="13" customWidth="1"/>
    <col min="37" max="16384" width="4.25" style="13"/>
  </cols>
  <sheetData>
    <row r="1" spans="1:36" ht="12" customHeight="1">
      <c r="P1" s="21"/>
    </row>
    <row r="2" spans="1:36" ht="30" customHeight="1">
      <c r="A2" s="90" t="s">
        <v>284</v>
      </c>
      <c r="P2" s="21"/>
    </row>
    <row r="3" spans="1:36" s="62" customFormat="1" ht="114.75" customHeight="1">
      <c r="A3" s="42" t="s">
        <v>1</v>
      </c>
      <c r="B3" s="43" t="s">
        <v>2</v>
      </c>
      <c r="C3" s="43" t="s">
        <v>3</v>
      </c>
      <c r="D3" s="107" t="s">
        <v>4</v>
      </c>
      <c r="E3" s="43" t="s">
        <v>5</v>
      </c>
      <c r="F3" s="43" t="s">
        <v>84</v>
      </c>
      <c r="G3" s="108" t="s">
        <v>85</v>
      </c>
      <c r="H3" s="43" t="s">
        <v>6</v>
      </c>
      <c r="I3" s="43" t="s">
        <v>7</v>
      </c>
      <c r="J3" s="109" t="s">
        <v>114</v>
      </c>
      <c r="K3" s="43" t="s">
        <v>115</v>
      </c>
      <c r="L3" s="19" t="s">
        <v>280</v>
      </c>
      <c r="M3" s="19" t="s">
        <v>281</v>
      </c>
      <c r="N3" s="94" t="s">
        <v>282</v>
      </c>
      <c r="O3" s="94" t="s">
        <v>283</v>
      </c>
      <c r="P3" s="86" t="s">
        <v>118</v>
      </c>
      <c r="Q3" s="102" t="s">
        <v>212</v>
      </c>
      <c r="R3" s="112" t="s">
        <v>116</v>
      </c>
      <c r="S3" s="112" t="s">
        <v>197</v>
      </c>
      <c r="T3" s="109" t="s">
        <v>198</v>
      </c>
      <c r="U3" s="109" t="s">
        <v>199</v>
      </c>
      <c r="V3" s="109" t="s">
        <v>200</v>
      </c>
      <c r="W3" s="112" t="s">
        <v>201</v>
      </c>
      <c r="X3" s="112" t="s">
        <v>202</v>
      </c>
      <c r="Y3" s="112" t="s">
        <v>203</v>
      </c>
      <c r="Z3" s="112" t="s">
        <v>204</v>
      </c>
      <c r="AA3" s="112" t="s">
        <v>205</v>
      </c>
      <c r="AB3" s="112" t="s">
        <v>206</v>
      </c>
      <c r="AC3" s="112" t="s">
        <v>272</v>
      </c>
      <c r="AD3" s="56" t="s">
        <v>230</v>
      </c>
      <c r="AE3" s="19" t="s">
        <v>152</v>
      </c>
      <c r="AF3" s="131" t="s">
        <v>266</v>
      </c>
      <c r="AG3" s="95" t="s">
        <v>14</v>
      </c>
      <c r="AH3" s="95" t="s">
        <v>93</v>
      </c>
      <c r="AI3" s="74" t="s">
        <v>148</v>
      </c>
      <c r="AJ3" s="43" t="s">
        <v>17</v>
      </c>
    </row>
    <row r="4" spans="1:36" ht="22.5" customHeight="1">
      <c r="A4" s="31">
        <v>1</v>
      </c>
      <c r="B4" s="15"/>
      <c r="C4" s="16"/>
      <c r="D4" s="75" t="e">
        <f>VLOOKUP(C4,都道府県コード等!A4:B50,2)</f>
        <v>#N/A</v>
      </c>
      <c r="E4" s="16"/>
      <c r="F4" s="15"/>
      <c r="G4" s="76"/>
      <c r="H4" s="15"/>
      <c r="I4" s="15"/>
      <c r="J4" s="106"/>
      <c r="K4" s="134"/>
      <c r="L4" s="17"/>
      <c r="M4" s="17"/>
      <c r="N4" s="83">
        <f>ROUNDDOWN(MIN(L4,M4),0)</f>
        <v>0</v>
      </c>
      <c r="O4" s="83">
        <f>ROUNDDOWN(N4*1/2,0)</f>
        <v>0</v>
      </c>
      <c r="P4" s="22"/>
      <c r="Q4" s="115"/>
      <c r="R4" s="95"/>
      <c r="S4" s="95"/>
      <c r="T4" s="95"/>
      <c r="U4" s="95"/>
      <c r="V4" s="95"/>
      <c r="W4" s="95"/>
      <c r="X4" s="95"/>
      <c r="Y4" s="95"/>
      <c r="Z4" s="95"/>
      <c r="AA4" s="95"/>
      <c r="AB4" s="95"/>
      <c r="AC4" s="95"/>
      <c r="AD4" s="57"/>
      <c r="AE4" s="32"/>
      <c r="AF4" s="132"/>
      <c r="AG4" s="95"/>
      <c r="AH4" s="76"/>
      <c r="AI4" s="88"/>
      <c r="AJ4" s="46"/>
    </row>
    <row r="5" spans="1:36" ht="22.5" customHeight="1">
      <c r="A5" s="31">
        <v>2</v>
      </c>
      <c r="B5" s="15"/>
      <c r="C5" s="16"/>
      <c r="D5" s="75" t="e">
        <f>VLOOKUP(C5,都道府県コード等!A5:B51,2)</f>
        <v>#N/A</v>
      </c>
      <c r="E5" s="16"/>
      <c r="F5" s="15"/>
      <c r="G5" s="76"/>
      <c r="H5" s="15"/>
      <c r="I5" s="15"/>
      <c r="J5" s="106"/>
      <c r="K5" s="134"/>
      <c r="L5" s="17"/>
      <c r="M5" s="17"/>
      <c r="N5" s="83">
        <f>ROUNDDOWN(MIN(L5,M5),0)</f>
        <v>0</v>
      </c>
      <c r="O5" s="83">
        <f>ROUNDDOWN(N5*1/2,0)</f>
        <v>0</v>
      </c>
      <c r="P5" s="22"/>
      <c r="Q5" s="38"/>
      <c r="R5" s="95"/>
      <c r="S5" s="95"/>
      <c r="T5" s="95"/>
      <c r="U5" s="95"/>
      <c r="V5" s="95"/>
      <c r="W5" s="95"/>
      <c r="X5" s="95"/>
      <c r="Y5" s="95"/>
      <c r="Z5" s="95"/>
      <c r="AA5" s="95"/>
      <c r="AB5" s="95"/>
      <c r="AC5" s="95"/>
      <c r="AD5" s="32"/>
      <c r="AE5" s="32"/>
      <c r="AF5" s="132"/>
      <c r="AG5" s="95"/>
      <c r="AH5" s="76"/>
      <c r="AI5" s="88"/>
      <c r="AJ5" s="46"/>
    </row>
    <row r="6" spans="1:36" ht="22.5" customHeight="1">
      <c r="A6" s="31">
        <v>3</v>
      </c>
      <c r="B6" s="15"/>
      <c r="C6" s="16"/>
      <c r="D6" s="75" t="e">
        <f>VLOOKUP(C6,都道府県コード等!A6:B52,2)</f>
        <v>#N/A</v>
      </c>
      <c r="E6" s="16"/>
      <c r="F6" s="15"/>
      <c r="G6" s="76"/>
      <c r="H6" s="15"/>
      <c r="I6" s="15"/>
      <c r="J6" s="106"/>
      <c r="K6" s="134"/>
      <c r="L6" s="17"/>
      <c r="M6" s="17"/>
      <c r="N6" s="83">
        <f t="shared" ref="N6:N18" si="0">ROUNDDOWN(MIN(L6,M6),0)</f>
        <v>0</v>
      </c>
      <c r="O6" s="83">
        <f t="shared" ref="O6:O18" si="1">ROUNDDOWN(N6*1/2,0)</f>
        <v>0</v>
      </c>
      <c r="P6" s="22"/>
      <c r="Q6" s="38"/>
      <c r="R6" s="95"/>
      <c r="S6" s="95"/>
      <c r="T6" s="95"/>
      <c r="U6" s="95"/>
      <c r="V6" s="95"/>
      <c r="W6" s="95"/>
      <c r="X6" s="95"/>
      <c r="Y6" s="95"/>
      <c r="Z6" s="95"/>
      <c r="AA6" s="95"/>
      <c r="AB6" s="95"/>
      <c r="AC6" s="95"/>
      <c r="AD6" s="32"/>
      <c r="AE6" s="32"/>
      <c r="AF6" s="132"/>
      <c r="AG6" s="95"/>
      <c r="AH6" s="76"/>
      <c r="AI6" s="88"/>
      <c r="AJ6" s="46"/>
    </row>
    <row r="7" spans="1:36" ht="22.5" customHeight="1">
      <c r="A7" s="31">
        <v>4</v>
      </c>
      <c r="B7" s="15"/>
      <c r="C7" s="16"/>
      <c r="D7" s="75" t="e">
        <f>VLOOKUP(C7,都道府県コード等!A7:B53,2)</f>
        <v>#N/A</v>
      </c>
      <c r="E7" s="16"/>
      <c r="F7" s="15"/>
      <c r="G7" s="76"/>
      <c r="H7" s="15"/>
      <c r="I7" s="15"/>
      <c r="J7" s="106"/>
      <c r="K7" s="134"/>
      <c r="L7" s="17"/>
      <c r="M7" s="17"/>
      <c r="N7" s="83">
        <f t="shared" si="0"/>
        <v>0</v>
      </c>
      <c r="O7" s="83">
        <f t="shared" si="1"/>
        <v>0</v>
      </c>
      <c r="P7" s="22"/>
      <c r="Q7" s="38"/>
      <c r="R7" s="95"/>
      <c r="S7" s="95"/>
      <c r="T7" s="95"/>
      <c r="U7" s="95"/>
      <c r="V7" s="95"/>
      <c r="W7" s="95"/>
      <c r="X7" s="95"/>
      <c r="Y7" s="95"/>
      <c r="Z7" s="95"/>
      <c r="AA7" s="95"/>
      <c r="AB7" s="95"/>
      <c r="AC7" s="95"/>
      <c r="AD7" s="32"/>
      <c r="AE7" s="32"/>
      <c r="AF7" s="132"/>
      <c r="AG7" s="95"/>
      <c r="AH7" s="76"/>
      <c r="AI7" s="88"/>
      <c r="AJ7" s="46"/>
    </row>
    <row r="8" spans="1:36" ht="22.5" customHeight="1">
      <c r="A8" s="31">
        <v>5</v>
      </c>
      <c r="B8" s="15"/>
      <c r="C8" s="16"/>
      <c r="D8" s="75" t="e">
        <f>VLOOKUP(C8,都道府県コード等!A8:B54,2)</f>
        <v>#N/A</v>
      </c>
      <c r="E8" s="16"/>
      <c r="F8" s="15"/>
      <c r="G8" s="76"/>
      <c r="H8" s="15"/>
      <c r="I8" s="15"/>
      <c r="J8" s="106"/>
      <c r="K8" s="134"/>
      <c r="L8" s="17"/>
      <c r="M8" s="17"/>
      <c r="N8" s="83">
        <f t="shared" si="0"/>
        <v>0</v>
      </c>
      <c r="O8" s="83">
        <f t="shared" si="1"/>
        <v>0</v>
      </c>
      <c r="P8" s="22"/>
      <c r="Q8" s="38"/>
      <c r="R8" s="95"/>
      <c r="S8" s="95"/>
      <c r="T8" s="95"/>
      <c r="U8" s="95"/>
      <c r="V8" s="95"/>
      <c r="W8" s="95"/>
      <c r="X8" s="95"/>
      <c r="Y8" s="95"/>
      <c r="Z8" s="95"/>
      <c r="AA8" s="95"/>
      <c r="AB8" s="95"/>
      <c r="AC8" s="95"/>
      <c r="AD8" s="32"/>
      <c r="AE8" s="32"/>
      <c r="AF8" s="132"/>
      <c r="AG8" s="95"/>
      <c r="AH8" s="76"/>
      <c r="AI8" s="88"/>
      <c r="AJ8" s="46"/>
    </row>
    <row r="9" spans="1:36" ht="22.5" customHeight="1">
      <c r="A9" s="31">
        <v>6</v>
      </c>
      <c r="B9" s="15"/>
      <c r="C9" s="16"/>
      <c r="D9" s="75" t="e">
        <f>VLOOKUP(C9,都道府県コード等!A9:B55,2)</f>
        <v>#N/A</v>
      </c>
      <c r="E9" s="16"/>
      <c r="F9" s="15"/>
      <c r="G9" s="76"/>
      <c r="H9" s="15"/>
      <c r="I9" s="15"/>
      <c r="J9" s="106"/>
      <c r="K9" s="134"/>
      <c r="L9" s="17"/>
      <c r="M9" s="17"/>
      <c r="N9" s="83">
        <f t="shared" si="0"/>
        <v>0</v>
      </c>
      <c r="O9" s="83">
        <f t="shared" si="1"/>
        <v>0</v>
      </c>
      <c r="P9" s="22"/>
      <c r="Q9" s="38"/>
      <c r="R9" s="95"/>
      <c r="S9" s="95"/>
      <c r="T9" s="95"/>
      <c r="U9" s="95"/>
      <c r="V9" s="95"/>
      <c r="W9" s="95"/>
      <c r="X9" s="95"/>
      <c r="Y9" s="95"/>
      <c r="Z9" s="95"/>
      <c r="AA9" s="95"/>
      <c r="AB9" s="95"/>
      <c r="AC9" s="95"/>
      <c r="AD9" s="32"/>
      <c r="AE9" s="32"/>
      <c r="AF9" s="132"/>
      <c r="AG9" s="95"/>
      <c r="AH9" s="76"/>
      <c r="AI9" s="88"/>
      <c r="AJ9" s="46"/>
    </row>
    <row r="10" spans="1:36" ht="22.5" customHeight="1">
      <c r="A10" s="31">
        <v>7</v>
      </c>
      <c r="B10" s="15"/>
      <c r="C10" s="16"/>
      <c r="D10" s="75" t="e">
        <f>VLOOKUP(C10,都道府県コード等!A10:B56,2)</f>
        <v>#N/A</v>
      </c>
      <c r="E10" s="16"/>
      <c r="F10" s="15"/>
      <c r="G10" s="76"/>
      <c r="H10" s="15"/>
      <c r="I10" s="15"/>
      <c r="J10" s="106"/>
      <c r="K10" s="134"/>
      <c r="L10" s="17"/>
      <c r="M10" s="17"/>
      <c r="N10" s="83">
        <f t="shared" si="0"/>
        <v>0</v>
      </c>
      <c r="O10" s="83">
        <f t="shared" si="1"/>
        <v>0</v>
      </c>
      <c r="P10" s="22"/>
      <c r="Q10" s="38"/>
      <c r="R10" s="95"/>
      <c r="S10" s="95"/>
      <c r="T10" s="95"/>
      <c r="U10" s="95"/>
      <c r="V10" s="95"/>
      <c r="W10" s="95"/>
      <c r="X10" s="95"/>
      <c r="Y10" s="95"/>
      <c r="Z10" s="95"/>
      <c r="AA10" s="95"/>
      <c r="AB10" s="95"/>
      <c r="AC10" s="95"/>
      <c r="AD10" s="32"/>
      <c r="AE10" s="32"/>
      <c r="AF10" s="132"/>
      <c r="AG10" s="95"/>
      <c r="AH10" s="76"/>
      <c r="AI10" s="88"/>
      <c r="AJ10" s="46"/>
    </row>
    <row r="11" spans="1:36" ht="22.5" customHeight="1">
      <c r="A11" s="31">
        <v>8</v>
      </c>
      <c r="B11" s="15"/>
      <c r="C11" s="16"/>
      <c r="D11" s="75" t="e">
        <f>VLOOKUP(C11,都道府県コード等!A11:B57,2)</f>
        <v>#N/A</v>
      </c>
      <c r="E11" s="16"/>
      <c r="F11" s="15"/>
      <c r="G11" s="76"/>
      <c r="H11" s="15"/>
      <c r="I11" s="15"/>
      <c r="J11" s="106"/>
      <c r="K11" s="134"/>
      <c r="L11" s="17"/>
      <c r="M11" s="17"/>
      <c r="N11" s="83">
        <f t="shared" si="0"/>
        <v>0</v>
      </c>
      <c r="O11" s="83">
        <f t="shared" si="1"/>
        <v>0</v>
      </c>
      <c r="P11" s="22"/>
      <c r="Q11" s="38"/>
      <c r="R11" s="95"/>
      <c r="S11" s="95"/>
      <c r="T11" s="95"/>
      <c r="U11" s="95"/>
      <c r="V11" s="95"/>
      <c r="W11" s="95"/>
      <c r="X11" s="95"/>
      <c r="Y11" s="95"/>
      <c r="Z11" s="95"/>
      <c r="AA11" s="95"/>
      <c r="AB11" s="95"/>
      <c r="AC11" s="95"/>
      <c r="AD11" s="32"/>
      <c r="AE11" s="32"/>
      <c r="AF11" s="132"/>
      <c r="AG11" s="95"/>
      <c r="AH11" s="76"/>
      <c r="AI11" s="88"/>
      <c r="AJ11" s="46"/>
    </row>
    <row r="12" spans="1:36" ht="22.5" customHeight="1">
      <c r="A12" s="31">
        <v>9</v>
      </c>
      <c r="B12" s="15"/>
      <c r="C12" s="16"/>
      <c r="D12" s="75" t="e">
        <f>VLOOKUP(C12,都道府県コード等!A12:B58,2)</f>
        <v>#N/A</v>
      </c>
      <c r="E12" s="16"/>
      <c r="F12" s="15"/>
      <c r="G12" s="76"/>
      <c r="H12" s="15"/>
      <c r="I12" s="15"/>
      <c r="J12" s="106"/>
      <c r="K12" s="134"/>
      <c r="L12" s="17"/>
      <c r="M12" s="17"/>
      <c r="N12" s="83">
        <f t="shared" si="0"/>
        <v>0</v>
      </c>
      <c r="O12" s="83">
        <f t="shared" si="1"/>
        <v>0</v>
      </c>
      <c r="P12" s="22"/>
      <c r="Q12" s="38"/>
      <c r="R12" s="95"/>
      <c r="S12" s="95"/>
      <c r="T12" s="95"/>
      <c r="U12" s="95"/>
      <c r="V12" s="95"/>
      <c r="W12" s="95"/>
      <c r="X12" s="95"/>
      <c r="Y12" s="95"/>
      <c r="Z12" s="95"/>
      <c r="AA12" s="95"/>
      <c r="AB12" s="95"/>
      <c r="AC12" s="95"/>
      <c r="AD12" s="32"/>
      <c r="AE12" s="32"/>
      <c r="AF12" s="132"/>
      <c r="AG12" s="95"/>
      <c r="AH12" s="76"/>
      <c r="AI12" s="88"/>
      <c r="AJ12" s="46"/>
    </row>
    <row r="13" spans="1:36" ht="22.5" customHeight="1">
      <c r="A13" s="31">
        <v>10</v>
      </c>
      <c r="B13" s="15"/>
      <c r="C13" s="16"/>
      <c r="D13" s="75" t="e">
        <f>VLOOKUP(C13,都道府県コード等!A13:B59,2)</f>
        <v>#N/A</v>
      </c>
      <c r="E13" s="16"/>
      <c r="F13" s="15"/>
      <c r="G13" s="76"/>
      <c r="H13" s="15"/>
      <c r="I13" s="15"/>
      <c r="J13" s="106"/>
      <c r="K13" s="134"/>
      <c r="L13" s="17"/>
      <c r="M13" s="17"/>
      <c r="N13" s="83">
        <f t="shared" si="0"/>
        <v>0</v>
      </c>
      <c r="O13" s="83">
        <f t="shared" si="1"/>
        <v>0</v>
      </c>
      <c r="P13" s="22"/>
      <c r="Q13" s="38"/>
      <c r="R13" s="95"/>
      <c r="S13" s="95"/>
      <c r="T13" s="95"/>
      <c r="U13" s="95"/>
      <c r="V13" s="95"/>
      <c r="W13" s="95"/>
      <c r="X13" s="95"/>
      <c r="Y13" s="95"/>
      <c r="Z13" s="95"/>
      <c r="AA13" s="95"/>
      <c r="AB13" s="95"/>
      <c r="AC13" s="95"/>
      <c r="AD13" s="32"/>
      <c r="AE13" s="32"/>
      <c r="AF13" s="132"/>
      <c r="AG13" s="95"/>
      <c r="AH13" s="76"/>
      <c r="AI13" s="88"/>
      <c r="AJ13" s="46"/>
    </row>
    <row r="14" spans="1:36" ht="22.5" customHeight="1">
      <c r="A14" s="31">
        <v>11</v>
      </c>
      <c r="B14" s="15"/>
      <c r="C14" s="16"/>
      <c r="D14" s="75" t="e">
        <f>VLOOKUP(C14,都道府県コード等!A14:B60,2)</f>
        <v>#N/A</v>
      </c>
      <c r="E14" s="16"/>
      <c r="F14" s="15"/>
      <c r="G14" s="76"/>
      <c r="H14" s="15"/>
      <c r="I14" s="15"/>
      <c r="J14" s="106"/>
      <c r="K14" s="134"/>
      <c r="L14" s="17"/>
      <c r="M14" s="17"/>
      <c r="N14" s="83">
        <f t="shared" si="0"/>
        <v>0</v>
      </c>
      <c r="O14" s="83">
        <f t="shared" si="1"/>
        <v>0</v>
      </c>
      <c r="P14" s="22"/>
      <c r="Q14" s="38"/>
      <c r="R14" s="95"/>
      <c r="S14" s="95"/>
      <c r="T14" s="95"/>
      <c r="U14" s="95"/>
      <c r="V14" s="95"/>
      <c r="W14" s="95"/>
      <c r="X14" s="95"/>
      <c r="Y14" s="95"/>
      <c r="Z14" s="95"/>
      <c r="AA14" s="95"/>
      <c r="AB14" s="95"/>
      <c r="AC14" s="95"/>
      <c r="AD14" s="32"/>
      <c r="AE14" s="32"/>
      <c r="AF14" s="132"/>
      <c r="AG14" s="95"/>
      <c r="AH14" s="76"/>
      <c r="AI14" s="88"/>
      <c r="AJ14" s="46"/>
    </row>
    <row r="15" spans="1:36" ht="22.5" customHeight="1">
      <c r="A15" s="31">
        <v>12</v>
      </c>
      <c r="B15" s="15"/>
      <c r="C15" s="16"/>
      <c r="D15" s="75" t="e">
        <f>VLOOKUP(C15,都道府県コード等!A15:B61,2)</f>
        <v>#N/A</v>
      </c>
      <c r="E15" s="16"/>
      <c r="F15" s="15"/>
      <c r="G15" s="76"/>
      <c r="H15" s="15"/>
      <c r="I15" s="15"/>
      <c r="J15" s="106"/>
      <c r="K15" s="134"/>
      <c r="L15" s="17"/>
      <c r="M15" s="17"/>
      <c r="N15" s="83">
        <f t="shared" si="0"/>
        <v>0</v>
      </c>
      <c r="O15" s="83">
        <f t="shared" si="1"/>
        <v>0</v>
      </c>
      <c r="P15" s="22"/>
      <c r="Q15" s="38"/>
      <c r="R15" s="95"/>
      <c r="S15" s="95"/>
      <c r="T15" s="95"/>
      <c r="U15" s="95"/>
      <c r="V15" s="95"/>
      <c r="W15" s="95"/>
      <c r="X15" s="95"/>
      <c r="Y15" s="95"/>
      <c r="Z15" s="95"/>
      <c r="AA15" s="95"/>
      <c r="AB15" s="95"/>
      <c r="AC15" s="95"/>
      <c r="AD15" s="32"/>
      <c r="AE15" s="32"/>
      <c r="AF15" s="132"/>
      <c r="AG15" s="95"/>
      <c r="AH15" s="76"/>
      <c r="AI15" s="88"/>
      <c r="AJ15" s="46"/>
    </row>
    <row r="16" spans="1:36" ht="22.5" customHeight="1">
      <c r="A16" s="31">
        <v>13</v>
      </c>
      <c r="B16" s="15"/>
      <c r="C16" s="16"/>
      <c r="D16" s="75" t="e">
        <f>VLOOKUP(C16,都道府県コード等!A16:B62,2)</f>
        <v>#N/A</v>
      </c>
      <c r="E16" s="16"/>
      <c r="F16" s="15"/>
      <c r="G16" s="76"/>
      <c r="H16" s="15"/>
      <c r="I16" s="15"/>
      <c r="J16" s="106"/>
      <c r="K16" s="134"/>
      <c r="L16" s="17"/>
      <c r="M16" s="17"/>
      <c r="N16" s="83">
        <f t="shared" si="0"/>
        <v>0</v>
      </c>
      <c r="O16" s="83">
        <f t="shared" si="1"/>
        <v>0</v>
      </c>
      <c r="P16" s="22"/>
      <c r="Q16" s="38"/>
      <c r="R16" s="95"/>
      <c r="S16" s="95"/>
      <c r="T16" s="95"/>
      <c r="U16" s="95"/>
      <c r="V16" s="95"/>
      <c r="W16" s="95"/>
      <c r="X16" s="95"/>
      <c r="Y16" s="95"/>
      <c r="Z16" s="95"/>
      <c r="AA16" s="95"/>
      <c r="AB16" s="95"/>
      <c r="AC16" s="95"/>
      <c r="AD16" s="32"/>
      <c r="AE16" s="32"/>
      <c r="AF16" s="132"/>
      <c r="AG16" s="95"/>
      <c r="AH16" s="76"/>
      <c r="AI16" s="88"/>
      <c r="AJ16" s="46"/>
    </row>
    <row r="17" spans="1:36" ht="22.5" customHeight="1">
      <c r="A17" s="31">
        <v>14</v>
      </c>
      <c r="B17" s="15"/>
      <c r="C17" s="16"/>
      <c r="D17" s="75" t="e">
        <f>VLOOKUP(C17,都道府県コード等!A17:B63,2)</f>
        <v>#N/A</v>
      </c>
      <c r="E17" s="16"/>
      <c r="F17" s="15"/>
      <c r="G17" s="76"/>
      <c r="H17" s="15"/>
      <c r="I17" s="15"/>
      <c r="J17" s="106"/>
      <c r="K17" s="134"/>
      <c r="L17" s="17"/>
      <c r="M17" s="17"/>
      <c r="N17" s="83">
        <f t="shared" si="0"/>
        <v>0</v>
      </c>
      <c r="O17" s="83">
        <f t="shared" si="1"/>
        <v>0</v>
      </c>
      <c r="P17" s="22"/>
      <c r="Q17" s="38"/>
      <c r="R17" s="95"/>
      <c r="S17" s="95"/>
      <c r="T17" s="95"/>
      <c r="U17" s="95"/>
      <c r="V17" s="95"/>
      <c r="W17" s="95"/>
      <c r="X17" s="95"/>
      <c r="Y17" s="95"/>
      <c r="Z17" s="95"/>
      <c r="AA17" s="95"/>
      <c r="AB17" s="95"/>
      <c r="AC17" s="95"/>
      <c r="AD17" s="32"/>
      <c r="AE17" s="32"/>
      <c r="AF17" s="132"/>
      <c r="AG17" s="95"/>
      <c r="AH17" s="76"/>
      <c r="AI17" s="88"/>
      <c r="AJ17" s="46"/>
    </row>
    <row r="18" spans="1:36" ht="22.5" customHeight="1">
      <c r="A18" s="31">
        <v>15</v>
      </c>
      <c r="B18" s="15"/>
      <c r="C18" s="16"/>
      <c r="D18" s="75" t="e">
        <f>VLOOKUP(C18,都道府県コード等!A18:B64,2)</f>
        <v>#N/A</v>
      </c>
      <c r="E18" s="16"/>
      <c r="F18" s="15"/>
      <c r="G18" s="76"/>
      <c r="H18" s="15"/>
      <c r="I18" s="15"/>
      <c r="J18" s="106"/>
      <c r="K18" s="134"/>
      <c r="L18" s="17"/>
      <c r="M18" s="17"/>
      <c r="N18" s="83">
        <f t="shared" si="0"/>
        <v>0</v>
      </c>
      <c r="O18" s="83">
        <f t="shared" si="1"/>
        <v>0</v>
      </c>
      <c r="P18" s="22"/>
      <c r="Q18" s="38"/>
      <c r="R18" s="95"/>
      <c r="S18" s="95"/>
      <c r="T18" s="95"/>
      <c r="U18" s="95"/>
      <c r="V18" s="95"/>
      <c r="W18" s="95"/>
      <c r="X18" s="95"/>
      <c r="Y18" s="95"/>
      <c r="Z18" s="95"/>
      <c r="AA18" s="95"/>
      <c r="AB18" s="95"/>
      <c r="AC18" s="95"/>
      <c r="AD18" s="32"/>
      <c r="AE18" s="32"/>
      <c r="AF18" s="132"/>
      <c r="AG18" s="95"/>
      <c r="AH18" s="76"/>
      <c r="AI18" s="88"/>
      <c r="AJ18" s="46"/>
    </row>
    <row r="19" spans="1:36" s="12" customFormat="1" ht="20.25" customHeight="1">
      <c r="A19" s="12" t="s">
        <v>94</v>
      </c>
    </row>
    <row r="20" spans="1:36" s="12" customFormat="1" ht="20.25" customHeight="1">
      <c r="A20" s="12" t="s">
        <v>24</v>
      </c>
    </row>
    <row r="21" spans="1:36" s="12" customFormat="1" ht="20.25" customHeight="1">
      <c r="A21" s="20" t="s">
        <v>95</v>
      </c>
    </row>
    <row r="22" spans="1:36" s="12" customFormat="1" ht="20.25" customHeight="1">
      <c r="A22" s="12" t="s">
        <v>274</v>
      </c>
    </row>
    <row r="23" spans="1:36" s="12" customFormat="1" ht="20.25" customHeight="1">
      <c r="A23" s="20" t="s">
        <v>273</v>
      </c>
      <c r="T23" s="5"/>
      <c r="U23" s="5"/>
      <c r="V23" s="5"/>
      <c r="W23" s="5"/>
      <c r="X23" s="5"/>
      <c r="Y23" s="5"/>
    </row>
    <row r="24" spans="1:36" s="12" customFormat="1" ht="20.25" customHeight="1">
      <c r="T24" s="5"/>
      <c r="U24" s="5"/>
      <c r="V24" s="5"/>
      <c r="W24" s="5"/>
      <c r="X24" s="5"/>
      <c r="Y24" s="5"/>
    </row>
    <row r="29" spans="1:36" ht="18.75">
      <c r="C29" s="23"/>
      <c r="D29" s="24"/>
      <c r="G29" s="25"/>
    </row>
    <row r="30" spans="1:36" ht="18.75">
      <c r="C30" s="23"/>
      <c r="D30" s="24"/>
      <c r="G30" s="25"/>
    </row>
    <row r="31" spans="1:36" ht="18.75">
      <c r="C31" s="23"/>
      <c r="D31" s="24"/>
      <c r="G31" s="25"/>
    </row>
    <row r="32" spans="1:36" ht="18.75">
      <c r="C32" s="23"/>
      <c r="D32" s="24"/>
      <c r="G32" s="25"/>
    </row>
    <row r="33" spans="3:9" ht="18.75">
      <c r="C33" s="23"/>
      <c r="D33" s="24"/>
      <c r="G33" s="25"/>
    </row>
    <row r="34" spans="3:9" ht="18.75">
      <c r="C34" s="23"/>
      <c r="D34" s="26"/>
      <c r="G34" s="25"/>
      <c r="I34" s="27"/>
    </row>
    <row r="35" spans="3:9" ht="18.75">
      <c r="C35" s="23"/>
      <c r="D35" s="26"/>
      <c r="G35" s="25"/>
      <c r="I35" s="27"/>
    </row>
    <row r="36" spans="3:9" ht="18.75">
      <c r="C36" s="23"/>
      <c r="D36" s="24"/>
      <c r="G36" s="25"/>
      <c r="I36" s="27"/>
    </row>
    <row r="37" spans="3:9" ht="18.75">
      <c r="C37" s="23"/>
      <c r="D37" s="24"/>
      <c r="G37" s="25"/>
      <c r="I37" s="27"/>
    </row>
    <row r="38" spans="3:9" ht="18.75">
      <c r="C38" s="23"/>
      <c r="D38" s="24"/>
      <c r="G38" s="25"/>
      <c r="I38" s="28"/>
    </row>
    <row r="39" spans="3:9" ht="18.75">
      <c r="C39" s="23"/>
      <c r="D39" s="24"/>
      <c r="G39" s="25"/>
      <c r="I39" s="28"/>
    </row>
    <row r="40" spans="3:9" ht="18.75">
      <c r="C40" s="23"/>
      <c r="D40" s="24"/>
      <c r="G40" s="25"/>
    </row>
    <row r="41" spans="3:9" ht="18.75">
      <c r="C41" s="23"/>
      <c r="D41" s="24"/>
      <c r="G41" s="25"/>
    </row>
    <row r="42" spans="3:9" ht="18.75">
      <c r="C42" s="23"/>
      <c r="D42" s="24"/>
      <c r="G42" s="25"/>
    </row>
    <row r="43" spans="3:9" ht="18.75">
      <c r="C43" s="23"/>
      <c r="D43" s="24"/>
      <c r="G43" s="25"/>
    </row>
    <row r="44" spans="3:9" ht="18.75">
      <c r="C44" s="23"/>
      <c r="D44" s="24"/>
      <c r="G44" s="25"/>
    </row>
    <row r="45" spans="3:9" ht="18.75">
      <c r="C45" s="23"/>
      <c r="D45" s="24"/>
      <c r="G45" s="25"/>
    </row>
    <row r="46" spans="3:9" ht="18.75">
      <c r="C46" s="23"/>
      <c r="D46" s="24"/>
      <c r="G46" s="25"/>
    </row>
    <row r="47" spans="3:9" ht="18.75">
      <c r="C47" s="23"/>
      <c r="D47" s="24"/>
      <c r="G47" s="25"/>
    </row>
    <row r="48" spans="3:9" ht="18.75">
      <c r="C48" s="23"/>
      <c r="D48" s="24"/>
      <c r="G48" s="25"/>
    </row>
    <row r="49" spans="3:7" ht="18.75">
      <c r="C49" s="23"/>
      <c r="D49" s="24"/>
      <c r="G49" s="25"/>
    </row>
    <row r="50" spans="3:7" ht="18.75">
      <c r="C50" s="23"/>
      <c r="D50" s="24"/>
      <c r="G50" s="25"/>
    </row>
    <row r="51" spans="3:7" ht="18.75">
      <c r="C51" s="23"/>
      <c r="D51" s="24"/>
      <c r="G51" s="25"/>
    </row>
    <row r="52" spans="3:7" ht="18.75">
      <c r="C52" s="23"/>
      <c r="D52" s="24"/>
      <c r="G52" s="25"/>
    </row>
    <row r="53" spans="3:7" ht="18.75">
      <c r="C53" s="23"/>
      <c r="D53" s="24"/>
      <c r="G53" s="25"/>
    </row>
    <row r="54" spans="3:7" ht="18.75">
      <c r="C54" s="23"/>
      <c r="D54" s="24"/>
      <c r="G54" s="25"/>
    </row>
    <row r="55" spans="3:7" ht="18.75">
      <c r="C55" s="23"/>
      <c r="D55" s="24"/>
    </row>
    <row r="56" spans="3:7" ht="18.75">
      <c r="C56" s="23"/>
      <c r="D56" s="24"/>
    </row>
    <row r="57" spans="3:7" ht="18.75">
      <c r="C57" s="23"/>
      <c r="D57" s="24"/>
    </row>
    <row r="58" spans="3:7" ht="18.75">
      <c r="C58" s="23"/>
      <c r="D58" s="24"/>
    </row>
    <row r="59" spans="3:7" ht="18.75">
      <c r="C59" s="23"/>
      <c r="D59" s="24"/>
    </row>
    <row r="60" spans="3:7" ht="18.75">
      <c r="C60" s="23"/>
      <c r="D60" s="24"/>
    </row>
    <row r="61" spans="3:7" ht="18.75">
      <c r="C61" s="23"/>
      <c r="D61" s="24"/>
    </row>
    <row r="62" spans="3:7" ht="18.75">
      <c r="C62" s="23"/>
      <c r="D62" s="24"/>
    </row>
    <row r="63" spans="3:7" ht="18.75">
      <c r="C63" s="23"/>
      <c r="D63" s="24"/>
    </row>
    <row r="64" spans="3:7" ht="18.75">
      <c r="C64" s="23"/>
      <c r="D64" s="24"/>
    </row>
    <row r="65" spans="3:4" ht="18.75">
      <c r="C65" s="23"/>
      <c r="D65" s="24"/>
    </row>
    <row r="66" spans="3:4" ht="18.75">
      <c r="C66" s="23"/>
      <c r="D66" s="24"/>
    </row>
    <row r="67" spans="3:4" ht="18.75">
      <c r="C67" s="23"/>
      <c r="D67" s="24"/>
    </row>
    <row r="68" spans="3:4" ht="18.75">
      <c r="C68" s="23"/>
      <c r="D68" s="24"/>
    </row>
    <row r="69" spans="3:4" ht="18.75">
      <c r="C69" s="23"/>
      <c r="D69" s="24"/>
    </row>
    <row r="70" spans="3:4" ht="18.75">
      <c r="C70" s="23"/>
      <c r="D70" s="24"/>
    </row>
    <row r="71" spans="3:4" ht="18.75">
      <c r="C71" s="23"/>
      <c r="D71" s="24"/>
    </row>
    <row r="72" spans="3:4" ht="18.75">
      <c r="C72" s="23"/>
      <c r="D72" s="24"/>
    </row>
    <row r="73" spans="3:4" ht="18.75">
      <c r="C73" s="23"/>
      <c r="D73" s="24"/>
    </row>
    <row r="74" spans="3:4" ht="18.75">
      <c r="C74" s="23"/>
      <c r="D74" s="24"/>
    </row>
    <row r="75" spans="3:4" ht="18.75">
      <c r="C75" s="23"/>
      <c r="D75" s="24"/>
    </row>
  </sheetData>
  <dataConsolidate/>
  <phoneticPr fontId="1"/>
  <dataValidations xWindow="1430" yWindow="560" count="9">
    <dataValidation allowBlank="1" showErrorMessage="1" promptTitle="年月日を記載してください" prompt="書式設定を変更せずに、年月日を記載してください" sqref="AJ4:AJ18 AF4:AF18" xr:uid="{00000000-0002-0000-0500-00000200000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4:P18" xr:uid="{00000000-0002-0000-0500-000005000000}"/>
    <dataValidation allowBlank="1" showInputMessage="1" showErrorMessage="1" promptTitle="内示を受ける自治体名" sqref="F4:F18" xr:uid="{BF148BB0-13D6-4285-8A1C-9E8FD7702D5A}"/>
    <dataValidation showInputMessage="1" showErrorMessage="1" errorTitle="ドロップダウンリストより選択してください" prompt="自動計算。千円未満切捨て。" sqref="O4:O18" xr:uid="{F4C06A58-41BA-47B2-829C-C965AF0BB2E1}"/>
    <dataValidation showInputMessage="1" showErrorMessage="1" errorTitle="ドロップダウンリストより選択してください" promptTitle="千円単位（小数点も記載）" prompt="千円単位で小数点も記載してください" sqref="L4:M18" xr:uid="{E4D13EA7-77CB-40A5-A16D-EFB789FBDFBA}"/>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H4:AH18" xr:uid="{B54E0506-3AAE-4A7B-B335-1226267AA845}">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G4:AG18" xr:uid="{D6E21514-4446-474F-9BE2-8C6C0057DD70}">
      <formula1>"有,無"</formula1>
    </dataValidation>
    <dataValidation allowBlank="1" showInputMessage="1" showErrorMessage="1" promptTitle="年月日を記載してください" prompt="書式設定を変更せずに、年月日を記載してください_x000a_（西暦／月／日）" sqref="AE4:AE18" xr:uid="{4B42B07A-6AA3-403A-BFA0-C180CB49FE4C}"/>
    <dataValidation showInputMessage="1" showErrorMessage="1" errorTitle="ドロップダウンリストより選択してください" promptTitle="千円未満切捨て" prompt="自動計算" sqref="N4:N18" xr:uid="{B17EB093-824C-4E5E-83C7-60AC9B5300BD}"/>
  </dataValidations>
  <pageMargins left="0.93" right="0.16" top="0.74803149606299213" bottom="0.74803149606299213" header="0.31496062992125984" footer="0.31496062992125984"/>
  <pageSetup paperSize="8" scale="28" fitToHeight="0" orientation="landscape" r:id="rId1"/>
  <colBreaks count="1" manualBreakCount="1">
    <brk id="25" max="25" man="1"/>
  </colBreaks>
  <extLst>
    <ext xmlns:x14="http://schemas.microsoft.com/office/spreadsheetml/2009/9/main" uri="{CCE6A557-97BC-4b89-ADB6-D9C93CAAB3DF}">
      <x14:dataValidations xmlns:xm="http://schemas.microsoft.com/office/excel/2006/main" xWindow="1430" yWindow="560" count="5">
        <x14:dataValidation type="list" showInputMessage="1" showErrorMessage="1" errorTitle="ドロップダウンリストより選択してください" prompt="複数の工事を実施する場合は、事業費の最も高いものを記載ください。" xr:uid="{EF48DDD6-82B8-45F9-85E3-4901F066BFA3}">
          <x14:formula1>
            <xm:f>都道府県コード等!$F$3:$F$11</xm:f>
          </x14:formula1>
          <xm:sqref>J9:J18</xm:sqref>
        </x14:dataValidation>
        <x14:dataValidation type="list" allowBlank="1" showInputMessage="1" showErrorMessage="1" promptTitle="ドロップダウンリストより選択してください" xr:uid="{30A68B89-0ABE-4B0C-9C0A-E22F99C977F3}">
          <x14:formula1>
            <xm:f>都道府県コード等!$P$3:$P$7</xm:f>
          </x14:formula1>
          <xm:sqref>G4:G18</xm:sqref>
        </x14:dataValidation>
        <x14:dataValidation type="list" showInputMessage="1" showErrorMessage="1" errorTitle="ドロップダウンリストより選択してください" xr:uid="{51E11E26-7326-431C-940F-8B164C6C2B66}">
          <x14:formula1>
            <xm:f>都道府県コード等!$F$3:$F$11</xm:f>
          </x14:formula1>
          <xm:sqref>J4:J8</xm:sqref>
        </x14:dataValidation>
        <x14:dataValidation type="list" allowBlank="1" showInputMessage="1" showErrorMessage="1" xr:uid="{AACC443B-3E0F-46CD-8ED2-D8AFF047B3F7}">
          <x14:formula1>
            <xm:f>都道府県コード等!$Q$3:$Q$4</xm:f>
          </x14:formula1>
          <xm:sqref>AI4:AI18</xm:sqref>
        </x14:dataValidation>
        <x14:dataValidation type="list" showInputMessage="1" showErrorMessage="1" xr:uid="{35C1B158-C0C5-404D-86F0-177E3FFDDD8F}">
          <x14:formula1>
            <xm:f>都道府県コード等!$S$3:$S$4</xm:f>
          </x14:formula1>
          <xm:sqref>R4:AC18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G77"/>
  <sheetViews>
    <sheetView view="pageBreakPreview" zoomScale="90" zoomScaleNormal="100" zoomScaleSheetLayoutView="90" workbookViewId="0">
      <pane ySplit="4" topLeftCell="A5" activePane="bottomLeft" state="frozen"/>
      <selection activeCell="A22" sqref="A22"/>
      <selection pane="bottomLeft" activeCell="A22" sqref="A22"/>
    </sheetView>
  </sheetViews>
  <sheetFormatPr defaultColWidth="4.25" defaultRowHeight="18.75"/>
  <cols>
    <col min="1" max="1" width="4.125" style="30" bestFit="1" customWidth="1"/>
    <col min="2" max="2" width="17" style="30" customWidth="1"/>
    <col min="3" max="3" width="11.5" style="30" customWidth="1"/>
    <col min="4" max="5" width="14.625" style="30" customWidth="1"/>
    <col min="6" max="6" width="17.125" style="30" customWidth="1"/>
    <col min="7" max="7" width="30.625" style="30" customWidth="1"/>
    <col min="8" max="8" width="28.375" style="30" customWidth="1"/>
    <col min="9" max="9" width="28.625" style="30" customWidth="1"/>
    <col min="10" max="10" width="16.125" style="30" customWidth="1"/>
    <col min="11" max="11" width="26.75" style="30" customWidth="1"/>
    <col min="12" max="12" width="16" style="30" customWidth="1"/>
    <col min="13" max="13" width="16" style="58" customWidth="1"/>
    <col min="14" max="14" width="9.875" style="30" customWidth="1"/>
    <col min="15" max="16" width="11.625" style="30" customWidth="1"/>
    <col min="17" max="17" width="10.75" style="30" customWidth="1"/>
    <col min="18" max="19" width="11.625" style="30" customWidth="1"/>
    <col min="20" max="20" width="12.875" style="30" customWidth="1"/>
    <col min="21" max="21" width="15.375" style="30" customWidth="1"/>
    <col min="22" max="26" width="16.125" style="30" customWidth="1"/>
    <col min="27" max="27" width="13.75" style="30" customWidth="1"/>
    <col min="28" max="28" width="13" style="30" customWidth="1"/>
    <col min="29" max="29" width="22.375" style="30" customWidth="1"/>
    <col min="30" max="30" width="17.5" style="30" customWidth="1"/>
    <col min="31" max="31" width="20.125" style="30" customWidth="1"/>
    <col min="32" max="32" width="19.625" style="30" customWidth="1"/>
    <col min="33" max="33" width="11.625" style="30" customWidth="1"/>
    <col min="34" max="16384" width="4.25" style="30"/>
  </cols>
  <sheetData>
    <row r="1" spans="1:33">
      <c r="AG1" s="39" t="s">
        <v>0</v>
      </c>
    </row>
    <row r="2" spans="1:33" ht="20.100000000000001" customHeight="1">
      <c r="A2" s="90" t="s">
        <v>122</v>
      </c>
    </row>
    <row r="3" spans="1:33" s="14" customFormat="1" ht="73.5" customHeight="1">
      <c r="A3" s="150" t="s">
        <v>1</v>
      </c>
      <c r="B3" s="150" t="s">
        <v>2</v>
      </c>
      <c r="C3" s="141" t="s">
        <v>3</v>
      </c>
      <c r="D3" s="139" t="s">
        <v>4</v>
      </c>
      <c r="E3" s="150" t="s">
        <v>5</v>
      </c>
      <c r="F3" s="141" t="s">
        <v>146</v>
      </c>
      <c r="G3" s="142" t="s">
        <v>136</v>
      </c>
      <c r="H3" s="150" t="s">
        <v>6</v>
      </c>
      <c r="I3" s="150" t="s">
        <v>7</v>
      </c>
      <c r="J3" s="153" t="s">
        <v>212</v>
      </c>
      <c r="K3" s="142" t="s">
        <v>210</v>
      </c>
      <c r="L3" s="147" t="s">
        <v>8</v>
      </c>
      <c r="M3" s="151" t="s">
        <v>147</v>
      </c>
      <c r="N3" s="149" t="s">
        <v>9</v>
      </c>
      <c r="O3" s="147" t="s">
        <v>10</v>
      </c>
      <c r="P3" s="147"/>
      <c r="Q3" s="149" t="s">
        <v>11</v>
      </c>
      <c r="R3" s="147" t="s">
        <v>12</v>
      </c>
      <c r="S3" s="147"/>
      <c r="T3" s="141" t="s">
        <v>137</v>
      </c>
      <c r="U3" s="141" t="s">
        <v>138</v>
      </c>
      <c r="V3" s="141" t="s">
        <v>141</v>
      </c>
      <c r="W3" s="141" t="s">
        <v>140</v>
      </c>
      <c r="X3" s="141" t="s">
        <v>139</v>
      </c>
      <c r="Y3" s="139" t="s">
        <v>142</v>
      </c>
      <c r="Z3" s="141" t="s">
        <v>150</v>
      </c>
      <c r="AA3" s="139" t="s">
        <v>13</v>
      </c>
      <c r="AB3" s="142" t="s">
        <v>14</v>
      </c>
      <c r="AC3" s="143" t="s">
        <v>123</v>
      </c>
      <c r="AD3" s="143" t="s">
        <v>15</v>
      </c>
      <c r="AE3" s="144" t="s">
        <v>16</v>
      </c>
      <c r="AF3" s="145" t="s">
        <v>148</v>
      </c>
      <c r="AG3" s="140" t="s">
        <v>17</v>
      </c>
    </row>
    <row r="4" spans="1:33" s="14" customFormat="1" ht="58.5" customHeight="1">
      <c r="A4" s="150"/>
      <c r="B4" s="150"/>
      <c r="C4" s="141"/>
      <c r="D4" s="139"/>
      <c r="E4" s="150"/>
      <c r="F4" s="141"/>
      <c r="G4" s="154"/>
      <c r="H4" s="150"/>
      <c r="I4" s="150"/>
      <c r="J4" s="153"/>
      <c r="K4" s="142"/>
      <c r="L4" s="148"/>
      <c r="M4" s="152"/>
      <c r="N4" s="149"/>
      <c r="O4" s="85" t="s">
        <v>18</v>
      </c>
      <c r="P4" s="86" t="s">
        <v>19</v>
      </c>
      <c r="Q4" s="149"/>
      <c r="R4" s="85" t="s">
        <v>20</v>
      </c>
      <c r="S4" s="86" t="s">
        <v>21</v>
      </c>
      <c r="T4" s="150"/>
      <c r="U4" s="141"/>
      <c r="V4" s="141"/>
      <c r="W4" s="141"/>
      <c r="X4" s="141"/>
      <c r="Y4" s="139"/>
      <c r="Z4" s="141"/>
      <c r="AA4" s="139"/>
      <c r="AB4" s="142"/>
      <c r="AC4" s="143"/>
      <c r="AD4" s="143"/>
      <c r="AE4" s="144"/>
      <c r="AF4" s="146"/>
      <c r="AG4" s="140"/>
    </row>
    <row r="5" spans="1:33" s="13" customFormat="1" ht="20.100000000000001" customHeight="1">
      <c r="A5" s="31">
        <v>1</v>
      </c>
      <c r="B5" s="31"/>
      <c r="C5" s="40"/>
      <c r="D5" s="75" t="e">
        <f>VLOOKUP(C5,都道府県コード等!A3:B49,2)</f>
        <v>#N/A</v>
      </c>
      <c r="E5" s="15"/>
      <c r="F5" s="15"/>
      <c r="G5" s="89"/>
      <c r="H5" s="31"/>
      <c r="I5" s="31"/>
      <c r="J5" s="31"/>
      <c r="K5" s="89"/>
      <c r="L5" s="32"/>
      <c r="M5" s="59"/>
      <c r="N5" s="78" t="str">
        <f>IF(P5="","",P5/O5)</f>
        <v/>
      </c>
      <c r="O5" s="33"/>
      <c r="P5" s="34"/>
      <c r="Q5" s="79" t="str">
        <f t="shared" ref="Q5:Q19" si="0">IF(S5="","",S5/R5)</f>
        <v/>
      </c>
      <c r="R5" s="31"/>
      <c r="S5" s="31"/>
      <c r="T5" s="82"/>
      <c r="U5" s="80"/>
      <c r="V5" s="81"/>
      <c r="W5" s="81"/>
      <c r="X5" s="81"/>
      <c r="Y5" s="84">
        <f>(T5*U5)+V5+W5+X5</f>
        <v>0</v>
      </c>
      <c r="Z5" s="81"/>
      <c r="AA5" s="83">
        <f>ROUNDDOWN(MIN(Y5,Z5),0)</f>
        <v>0</v>
      </c>
      <c r="AB5" s="99"/>
      <c r="AC5" s="72"/>
      <c r="AD5" s="72"/>
      <c r="AE5" s="87" t="e">
        <f>AD5/AC5</f>
        <v>#DIV/0!</v>
      </c>
      <c r="AF5" s="88"/>
      <c r="AG5" s="41"/>
    </row>
    <row r="6" spans="1:33" s="13" customFormat="1" ht="20.100000000000001" customHeight="1">
      <c r="A6" s="31">
        <v>2</v>
      </c>
      <c r="B6" s="31"/>
      <c r="C6" s="16"/>
      <c r="D6" s="75" t="e">
        <f>VLOOKUP(C6,都道府県コード等!A4:B50,2)</f>
        <v>#N/A</v>
      </c>
      <c r="E6" s="15"/>
      <c r="F6" s="15"/>
      <c r="G6" s="89"/>
      <c r="H6" s="31"/>
      <c r="I6" s="31"/>
      <c r="J6" s="31"/>
      <c r="K6" s="89"/>
      <c r="L6" s="32"/>
      <c r="M6" s="59"/>
      <c r="N6" s="78" t="str">
        <f t="shared" ref="N6:N19" si="1">IF(P6="","",P6/O6)</f>
        <v/>
      </c>
      <c r="O6" s="33"/>
      <c r="P6" s="34"/>
      <c r="Q6" s="79" t="str">
        <f t="shared" si="0"/>
        <v/>
      </c>
      <c r="R6" s="31"/>
      <c r="S6" s="31"/>
      <c r="T6" s="82"/>
      <c r="U6" s="80"/>
      <c r="V6" s="81"/>
      <c r="W6" s="81"/>
      <c r="X6" s="81"/>
      <c r="Y6" s="84">
        <f t="shared" ref="Y6:Y19" si="2">(T6*U6)+V6+W6+X6</f>
        <v>0</v>
      </c>
      <c r="Z6" s="81"/>
      <c r="AA6" s="83">
        <f t="shared" ref="AA6:AA19" si="3">ROUNDDOWN(MIN(Y6,Z6),0)</f>
        <v>0</v>
      </c>
      <c r="AB6" s="99"/>
      <c r="AC6" s="31"/>
      <c r="AD6" s="31"/>
      <c r="AE6" s="87" t="e">
        <f>AD6/AC6</f>
        <v>#DIV/0!</v>
      </c>
      <c r="AF6" s="88" t="s">
        <v>144</v>
      </c>
      <c r="AG6" s="31"/>
    </row>
    <row r="7" spans="1:33" s="13" customFormat="1" ht="20.100000000000001" customHeight="1">
      <c r="A7" s="31">
        <v>3</v>
      </c>
      <c r="B7" s="31"/>
      <c r="C7" s="16"/>
      <c r="D7" s="75" t="e">
        <f>VLOOKUP(C7,都道府県コード等!A5:B51,2)</f>
        <v>#N/A</v>
      </c>
      <c r="E7" s="15"/>
      <c r="F7" s="15"/>
      <c r="G7" s="89"/>
      <c r="H7" s="31"/>
      <c r="I7" s="31"/>
      <c r="J7" s="31"/>
      <c r="K7" s="89"/>
      <c r="L7" s="32"/>
      <c r="M7" s="59"/>
      <c r="N7" s="78" t="str">
        <f t="shared" si="1"/>
        <v/>
      </c>
      <c r="O7" s="33"/>
      <c r="P7" s="34"/>
      <c r="Q7" s="79" t="str">
        <f t="shared" si="0"/>
        <v/>
      </c>
      <c r="R7" s="31"/>
      <c r="S7" s="31"/>
      <c r="T7" s="82"/>
      <c r="U7" s="80"/>
      <c r="V7" s="81"/>
      <c r="W7" s="81"/>
      <c r="X7" s="81"/>
      <c r="Y7" s="84">
        <f t="shared" si="2"/>
        <v>0</v>
      </c>
      <c r="Z7" s="81"/>
      <c r="AA7" s="83">
        <f t="shared" si="3"/>
        <v>0</v>
      </c>
      <c r="AB7" s="99"/>
      <c r="AC7" s="31"/>
      <c r="AD7" s="31"/>
      <c r="AE7" s="87" t="e">
        <f t="shared" ref="AE7:AE19" si="4">AD7/AC7</f>
        <v>#DIV/0!</v>
      </c>
      <c r="AF7" s="88"/>
      <c r="AG7" s="31"/>
    </row>
    <row r="8" spans="1:33" s="13" customFormat="1" ht="20.100000000000001" customHeight="1">
      <c r="A8" s="31">
        <v>4</v>
      </c>
      <c r="B8" s="31"/>
      <c r="C8" s="16"/>
      <c r="D8" s="75" t="e">
        <f>VLOOKUP(C8,都道府県コード等!A6:B52,2)</f>
        <v>#N/A</v>
      </c>
      <c r="E8" s="15"/>
      <c r="F8" s="15"/>
      <c r="G8" s="89"/>
      <c r="H8" s="31"/>
      <c r="I8" s="31"/>
      <c r="J8" s="31"/>
      <c r="K8" s="89"/>
      <c r="L8" s="32"/>
      <c r="M8" s="59"/>
      <c r="N8" s="78" t="str">
        <f t="shared" si="1"/>
        <v/>
      </c>
      <c r="O8" s="33"/>
      <c r="P8" s="34"/>
      <c r="Q8" s="79" t="str">
        <f t="shared" si="0"/>
        <v/>
      </c>
      <c r="R8" s="31"/>
      <c r="S8" s="31"/>
      <c r="T8" s="82"/>
      <c r="U8" s="80"/>
      <c r="V8" s="81"/>
      <c r="W8" s="81"/>
      <c r="X8" s="81"/>
      <c r="Y8" s="84">
        <f t="shared" si="2"/>
        <v>0</v>
      </c>
      <c r="Z8" s="81"/>
      <c r="AA8" s="83">
        <f t="shared" si="3"/>
        <v>0</v>
      </c>
      <c r="AB8" s="99"/>
      <c r="AC8" s="31"/>
      <c r="AD8" s="31"/>
      <c r="AE8" s="87" t="e">
        <f t="shared" si="4"/>
        <v>#DIV/0!</v>
      </c>
      <c r="AF8" s="88"/>
      <c r="AG8" s="31"/>
    </row>
    <row r="9" spans="1:33" s="13" customFormat="1" ht="20.100000000000001" customHeight="1">
      <c r="A9" s="31">
        <v>5</v>
      </c>
      <c r="B9" s="31"/>
      <c r="C9" s="16"/>
      <c r="D9" s="75" t="e">
        <f>VLOOKUP(C9,都道府県コード等!A7:B53,2)</f>
        <v>#N/A</v>
      </c>
      <c r="E9" s="15"/>
      <c r="F9" s="15"/>
      <c r="G9" s="89"/>
      <c r="H9" s="31"/>
      <c r="I9" s="31"/>
      <c r="J9" s="31"/>
      <c r="K9" s="89"/>
      <c r="L9" s="32"/>
      <c r="M9" s="59"/>
      <c r="N9" s="78" t="str">
        <f t="shared" si="1"/>
        <v/>
      </c>
      <c r="O9" s="33"/>
      <c r="P9" s="34"/>
      <c r="Q9" s="79" t="str">
        <f t="shared" si="0"/>
        <v/>
      </c>
      <c r="R9" s="31"/>
      <c r="S9" s="31"/>
      <c r="T9" s="82"/>
      <c r="U9" s="80"/>
      <c r="V9" s="81"/>
      <c r="W9" s="81"/>
      <c r="X9" s="81"/>
      <c r="Y9" s="84">
        <f t="shared" si="2"/>
        <v>0</v>
      </c>
      <c r="Z9" s="81"/>
      <c r="AA9" s="83">
        <f t="shared" si="3"/>
        <v>0</v>
      </c>
      <c r="AB9" s="99"/>
      <c r="AC9" s="35"/>
      <c r="AD9" s="35"/>
      <c r="AE9" s="87" t="e">
        <f t="shared" si="4"/>
        <v>#DIV/0!</v>
      </c>
      <c r="AF9" s="88"/>
      <c r="AG9" s="41"/>
    </row>
    <row r="10" spans="1:33" s="13" customFormat="1" ht="20.100000000000001" customHeight="1">
      <c r="A10" s="31">
        <v>6</v>
      </c>
      <c r="B10" s="31"/>
      <c r="C10" s="16"/>
      <c r="D10" s="75" t="e">
        <f>VLOOKUP(C10,都道府県コード等!A8:B54,2)</f>
        <v>#N/A</v>
      </c>
      <c r="E10" s="15"/>
      <c r="F10" s="15"/>
      <c r="G10" s="89"/>
      <c r="H10" s="31"/>
      <c r="I10" s="31"/>
      <c r="J10" s="31"/>
      <c r="K10" s="89"/>
      <c r="L10" s="32"/>
      <c r="M10" s="59"/>
      <c r="N10" s="78" t="str">
        <f t="shared" si="1"/>
        <v/>
      </c>
      <c r="O10" s="33"/>
      <c r="P10" s="34"/>
      <c r="Q10" s="79" t="str">
        <f t="shared" si="0"/>
        <v/>
      </c>
      <c r="R10" s="31"/>
      <c r="S10" s="31"/>
      <c r="T10" s="82"/>
      <c r="U10" s="80"/>
      <c r="V10" s="81"/>
      <c r="W10" s="81"/>
      <c r="X10" s="81"/>
      <c r="Y10" s="84">
        <f t="shared" si="2"/>
        <v>0</v>
      </c>
      <c r="Z10" s="81"/>
      <c r="AA10" s="83">
        <f t="shared" si="3"/>
        <v>0</v>
      </c>
      <c r="AB10" s="99"/>
      <c r="AC10" s="31"/>
      <c r="AD10" s="31"/>
      <c r="AE10" s="87" t="e">
        <f>AD10/AC10</f>
        <v>#DIV/0!</v>
      </c>
      <c r="AF10" s="88"/>
      <c r="AG10" s="31"/>
    </row>
    <row r="11" spans="1:33" s="13" customFormat="1" ht="20.100000000000001" customHeight="1">
      <c r="A11" s="31">
        <v>7</v>
      </c>
      <c r="B11" s="31"/>
      <c r="C11" s="16"/>
      <c r="D11" s="75" t="e">
        <f>VLOOKUP(C11,都道府県コード等!A9:B55,2)</f>
        <v>#N/A</v>
      </c>
      <c r="E11" s="15"/>
      <c r="F11" s="15"/>
      <c r="G11" s="89"/>
      <c r="H11" s="31"/>
      <c r="I11" s="31"/>
      <c r="J11" s="31"/>
      <c r="K11" s="89"/>
      <c r="L11" s="32"/>
      <c r="M11" s="59"/>
      <c r="N11" s="78" t="str">
        <f t="shared" si="1"/>
        <v/>
      </c>
      <c r="O11" s="33"/>
      <c r="P11" s="34"/>
      <c r="Q11" s="79" t="str">
        <f t="shared" si="0"/>
        <v/>
      </c>
      <c r="R11" s="31"/>
      <c r="S11" s="31"/>
      <c r="T11" s="82"/>
      <c r="U11" s="80"/>
      <c r="V11" s="81"/>
      <c r="W11" s="81"/>
      <c r="X11" s="81"/>
      <c r="Y11" s="84">
        <f t="shared" si="2"/>
        <v>0</v>
      </c>
      <c r="Z11" s="81"/>
      <c r="AA11" s="83">
        <f t="shared" si="3"/>
        <v>0</v>
      </c>
      <c r="AB11" s="99"/>
      <c r="AC11" s="31"/>
      <c r="AD11" s="31"/>
      <c r="AE11" s="87" t="e">
        <f t="shared" si="4"/>
        <v>#DIV/0!</v>
      </c>
      <c r="AF11" s="88"/>
      <c r="AG11" s="31"/>
    </row>
    <row r="12" spans="1:33" s="13" customFormat="1" ht="20.100000000000001" customHeight="1">
      <c r="A12" s="31">
        <v>8</v>
      </c>
      <c r="B12" s="31"/>
      <c r="C12" s="16"/>
      <c r="D12" s="75" t="e">
        <f>VLOOKUP(C12,都道府県コード等!A10:B56,2)</f>
        <v>#N/A</v>
      </c>
      <c r="E12" s="15"/>
      <c r="F12" s="15"/>
      <c r="G12" s="89"/>
      <c r="H12" s="31"/>
      <c r="I12" s="31"/>
      <c r="J12" s="31"/>
      <c r="K12" s="89"/>
      <c r="L12" s="32"/>
      <c r="M12" s="59"/>
      <c r="N12" s="78" t="str">
        <f t="shared" si="1"/>
        <v/>
      </c>
      <c r="O12" s="33"/>
      <c r="P12" s="34"/>
      <c r="Q12" s="79" t="str">
        <f t="shared" si="0"/>
        <v/>
      </c>
      <c r="R12" s="31"/>
      <c r="S12" s="31"/>
      <c r="T12" s="82"/>
      <c r="U12" s="80"/>
      <c r="V12" s="81"/>
      <c r="W12" s="81"/>
      <c r="X12" s="81"/>
      <c r="Y12" s="84">
        <f t="shared" si="2"/>
        <v>0</v>
      </c>
      <c r="Z12" s="81"/>
      <c r="AA12" s="83">
        <f t="shared" si="3"/>
        <v>0</v>
      </c>
      <c r="AB12" s="99"/>
      <c r="AC12" s="31"/>
      <c r="AD12" s="31"/>
      <c r="AE12" s="87" t="e">
        <f t="shared" si="4"/>
        <v>#DIV/0!</v>
      </c>
      <c r="AF12" s="88"/>
      <c r="AG12" s="31"/>
    </row>
    <row r="13" spans="1:33" s="13" customFormat="1" ht="20.100000000000001" customHeight="1">
      <c r="A13" s="31">
        <v>9</v>
      </c>
      <c r="B13" s="31"/>
      <c r="C13" s="16"/>
      <c r="D13" s="75" t="e">
        <f>VLOOKUP(C13,都道府県コード等!A11:B57,2)</f>
        <v>#N/A</v>
      </c>
      <c r="E13" s="15"/>
      <c r="F13" s="15"/>
      <c r="G13" s="89"/>
      <c r="H13" s="31"/>
      <c r="I13" s="31"/>
      <c r="J13" s="31"/>
      <c r="K13" s="89"/>
      <c r="L13" s="32"/>
      <c r="M13" s="59"/>
      <c r="N13" s="78" t="str">
        <f t="shared" si="1"/>
        <v/>
      </c>
      <c r="O13" s="33"/>
      <c r="P13" s="34"/>
      <c r="Q13" s="79" t="str">
        <f t="shared" si="0"/>
        <v/>
      </c>
      <c r="R13" s="31"/>
      <c r="S13" s="31"/>
      <c r="T13" s="82"/>
      <c r="U13" s="80"/>
      <c r="V13" s="81"/>
      <c r="W13" s="81"/>
      <c r="X13" s="81"/>
      <c r="Y13" s="84">
        <f t="shared" si="2"/>
        <v>0</v>
      </c>
      <c r="Z13" s="81"/>
      <c r="AA13" s="83">
        <f t="shared" si="3"/>
        <v>0</v>
      </c>
      <c r="AB13" s="99"/>
      <c r="AC13" s="35"/>
      <c r="AD13" s="35"/>
      <c r="AE13" s="87" t="e">
        <f t="shared" si="4"/>
        <v>#DIV/0!</v>
      </c>
      <c r="AF13" s="88"/>
      <c r="AG13" s="41"/>
    </row>
    <row r="14" spans="1:33" s="13" customFormat="1" ht="20.100000000000001" customHeight="1">
      <c r="A14" s="31">
        <v>10</v>
      </c>
      <c r="B14" s="31"/>
      <c r="C14" s="16"/>
      <c r="D14" s="75" t="e">
        <f>VLOOKUP(C14,都道府県コード等!A12:B58,2)</f>
        <v>#N/A</v>
      </c>
      <c r="E14" s="15"/>
      <c r="F14" s="15"/>
      <c r="G14" s="89"/>
      <c r="H14" s="31"/>
      <c r="I14" s="31"/>
      <c r="J14" s="31"/>
      <c r="K14" s="89"/>
      <c r="L14" s="32"/>
      <c r="M14" s="59"/>
      <c r="N14" s="78" t="str">
        <f t="shared" si="1"/>
        <v/>
      </c>
      <c r="O14" s="33"/>
      <c r="P14" s="34"/>
      <c r="Q14" s="79" t="str">
        <f t="shared" si="0"/>
        <v/>
      </c>
      <c r="R14" s="31"/>
      <c r="S14" s="31"/>
      <c r="T14" s="82"/>
      <c r="U14" s="80"/>
      <c r="V14" s="81"/>
      <c r="W14" s="81"/>
      <c r="X14" s="81"/>
      <c r="Y14" s="84">
        <f t="shared" si="2"/>
        <v>0</v>
      </c>
      <c r="Z14" s="81"/>
      <c r="AA14" s="83">
        <f t="shared" si="3"/>
        <v>0</v>
      </c>
      <c r="AB14" s="99"/>
      <c r="AC14" s="31"/>
      <c r="AD14" s="31"/>
      <c r="AE14" s="87" t="e">
        <f t="shared" si="4"/>
        <v>#DIV/0!</v>
      </c>
      <c r="AF14" s="88"/>
      <c r="AG14" s="31"/>
    </row>
    <row r="15" spans="1:33" s="13" customFormat="1" ht="20.100000000000001" customHeight="1">
      <c r="A15" s="31">
        <v>11</v>
      </c>
      <c r="B15" s="31"/>
      <c r="C15" s="16"/>
      <c r="D15" s="75" t="e">
        <f>VLOOKUP(C15,都道府県コード等!A13:B59,2)</f>
        <v>#N/A</v>
      </c>
      <c r="E15" s="15"/>
      <c r="F15" s="15"/>
      <c r="G15" s="89"/>
      <c r="H15" s="31"/>
      <c r="I15" s="31"/>
      <c r="J15" s="31"/>
      <c r="K15" s="89"/>
      <c r="L15" s="32"/>
      <c r="M15" s="59"/>
      <c r="N15" s="78" t="str">
        <f t="shared" si="1"/>
        <v/>
      </c>
      <c r="O15" s="33"/>
      <c r="P15" s="34"/>
      <c r="Q15" s="79" t="str">
        <f t="shared" si="0"/>
        <v/>
      </c>
      <c r="R15" s="31"/>
      <c r="S15" s="31"/>
      <c r="T15" s="82"/>
      <c r="U15" s="80"/>
      <c r="V15" s="81"/>
      <c r="W15" s="81"/>
      <c r="X15" s="81"/>
      <c r="Y15" s="84">
        <f t="shared" si="2"/>
        <v>0</v>
      </c>
      <c r="Z15" s="81"/>
      <c r="AA15" s="83">
        <f t="shared" si="3"/>
        <v>0</v>
      </c>
      <c r="AB15" s="99"/>
      <c r="AC15" s="31"/>
      <c r="AD15" s="31"/>
      <c r="AE15" s="87" t="e">
        <f t="shared" si="4"/>
        <v>#DIV/0!</v>
      </c>
      <c r="AF15" s="88"/>
      <c r="AG15" s="31"/>
    </row>
    <row r="16" spans="1:33" s="13" customFormat="1" ht="20.100000000000001" customHeight="1">
      <c r="A16" s="31">
        <v>12</v>
      </c>
      <c r="B16" s="31"/>
      <c r="C16" s="16"/>
      <c r="D16" s="75" t="e">
        <f>VLOOKUP(C16,都道府県コード等!A14:B60,2)</f>
        <v>#N/A</v>
      </c>
      <c r="E16" s="15"/>
      <c r="F16" s="15"/>
      <c r="G16" s="89"/>
      <c r="H16" s="31"/>
      <c r="I16" s="31"/>
      <c r="J16" s="31"/>
      <c r="K16" s="89"/>
      <c r="L16" s="32"/>
      <c r="M16" s="59"/>
      <c r="N16" s="78" t="str">
        <f t="shared" si="1"/>
        <v/>
      </c>
      <c r="O16" s="33"/>
      <c r="P16" s="34"/>
      <c r="Q16" s="79" t="str">
        <f t="shared" si="0"/>
        <v/>
      </c>
      <c r="R16" s="31"/>
      <c r="S16" s="31"/>
      <c r="T16" s="82"/>
      <c r="U16" s="80"/>
      <c r="V16" s="81"/>
      <c r="W16" s="81"/>
      <c r="X16" s="81"/>
      <c r="Y16" s="84">
        <f t="shared" si="2"/>
        <v>0</v>
      </c>
      <c r="Z16" s="81"/>
      <c r="AA16" s="83">
        <f t="shared" si="3"/>
        <v>0</v>
      </c>
      <c r="AB16" s="99"/>
      <c r="AC16" s="31"/>
      <c r="AD16" s="31"/>
      <c r="AE16" s="87" t="e">
        <f t="shared" si="4"/>
        <v>#DIV/0!</v>
      </c>
      <c r="AF16" s="88"/>
      <c r="AG16" s="31"/>
    </row>
    <row r="17" spans="1:33" s="13" customFormat="1" ht="20.100000000000001" customHeight="1">
      <c r="A17" s="31">
        <v>13</v>
      </c>
      <c r="B17" s="31"/>
      <c r="C17" s="16"/>
      <c r="D17" s="75" t="e">
        <f>VLOOKUP(C17,都道府県コード等!A15:B61,2)</f>
        <v>#N/A</v>
      </c>
      <c r="E17" s="15"/>
      <c r="F17" s="15"/>
      <c r="G17" s="89"/>
      <c r="H17" s="31"/>
      <c r="I17" s="31"/>
      <c r="J17" s="31"/>
      <c r="K17" s="89"/>
      <c r="L17" s="32"/>
      <c r="M17" s="59"/>
      <c r="N17" s="78" t="str">
        <f t="shared" si="1"/>
        <v/>
      </c>
      <c r="O17" s="33"/>
      <c r="P17" s="34"/>
      <c r="Q17" s="79" t="str">
        <f t="shared" si="0"/>
        <v/>
      </c>
      <c r="R17" s="31"/>
      <c r="S17" s="31"/>
      <c r="T17" s="82"/>
      <c r="U17" s="80"/>
      <c r="V17" s="81"/>
      <c r="W17" s="81"/>
      <c r="X17" s="81"/>
      <c r="Y17" s="84">
        <f t="shared" si="2"/>
        <v>0</v>
      </c>
      <c r="Z17" s="81"/>
      <c r="AA17" s="83">
        <f t="shared" si="3"/>
        <v>0</v>
      </c>
      <c r="AB17" s="99"/>
      <c r="AC17" s="35"/>
      <c r="AD17" s="35"/>
      <c r="AE17" s="87" t="e">
        <f t="shared" si="4"/>
        <v>#DIV/0!</v>
      </c>
      <c r="AF17" s="88"/>
      <c r="AG17" s="41"/>
    </row>
    <row r="18" spans="1:33" s="13" customFormat="1" ht="20.100000000000001" customHeight="1">
      <c r="A18" s="31">
        <v>14</v>
      </c>
      <c r="B18" s="31"/>
      <c r="C18" s="16"/>
      <c r="D18" s="75" t="e">
        <f>VLOOKUP(C18,都道府県コード等!A16:B62,2)</f>
        <v>#N/A</v>
      </c>
      <c r="E18" s="15"/>
      <c r="F18" s="15"/>
      <c r="G18" s="89"/>
      <c r="H18" s="31"/>
      <c r="I18" s="31"/>
      <c r="J18" s="31"/>
      <c r="K18" s="89"/>
      <c r="L18" s="32"/>
      <c r="M18" s="59"/>
      <c r="N18" s="78" t="str">
        <f t="shared" si="1"/>
        <v/>
      </c>
      <c r="O18" s="33"/>
      <c r="P18" s="34"/>
      <c r="Q18" s="79" t="str">
        <f t="shared" si="0"/>
        <v/>
      </c>
      <c r="R18" s="31"/>
      <c r="S18" s="31"/>
      <c r="T18" s="82"/>
      <c r="U18" s="80"/>
      <c r="V18" s="81"/>
      <c r="W18" s="81"/>
      <c r="X18" s="81"/>
      <c r="Y18" s="84">
        <f t="shared" si="2"/>
        <v>0</v>
      </c>
      <c r="Z18" s="81"/>
      <c r="AA18" s="83">
        <f t="shared" si="3"/>
        <v>0</v>
      </c>
      <c r="AB18" s="99"/>
      <c r="AC18" s="31"/>
      <c r="AD18" s="31"/>
      <c r="AE18" s="87" t="e">
        <f t="shared" si="4"/>
        <v>#DIV/0!</v>
      </c>
      <c r="AF18" s="88"/>
      <c r="AG18" s="31"/>
    </row>
    <row r="19" spans="1:33" s="13" customFormat="1" ht="20.100000000000001" customHeight="1">
      <c r="A19" s="31">
        <v>15</v>
      </c>
      <c r="B19" s="31"/>
      <c r="C19" s="16"/>
      <c r="D19" s="75" t="e">
        <f>VLOOKUP(C19,都道府県コード等!A17:B63,2)</f>
        <v>#N/A</v>
      </c>
      <c r="E19" s="15"/>
      <c r="F19" s="15"/>
      <c r="G19" s="89"/>
      <c r="H19" s="31"/>
      <c r="I19" s="31"/>
      <c r="J19" s="31"/>
      <c r="K19" s="89"/>
      <c r="L19" s="32"/>
      <c r="M19" s="59"/>
      <c r="N19" s="78" t="str">
        <f t="shared" si="1"/>
        <v/>
      </c>
      <c r="O19" s="33"/>
      <c r="P19" s="34"/>
      <c r="Q19" s="79" t="str">
        <f t="shared" si="0"/>
        <v/>
      </c>
      <c r="R19" s="31"/>
      <c r="S19" s="31"/>
      <c r="T19" s="82"/>
      <c r="U19" s="80"/>
      <c r="V19" s="81"/>
      <c r="W19" s="81"/>
      <c r="X19" s="81"/>
      <c r="Y19" s="84">
        <f t="shared" si="2"/>
        <v>0</v>
      </c>
      <c r="Z19" s="81"/>
      <c r="AA19" s="83">
        <f t="shared" si="3"/>
        <v>0</v>
      </c>
      <c r="AB19" s="99"/>
      <c r="AC19" s="31"/>
      <c r="AD19" s="31"/>
      <c r="AE19" s="87" t="e">
        <f t="shared" si="4"/>
        <v>#DIV/0!</v>
      </c>
      <c r="AF19" s="88"/>
      <c r="AG19" s="31"/>
    </row>
    <row r="20" spans="1:33" s="12" customFormat="1" ht="20.100000000000001" customHeight="1">
      <c r="A20" s="14" t="s">
        <v>22</v>
      </c>
      <c r="B20" s="14"/>
      <c r="C20" s="36"/>
      <c r="D20" s="37"/>
      <c r="M20" s="60"/>
    </row>
    <row r="21" spans="1:33" s="12" customFormat="1" ht="20.100000000000001" customHeight="1">
      <c r="A21" s="14" t="s">
        <v>23</v>
      </c>
      <c r="B21" s="14"/>
      <c r="M21" s="60"/>
    </row>
    <row r="22" spans="1:33" s="12" customFormat="1" ht="20.100000000000001" customHeight="1">
      <c r="A22" s="14" t="s">
        <v>24</v>
      </c>
      <c r="B22" s="14"/>
      <c r="M22" s="60"/>
    </row>
    <row r="23" spans="1:33" s="12" customFormat="1" ht="20.100000000000001" customHeight="1">
      <c r="A23" s="71" t="s">
        <v>25</v>
      </c>
      <c r="B23" s="14"/>
      <c r="M23" s="60"/>
    </row>
    <row r="24" spans="1:33" s="12" customFormat="1" ht="20.100000000000001" customHeight="1">
      <c r="A24" s="14" t="s">
        <v>26</v>
      </c>
      <c r="B24" s="14"/>
      <c r="M24" s="60"/>
    </row>
    <row r="25" spans="1:33" s="12" customFormat="1" ht="20.100000000000001" customHeight="1">
      <c r="A25" s="29" t="s">
        <v>27</v>
      </c>
      <c r="B25" s="14"/>
      <c r="M25" s="60"/>
    </row>
    <row r="26" spans="1:33" s="12" customFormat="1" ht="20.100000000000001" customHeight="1">
      <c r="A26" s="29" t="s">
        <v>28</v>
      </c>
      <c r="B26" s="14"/>
      <c r="M26" s="60"/>
    </row>
    <row r="27" spans="1:33" s="12" customFormat="1" ht="20.100000000000001" customHeight="1">
      <c r="A27" s="29" t="s">
        <v>29</v>
      </c>
      <c r="B27" s="14"/>
      <c r="M27" s="60"/>
    </row>
    <row r="28" spans="1:33" s="12" customFormat="1" ht="20.100000000000001" customHeight="1">
      <c r="A28" s="29" t="s">
        <v>30</v>
      </c>
      <c r="B28" s="14"/>
      <c r="M28" s="60"/>
      <c r="AF28" s="13"/>
    </row>
    <row r="29" spans="1:33" s="13" customFormat="1" ht="16.5">
      <c r="M29" s="61"/>
    </row>
    <row r="30" spans="1:33" s="13" customFormat="1" ht="16.5">
      <c r="M30" s="61"/>
    </row>
    <row r="31" spans="1:33" s="13" customFormat="1">
      <c r="C31" s="23"/>
      <c r="D31" s="24"/>
      <c r="M31" s="61"/>
      <c r="AF31" s="30"/>
    </row>
    <row r="32" spans="1:33">
      <c r="C32" s="23"/>
      <c r="D32" s="24"/>
    </row>
    <row r="33" spans="3:4">
      <c r="C33" s="23"/>
      <c r="D33" s="24"/>
    </row>
    <row r="34" spans="3:4">
      <c r="C34" s="23"/>
      <c r="D34" s="24"/>
    </row>
    <row r="35" spans="3:4">
      <c r="C35" s="23"/>
      <c r="D35" s="24"/>
    </row>
    <row r="36" spans="3:4">
      <c r="C36" s="23"/>
      <c r="D36" s="26"/>
    </row>
    <row r="37" spans="3:4">
      <c r="C37" s="23"/>
      <c r="D37" s="26"/>
    </row>
    <row r="38" spans="3:4">
      <c r="C38" s="23"/>
      <c r="D38" s="24"/>
    </row>
    <row r="39" spans="3:4">
      <c r="C39" s="23"/>
      <c r="D39" s="24"/>
    </row>
    <row r="40" spans="3:4">
      <c r="C40" s="23"/>
      <c r="D40" s="24"/>
    </row>
    <row r="41" spans="3:4">
      <c r="C41" s="23"/>
      <c r="D41" s="24"/>
    </row>
    <row r="42" spans="3:4">
      <c r="C42" s="23"/>
      <c r="D42" s="24"/>
    </row>
    <row r="43" spans="3:4">
      <c r="C43" s="23"/>
      <c r="D43" s="24"/>
    </row>
    <row r="44" spans="3:4">
      <c r="C44" s="23"/>
      <c r="D44" s="24"/>
    </row>
    <row r="45" spans="3:4">
      <c r="C45" s="23"/>
      <c r="D45" s="24"/>
    </row>
    <row r="46" spans="3:4">
      <c r="C46" s="23"/>
      <c r="D46" s="24"/>
    </row>
    <row r="47" spans="3:4">
      <c r="C47" s="23"/>
      <c r="D47" s="24"/>
    </row>
    <row r="48" spans="3:4">
      <c r="C48" s="23"/>
      <c r="D48" s="24"/>
    </row>
    <row r="49" spans="3:7">
      <c r="C49" s="23"/>
      <c r="D49" s="24"/>
    </row>
    <row r="50" spans="3:7">
      <c r="C50" s="23"/>
      <c r="D50" s="24"/>
      <c r="G50" s="13"/>
    </row>
    <row r="51" spans="3:7">
      <c r="C51" s="23"/>
      <c r="D51" s="24"/>
    </row>
    <row r="52" spans="3:7">
      <c r="C52" s="23"/>
      <c r="D52" s="24"/>
    </row>
    <row r="53" spans="3:7">
      <c r="C53" s="23"/>
      <c r="D53" s="24"/>
    </row>
    <row r="54" spans="3:7">
      <c r="C54" s="23"/>
      <c r="D54" s="24"/>
    </row>
    <row r="55" spans="3:7">
      <c r="C55" s="23"/>
      <c r="D55" s="24"/>
    </row>
    <row r="56" spans="3:7">
      <c r="C56" s="23"/>
      <c r="D56" s="24"/>
    </row>
    <row r="57" spans="3:7">
      <c r="C57" s="23"/>
      <c r="D57" s="24"/>
    </row>
    <row r="58" spans="3:7">
      <c r="C58" s="23"/>
      <c r="D58" s="24"/>
    </row>
    <row r="59" spans="3:7">
      <c r="C59" s="23"/>
      <c r="D59" s="24"/>
    </row>
    <row r="60" spans="3:7">
      <c r="C60" s="23"/>
      <c r="D60" s="24"/>
    </row>
    <row r="61" spans="3:7">
      <c r="C61" s="23"/>
      <c r="D61" s="24"/>
    </row>
    <row r="62" spans="3:7">
      <c r="C62" s="23"/>
      <c r="D62" s="24"/>
    </row>
    <row r="63" spans="3:7">
      <c r="C63" s="23"/>
      <c r="D63" s="24"/>
    </row>
    <row r="64" spans="3:7">
      <c r="C64" s="23"/>
      <c r="D64" s="24"/>
    </row>
    <row r="65" spans="3:4">
      <c r="C65" s="23"/>
      <c r="D65" s="24"/>
    </row>
    <row r="66" spans="3:4">
      <c r="C66" s="23"/>
      <c r="D66" s="24"/>
    </row>
    <row r="67" spans="3:4">
      <c r="C67" s="23"/>
      <c r="D67" s="24"/>
    </row>
    <row r="68" spans="3:4">
      <c r="C68" s="23"/>
      <c r="D68" s="24"/>
    </row>
    <row r="69" spans="3:4">
      <c r="C69" s="23"/>
      <c r="D69" s="24"/>
    </row>
    <row r="70" spans="3:4">
      <c r="C70" s="23"/>
      <c r="D70" s="24"/>
    </row>
    <row r="71" spans="3:4">
      <c r="C71" s="23"/>
      <c r="D71" s="24"/>
    </row>
    <row r="72" spans="3:4">
      <c r="C72" s="23"/>
      <c r="D72" s="24"/>
    </row>
    <row r="73" spans="3:4">
      <c r="C73" s="23"/>
      <c r="D73" s="24"/>
    </row>
    <row r="74" spans="3:4">
      <c r="C74" s="23"/>
      <c r="D74" s="24"/>
    </row>
    <row r="75" spans="3:4">
      <c r="C75" s="23"/>
      <c r="D75" s="24"/>
    </row>
    <row r="76" spans="3:4">
      <c r="C76" s="23"/>
      <c r="D76" s="24"/>
    </row>
    <row r="77" spans="3:4">
      <c r="C77" s="23"/>
      <c r="D77" s="24"/>
    </row>
  </sheetData>
  <dataConsolidate/>
  <mergeCells count="31">
    <mergeCell ref="H3:H4"/>
    <mergeCell ref="F3:F4"/>
    <mergeCell ref="I3:I4"/>
    <mergeCell ref="J3:J4"/>
    <mergeCell ref="A3:A4"/>
    <mergeCell ref="B3:B4"/>
    <mergeCell ref="C3:C4"/>
    <mergeCell ref="D3:D4"/>
    <mergeCell ref="E3:E4"/>
    <mergeCell ref="G3:G4"/>
    <mergeCell ref="X3:X4"/>
    <mergeCell ref="K3:K4"/>
    <mergeCell ref="L3:L4"/>
    <mergeCell ref="N3:N4"/>
    <mergeCell ref="O3:P3"/>
    <mergeCell ref="Q3:Q4"/>
    <mergeCell ref="R3:S3"/>
    <mergeCell ref="T3:T4"/>
    <mergeCell ref="U3:U4"/>
    <mergeCell ref="V3:V4"/>
    <mergeCell ref="W3:W4"/>
    <mergeCell ref="M3:M4"/>
    <mergeCell ref="AA3:AA4"/>
    <mergeCell ref="AG3:AG4"/>
    <mergeCell ref="Y3:Y4"/>
    <mergeCell ref="Z3:Z4"/>
    <mergeCell ref="AB3:AB4"/>
    <mergeCell ref="AC3:AC4"/>
    <mergeCell ref="AD3:AD4"/>
    <mergeCell ref="AE3:AE4"/>
    <mergeCell ref="AF3:AF4"/>
  </mergeCells>
  <phoneticPr fontId="1"/>
  <dataValidations count="10">
    <dataValidation allowBlank="1" showInputMessage="1" showErrorMessage="1" promptTitle="年月日を記載してください" prompt="書式設定を変更せずに、年月日を記載してください_x000a_（西暦／月／日）" sqref="L5:L19" xr:uid="{00000000-0002-0000-0000-000001000000}"/>
    <dataValidation allowBlank="1" showInputMessage="1" prompt="必要な金額を千円単位で記入し、小数点以下も記載してください" sqref="Z5:Z19" xr:uid="{00000000-0002-0000-0000-000004000000}"/>
    <dataValidation showInputMessage="1" showErrorMessage="1" errorTitle="ドロップダウンリストより選択してください" prompt="算定額と実支出（予定）額のいずれか低い方を千円単位切り捨て。自動計算。" sqref="AA5:AA19" xr:uid="{00000000-0002-0000-0000-000005000000}"/>
    <dataValidation allowBlank="1" showInputMessage="1" showErrorMessage="1" promptTitle="市町村名について" prompt="都道府県においては施設の所在市区町村名を記入してください。市区町村においては自治体名を記入してください。" sqref="E5:E19" xr:uid="{00000000-0002-0000-0000-000006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5:F19" xr:uid="{00000000-0002-0000-0000-000007000000}"/>
    <dataValidation allowBlank="1" showInputMessage="1" prompt="面積の小数点以下は四捨五入してください" sqref="T5:T19" xr:uid="{00000000-0002-0000-0000-000009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B5:AB19" xr:uid="{5FEC6B01-6922-4FD7-8CAE-271DC66A85CD}">
      <formula1>"有,無"</formula1>
    </dataValidation>
    <dataValidation allowBlank="1" showInputMessage="1" showErrorMessage="1" prompt="実施要綱別表の交付基準単価を千円単位で小数点以下も記載してください。" sqref="U5:U19" xr:uid="{78BB737B-5003-4084-825A-F02066BEA3AD}"/>
    <dataValidation allowBlank="1" showInputMessage="1" showErrorMessage="1" prompt="実施要綱別表の交付基準単価を千円単位で記載してください。" sqref="V5:X19" xr:uid="{A831DC54-4AA5-4FE5-A397-8C37089D5DFC}"/>
    <dataValidation allowBlank="1" showInputMessage="1" showErrorMessage="1" prompt="自動計算。千円単位で小数点以下も記載。" sqref="Y5:Y19" xr:uid="{39568BE9-C2DA-4374-A8B6-931C5C5FB02F}"/>
  </dataValidations>
  <pageMargins left="0.93" right="0.16" top="0.74803149606299213" bottom="0.74803149606299213" header="0.31496062992125984" footer="0.31496062992125984"/>
  <pageSetup paperSize="8" scale="36"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1205C045-EEA4-42C1-A531-35F6055D67F9}">
          <x14:formula1>
            <xm:f>都道府県コード等!$D$3:$D$30</xm:f>
          </x14:formula1>
          <xm:sqref>K5:K19</xm:sqref>
        </x14:dataValidation>
        <x14:dataValidation type="list" allowBlank="1" showInputMessage="1" showErrorMessage="1" xr:uid="{69C0DDEF-BE96-4410-8674-FA66992FF2BE}">
          <x14:formula1>
            <xm:f>都道府県コード等!$C$3:$C$30</xm:f>
          </x14:formula1>
          <xm:sqref>G5:G19</xm:sqref>
        </x14:dataValidation>
        <x14:dataValidation type="list" allowBlank="1" showInputMessage="1" showErrorMessage="1" xr:uid="{AD894594-F8B5-4F64-8FF9-63544AEB8628}">
          <x14:formula1>
            <xm:f>都道府県コード等!$Q$3:$Q$4</xm:f>
          </x14:formula1>
          <xm:sqref>AF5:AF19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pageSetUpPr fitToPage="1"/>
  </sheetPr>
  <dimension ref="A1:V80"/>
  <sheetViews>
    <sheetView view="pageBreakPreview" zoomScale="80" zoomScaleNormal="100" zoomScaleSheetLayoutView="80" workbookViewId="0">
      <pane ySplit="3" topLeftCell="A4" activePane="bottomLeft" state="frozen"/>
      <selection activeCell="A22" sqref="A22"/>
      <selection pane="bottomLeft" activeCell="A22" sqref="A22"/>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7" width="17" style="5" bestFit="1" customWidth="1"/>
    <col min="18" max="20" width="10.625" style="5" customWidth="1"/>
    <col min="21" max="21" width="18.375" style="5" customWidth="1"/>
    <col min="22" max="22" width="11.625" style="5" customWidth="1"/>
    <col min="23" max="16384" width="4.25" style="5"/>
  </cols>
  <sheetData>
    <row r="1" spans="1:22" ht="18.75">
      <c r="N1" s="4"/>
      <c r="O1" s="3"/>
      <c r="V1" s="39" t="s">
        <v>0</v>
      </c>
    </row>
    <row r="2" spans="1:22" ht="20.100000000000001" customHeight="1">
      <c r="A2" s="90" t="s">
        <v>151</v>
      </c>
      <c r="B2" s="13"/>
      <c r="C2" s="13"/>
      <c r="D2" s="13"/>
      <c r="E2" s="13"/>
      <c r="F2" s="13"/>
      <c r="G2" s="13"/>
      <c r="H2" s="13"/>
      <c r="I2" s="13"/>
      <c r="J2" s="13"/>
      <c r="K2" s="13"/>
      <c r="L2" s="13"/>
      <c r="M2" s="13"/>
      <c r="N2" s="13"/>
      <c r="O2" s="13"/>
      <c r="P2" s="13"/>
      <c r="Q2" s="13"/>
      <c r="R2" s="13"/>
      <c r="S2" s="13"/>
      <c r="T2" s="13"/>
      <c r="U2" s="68"/>
      <c r="V2" s="13"/>
    </row>
    <row r="3" spans="1:22" s="7" customFormat="1" ht="134.25" customHeight="1">
      <c r="A3" s="93" t="s">
        <v>1</v>
      </c>
      <c r="B3" s="19" t="s">
        <v>2</v>
      </c>
      <c r="C3" s="19" t="s">
        <v>3</v>
      </c>
      <c r="D3" s="94" t="s">
        <v>4</v>
      </c>
      <c r="E3" s="19" t="s">
        <v>5</v>
      </c>
      <c r="F3" s="19" t="s">
        <v>153</v>
      </c>
      <c r="G3" s="95" t="s">
        <v>85</v>
      </c>
      <c r="H3" s="19" t="s">
        <v>6</v>
      </c>
      <c r="I3" s="19" t="s">
        <v>7</v>
      </c>
      <c r="J3" s="19" t="s">
        <v>86</v>
      </c>
      <c r="K3" s="19" t="s">
        <v>87</v>
      </c>
      <c r="L3" s="19" t="s">
        <v>154</v>
      </c>
      <c r="M3" s="95" t="s">
        <v>155</v>
      </c>
      <c r="N3" s="94" t="s">
        <v>167</v>
      </c>
      <c r="O3" s="19" t="s">
        <v>169</v>
      </c>
      <c r="P3" s="102" t="s">
        <v>212</v>
      </c>
      <c r="Q3" s="19" t="s">
        <v>152</v>
      </c>
      <c r="R3" s="95" t="s">
        <v>14</v>
      </c>
      <c r="S3" s="95" t="s">
        <v>93</v>
      </c>
      <c r="T3" s="95" t="s">
        <v>170</v>
      </c>
      <c r="U3" s="74" t="s">
        <v>148</v>
      </c>
      <c r="V3" s="19" t="s">
        <v>17</v>
      </c>
    </row>
    <row r="4" spans="1:22" ht="20.25" customHeight="1">
      <c r="A4" s="31">
        <v>1</v>
      </c>
      <c r="B4" s="15"/>
      <c r="C4" s="16"/>
      <c r="D4" s="75" t="e">
        <f>VLOOKUP(C4,都道府県コード等!A2:B48,2)</f>
        <v>#N/A</v>
      </c>
      <c r="E4" s="16"/>
      <c r="F4" s="15"/>
      <c r="G4" s="76"/>
      <c r="H4" s="15"/>
      <c r="I4" s="15"/>
      <c r="J4" s="45"/>
      <c r="K4" s="17"/>
      <c r="L4" s="17"/>
      <c r="M4" s="96"/>
      <c r="N4" s="83">
        <f>ROUNDDOWN(MIN(L4,M4),0)</f>
        <v>0</v>
      </c>
      <c r="O4" s="97"/>
      <c r="P4" s="115"/>
      <c r="Q4" s="32"/>
      <c r="R4" s="95"/>
      <c r="S4" s="76"/>
      <c r="T4" s="76"/>
      <c r="U4" s="88"/>
      <c r="V4" s="46"/>
    </row>
    <row r="5" spans="1:22" ht="20.25" customHeight="1">
      <c r="A5" s="31">
        <v>2</v>
      </c>
      <c r="B5" s="15"/>
      <c r="C5" s="16"/>
      <c r="D5" s="75" t="e">
        <f>VLOOKUP(C5,都道府県コード等!A3:B49,2)</f>
        <v>#N/A</v>
      </c>
      <c r="E5" s="16"/>
      <c r="F5" s="15"/>
      <c r="G5" s="76"/>
      <c r="H5" s="15"/>
      <c r="I5" s="15"/>
      <c r="J5" s="45"/>
      <c r="K5" s="17"/>
      <c r="L5" s="17"/>
      <c r="M5" s="96"/>
      <c r="N5" s="83">
        <f t="shared" ref="N5:N18" si="0">ROUNDDOWN(MIN(L5,M5),0)</f>
        <v>0</v>
      </c>
      <c r="O5" s="97"/>
      <c r="P5" s="15"/>
      <c r="Q5" s="32"/>
      <c r="R5" s="95"/>
      <c r="S5" s="76"/>
      <c r="T5" s="76"/>
      <c r="U5" s="88"/>
      <c r="V5" s="46"/>
    </row>
    <row r="6" spans="1:22" ht="20.25" customHeight="1">
      <c r="A6" s="31">
        <v>3</v>
      </c>
      <c r="B6" s="15"/>
      <c r="C6" s="16"/>
      <c r="D6" s="75" t="e">
        <f>VLOOKUP(C6,都道府県コード等!A4:B50,2)</f>
        <v>#N/A</v>
      </c>
      <c r="E6" s="16"/>
      <c r="F6" s="31"/>
      <c r="G6" s="76"/>
      <c r="H6" s="15"/>
      <c r="I6" s="15"/>
      <c r="J6" s="45"/>
      <c r="K6" s="17"/>
      <c r="L6" s="17"/>
      <c r="M6" s="96"/>
      <c r="N6" s="83">
        <f t="shared" si="0"/>
        <v>0</v>
      </c>
      <c r="O6" s="97"/>
      <c r="P6" s="15"/>
      <c r="Q6" s="32"/>
      <c r="R6" s="95"/>
      <c r="S6" s="76"/>
      <c r="T6" s="76"/>
      <c r="U6" s="88"/>
      <c r="V6" s="46"/>
    </row>
    <row r="7" spans="1:22" ht="20.25" customHeight="1">
      <c r="A7" s="31">
        <v>4</v>
      </c>
      <c r="B7" s="15"/>
      <c r="C7" s="16"/>
      <c r="D7" s="75" t="e">
        <f>VLOOKUP(C7,都道府県コード等!A5:B51,2)</f>
        <v>#N/A</v>
      </c>
      <c r="E7" s="16"/>
      <c r="F7" s="15"/>
      <c r="G7" s="76"/>
      <c r="H7" s="15"/>
      <c r="I7" s="15"/>
      <c r="J7" s="45"/>
      <c r="K7" s="17"/>
      <c r="L7" s="17"/>
      <c r="M7" s="96"/>
      <c r="N7" s="83">
        <f t="shared" si="0"/>
        <v>0</v>
      </c>
      <c r="O7" s="97"/>
      <c r="P7" s="15"/>
      <c r="Q7" s="32"/>
      <c r="R7" s="95"/>
      <c r="S7" s="76"/>
      <c r="T7" s="76"/>
      <c r="U7" s="88"/>
      <c r="V7" s="46"/>
    </row>
    <row r="8" spans="1:22" ht="20.25" customHeight="1">
      <c r="A8" s="31">
        <v>5</v>
      </c>
      <c r="B8" s="15"/>
      <c r="C8" s="16"/>
      <c r="D8" s="75" t="e">
        <f>VLOOKUP(C8,都道府県コード等!A6:B52,2)</f>
        <v>#N/A</v>
      </c>
      <c r="E8" s="16"/>
      <c r="F8" s="15"/>
      <c r="G8" s="76"/>
      <c r="H8" s="15"/>
      <c r="I8" s="15"/>
      <c r="J8" s="45"/>
      <c r="K8" s="17"/>
      <c r="L8" s="17"/>
      <c r="M8" s="96"/>
      <c r="N8" s="83">
        <f t="shared" si="0"/>
        <v>0</v>
      </c>
      <c r="O8" s="97"/>
      <c r="P8" s="15"/>
      <c r="Q8" s="32"/>
      <c r="R8" s="95"/>
      <c r="S8" s="76"/>
      <c r="T8" s="76"/>
      <c r="U8" s="88"/>
      <c r="V8" s="46"/>
    </row>
    <row r="9" spans="1:22" ht="20.25" customHeight="1">
      <c r="A9" s="31">
        <v>6</v>
      </c>
      <c r="B9" s="15"/>
      <c r="C9" s="16"/>
      <c r="D9" s="75" t="e">
        <f>VLOOKUP(C9,都道府県コード等!A7:B53,2)</f>
        <v>#N/A</v>
      </c>
      <c r="E9" s="16"/>
      <c r="F9" s="15"/>
      <c r="G9" s="76"/>
      <c r="H9" s="15"/>
      <c r="I9" s="15"/>
      <c r="J9" s="45"/>
      <c r="K9" s="17"/>
      <c r="L9" s="17"/>
      <c r="M9" s="96"/>
      <c r="N9" s="83">
        <f t="shared" si="0"/>
        <v>0</v>
      </c>
      <c r="O9" s="97"/>
      <c r="P9" s="15"/>
      <c r="Q9" s="32"/>
      <c r="R9" s="95"/>
      <c r="S9" s="76"/>
      <c r="T9" s="76"/>
      <c r="U9" s="88"/>
      <c r="V9" s="46"/>
    </row>
    <row r="10" spans="1:22" ht="20.25" customHeight="1">
      <c r="A10" s="31">
        <v>7</v>
      </c>
      <c r="B10" s="15"/>
      <c r="C10" s="16"/>
      <c r="D10" s="75" t="e">
        <f>VLOOKUP(C10,都道府県コード等!A8:B54,2)</f>
        <v>#N/A</v>
      </c>
      <c r="E10" s="16"/>
      <c r="F10" s="15"/>
      <c r="G10" s="76"/>
      <c r="H10" s="15"/>
      <c r="I10" s="15"/>
      <c r="J10" s="45"/>
      <c r="K10" s="17"/>
      <c r="L10" s="17"/>
      <c r="M10" s="96"/>
      <c r="N10" s="83">
        <f t="shared" si="0"/>
        <v>0</v>
      </c>
      <c r="O10" s="97"/>
      <c r="P10" s="15"/>
      <c r="Q10" s="32"/>
      <c r="R10" s="95"/>
      <c r="S10" s="76"/>
      <c r="T10" s="76"/>
      <c r="U10" s="88"/>
      <c r="V10" s="46"/>
    </row>
    <row r="11" spans="1:22" ht="20.25" customHeight="1">
      <c r="A11" s="31">
        <v>8</v>
      </c>
      <c r="B11" s="15"/>
      <c r="C11" s="16"/>
      <c r="D11" s="75" t="e">
        <f>VLOOKUP(C11,都道府県コード等!A9:B55,2)</f>
        <v>#N/A</v>
      </c>
      <c r="E11" s="16"/>
      <c r="F11" s="15"/>
      <c r="G11" s="76"/>
      <c r="H11" s="15"/>
      <c r="I11" s="15"/>
      <c r="J11" s="45"/>
      <c r="K11" s="17"/>
      <c r="L11" s="17"/>
      <c r="M11" s="96"/>
      <c r="N11" s="83">
        <f>ROUNDDOWN(MIN(L11,M11),0)</f>
        <v>0</v>
      </c>
      <c r="O11" s="97"/>
      <c r="P11" s="15"/>
      <c r="Q11" s="32"/>
      <c r="R11" s="95"/>
      <c r="S11" s="76"/>
      <c r="T11" s="76"/>
      <c r="U11" s="88"/>
      <c r="V11" s="46"/>
    </row>
    <row r="12" spans="1:22" ht="20.25" customHeight="1">
      <c r="A12" s="31">
        <v>9</v>
      </c>
      <c r="B12" s="15"/>
      <c r="C12" s="16"/>
      <c r="D12" s="75" t="e">
        <f>VLOOKUP(C12,都道府県コード等!A10:B56,2)</f>
        <v>#N/A</v>
      </c>
      <c r="E12" s="16"/>
      <c r="F12" s="15"/>
      <c r="G12" s="76"/>
      <c r="H12" s="15"/>
      <c r="I12" s="15"/>
      <c r="J12" s="45"/>
      <c r="K12" s="17"/>
      <c r="L12" s="17"/>
      <c r="M12" s="96"/>
      <c r="N12" s="83">
        <f t="shared" si="0"/>
        <v>0</v>
      </c>
      <c r="O12" s="97"/>
      <c r="P12" s="15"/>
      <c r="Q12" s="32"/>
      <c r="R12" s="95"/>
      <c r="S12" s="76"/>
      <c r="T12" s="76"/>
      <c r="U12" s="88"/>
      <c r="V12" s="46"/>
    </row>
    <row r="13" spans="1:22" ht="20.25" customHeight="1">
      <c r="A13" s="31">
        <v>10</v>
      </c>
      <c r="B13" s="15"/>
      <c r="C13" s="16"/>
      <c r="D13" s="75" t="e">
        <f>VLOOKUP(C13,都道府県コード等!A11:B57,2)</f>
        <v>#N/A</v>
      </c>
      <c r="E13" s="16"/>
      <c r="F13" s="15"/>
      <c r="G13" s="76"/>
      <c r="H13" s="15"/>
      <c r="I13" s="15"/>
      <c r="J13" s="45"/>
      <c r="K13" s="17"/>
      <c r="L13" s="17"/>
      <c r="M13" s="96"/>
      <c r="N13" s="83">
        <f t="shared" si="0"/>
        <v>0</v>
      </c>
      <c r="O13" s="97"/>
      <c r="P13" s="15"/>
      <c r="Q13" s="32"/>
      <c r="R13" s="95"/>
      <c r="S13" s="76"/>
      <c r="T13" s="76"/>
      <c r="U13" s="88"/>
      <c r="V13" s="46"/>
    </row>
    <row r="14" spans="1:22" ht="20.25" customHeight="1">
      <c r="A14" s="31">
        <v>11</v>
      </c>
      <c r="B14" s="15"/>
      <c r="C14" s="16"/>
      <c r="D14" s="75" t="e">
        <f>VLOOKUP(C14,都道府県コード等!A12:B58,2)</f>
        <v>#N/A</v>
      </c>
      <c r="E14" s="16"/>
      <c r="F14" s="15"/>
      <c r="G14" s="76"/>
      <c r="H14" s="15"/>
      <c r="I14" s="15"/>
      <c r="J14" s="45"/>
      <c r="K14" s="17"/>
      <c r="L14" s="17"/>
      <c r="M14" s="96"/>
      <c r="N14" s="83">
        <f t="shared" si="0"/>
        <v>0</v>
      </c>
      <c r="O14" s="97"/>
      <c r="P14" s="15"/>
      <c r="Q14" s="32"/>
      <c r="R14" s="95"/>
      <c r="S14" s="76"/>
      <c r="T14" s="76"/>
      <c r="U14" s="88"/>
      <c r="V14" s="46"/>
    </row>
    <row r="15" spans="1:22" ht="20.25" customHeight="1">
      <c r="A15" s="31">
        <v>12</v>
      </c>
      <c r="B15" s="15"/>
      <c r="C15" s="16"/>
      <c r="D15" s="75" t="e">
        <f>VLOOKUP(C15,都道府県コード等!A13:B59,2)</f>
        <v>#N/A</v>
      </c>
      <c r="E15" s="16"/>
      <c r="F15" s="15"/>
      <c r="G15" s="76"/>
      <c r="H15" s="15"/>
      <c r="I15" s="15"/>
      <c r="J15" s="45"/>
      <c r="K15" s="17"/>
      <c r="L15" s="17"/>
      <c r="M15" s="96"/>
      <c r="N15" s="83">
        <f t="shared" si="0"/>
        <v>0</v>
      </c>
      <c r="O15" s="97"/>
      <c r="P15" s="15"/>
      <c r="Q15" s="32"/>
      <c r="R15" s="95"/>
      <c r="S15" s="76"/>
      <c r="T15" s="76"/>
      <c r="U15" s="88"/>
      <c r="V15" s="46"/>
    </row>
    <row r="16" spans="1:22" ht="20.25" customHeight="1">
      <c r="A16" s="31">
        <v>13</v>
      </c>
      <c r="B16" s="15"/>
      <c r="C16" s="16"/>
      <c r="D16" s="75" t="e">
        <f>VLOOKUP(C16,都道府県コード等!A14:B60,2)</f>
        <v>#N/A</v>
      </c>
      <c r="E16" s="16"/>
      <c r="F16" s="15"/>
      <c r="G16" s="76"/>
      <c r="H16" s="15"/>
      <c r="I16" s="15"/>
      <c r="J16" s="45"/>
      <c r="K16" s="17"/>
      <c r="L16" s="17"/>
      <c r="M16" s="96"/>
      <c r="N16" s="83">
        <f t="shared" si="0"/>
        <v>0</v>
      </c>
      <c r="O16" s="97"/>
      <c r="P16" s="15"/>
      <c r="Q16" s="32"/>
      <c r="R16" s="95"/>
      <c r="S16" s="76"/>
      <c r="T16" s="76"/>
      <c r="U16" s="88"/>
      <c r="V16" s="46"/>
    </row>
    <row r="17" spans="1:22" ht="20.25" customHeight="1">
      <c r="A17" s="31">
        <v>14</v>
      </c>
      <c r="B17" s="15"/>
      <c r="C17" s="16"/>
      <c r="D17" s="75" t="e">
        <f>VLOOKUP(C17,都道府県コード等!A15:B61,2)</f>
        <v>#N/A</v>
      </c>
      <c r="E17" s="16"/>
      <c r="F17" s="15"/>
      <c r="G17" s="76"/>
      <c r="H17" s="15"/>
      <c r="I17" s="15"/>
      <c r="J17" s="45"/>
      <c r="K17" s="17"/>
      <c r="L17" s="17"/>
      <c r="M17" s="96"/>
      <c r="N17" s="83">
        <f t="shared" si="0"/>
        <v>0</v>
      </c>
      <c r="O17" s="97"/>
      <c r="P17" s="15"/>
      <c r="Q17" s="32"/>
      <c r="R17" s="95"/>
      <c r="S17" s="76"/>
      <c r="T17" s="76"/>
      <c r="U17" s="88"/>
      <c r="V17" s="46"/>
    </row>
    <row r="18" spans="1:22" ht="20.25" customHeight="1">
      <c r="A18" s="31">
        <v>15</v>
      </c>
      <c r="B18" s="15"/>
      <c r="C18" s="16"/>
      <c r="D18" s="75" t="e">
        <f>VLOOKUP(C18,都道府県コード等!A16:B62,2)</f>
        <v>#N/A</v>
      </c>
      <c r="E18" s="16"/>
      <c r="F18" s="15"/>
      <c r="G18" s="76"/>
      <c r="H18" s="15"/>
      <c r="I18" s="15"/>
      <c r="J18" s="45"/>
      <c r="K18" s="17"/>
      <c r="L18" s="17"/>
      <c r="M18" s="96"/>
      <c r="N18" s="83">
        <f t="shared" si="0"/>
        <v>0</v>
      </c>
      <c r="O18" s="97"/>
      <c r="P18" s="15"/>
      <c r="Q18" s="32"/>
      <c r="R18" s="95"/>
      <c r="S18" s="76"/>
      <c r="T18" s="76"/>
      <c r="U18" s="88"/>
      <c r="V18" s="46"/>
    </row>
    <row r="19" spans="1:22" s="8" customFormat="1" ht="20.25" customHeight="1">
      <c r="A19" s="12" t="s">
        <v>94</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24</v>
      </c>
      <c r="B20" s="12"/>
      <c r="C20" s="12"/>
      <c r="D20" s="12"/>
      <c r="E20" s="12"/>
      <c r="F20" s="12"/>
      <c r="G20" s="12"/>
      <c r="H20" s="12"/>
      <c r="I20" s="12"/>
      <c r="J20" s="12"/>
      <c r="K20" s="12"/>
      <c r="L20" s="12"/>
      <c r="M20" s="12"/>
      <c r="N20" s="12"/>
      <c r="O20" s="12"/>
      <c r="P20" s="12"/>
      <c r="Q20" s="12"/>
      <c r="R20" s="12"/>
      <c r="S20" s="12"/>
      <c r="T20" s="12"/>
      <c r="U20" s="12"/>
      <c r="V20" s="12"/>
    </row>
    <row r="21" spans="1:22" s="9" customFormat="1" ht="20.100000000000001" customHeight="1">
      <c r="A21" s="20" t="s">
        <v>95</v>
      </c>
      <c r="B21" s="12"/>
      <c r="C21" s="12"/>
      <c r="D21" s="12"/>
      <c r="E21" s="12"/>
      <c r="F21" s="12"/>
      <c r="G21" s="12"/>
      <c r="H21" s="12"/>
      <c r="I21" s="12"/>
      <c r="J21" s="12"/>
      <c r="K21" s="12"/>
      <c r="L21" s="12"/>
      <c r="M21" s="12"/>
      <c r="N21" s="12"/>
      <c r="O21" s="12"/>
      <c r="P21" s="12"/>
      <c r="Q21" s="12"/>
      <c r="R21" s="12"/>
      <c r="S21" s="12"/>
      <c r="T21" s="12"/>
      <c r="U21" s="12"/>
      <c r="V21" s="12"/>
    </row>
    <row r="22" spans="1:22" s="8" customFormat="1" ht="20.25" customHeight="1">
      <c r="A22" s="12" t="s">
        <v>171</v>
      </c>
      <c r="B22" s="12"/>
      <c r="C22" s="12"/>
      <c r="D22" s="12"/>
      <c r="E22" s="12"/>
      <c r="F22" s="12"/>
      <c r="G22" s="12"/>
      <c r="H22" s="12"/>
      <c r="I22" s="12"/>
      <c r="J22" s="12"/>
      <c r="K22" s="12"/>
      <c r="L22" s="12"/>
      <c r="M22" s="12"/>
      <c r="N22" s="12"/>
      <c r="O22" s="12"/>
      <c r="P22" s="12"/>
      <c r="Q22" s="12"/>
      <c r="R22" s="12"/>
      <c r="S22" s="12"/>
      <c r="T22" s="12"/>
      <c r="U22" s="12"/>
    </row>
    <row r="23" spans="1:22" s="9" customFormat="1" ht="20.100000000000001" customHeight="1">
      <c r="A23" s="12" t="s">
        <v>218</v>
      </c>
      <c r="B23" s="12"/>
      <c r="C23" s="12"/>
      <c r="D23" s="12"/>
      <c r="E23" s="12"/>
      <c r="F23" s="12"/>
      <c r="G23" s="12"/>
      <c r="H23" s="12"/>
      <c r="I23" s="12"/>
      <c r="J23" s="12"/>
      <c r="K23" s="12"/>
      <c r="L23" s="12"/>
      <c r="M23" s="12"/>
      <c r="N23" s="12"/>
      <c r="O23" s="12"/>
      <c r="P23" s="12"/>
      <c r="Q23" s="12"/>
      <c r="R23" s="12"/>
      <c r="S23" s="12"/>
      <c r="T23" s="12"/>
      <c r="U23" s="12"/>
      <c r="V23" s="12"/>
    </row>
    <row r="24" spans="1:22" s="8" customFormat="1" ht="20.25" customHeight="1">
      <c r="B24" s="12"/>
      <c r="C24" s="12"/>
      <c r="D24" s="12"/>
      <c r="E24" s="12"/>
      <c r="F24" s="12"/>
      <c r="G24" s="12"/>
      <c r="H24" s="12"/>
      <c r="I24" s="12"/>
      <c r="J24" s="12"/>
      <c r="K24" s="12"/>
      <c r="L24" s="12"/>
      <c r="M24" s="12"/>
      <c r="N24" s="12"/>
      <c r="O24" s="12"/>
      <c r="P24" s="12"/>
      <c r="Q24" s="12"/>
      <c r="R24" s="12"/>
      <c r="S24" s="12"/>
      <c r="T24" s="12"/>
      <c r="U24" s="12"/>
      <c r="V24" s="12"/>
    </row>
    <row r="25" spans="1:22" ht="20.25" customHeight="1"/>
    <row r="26" spans="1:22" ht="20.25" customHeight="1"/>
    <row r="27" spans="1:22" ht="19.5" customHeight="1"/>
    <row r="28" spans="1:22" ht="19.5" customHeight="1"/>
    <row r="30" spans="1:22" ht="13.5">
      <c r="C30" s="6"/>
      <c r="D30" s="10"/>
    </row>
    <row r="31" spans="1:22" ht="13.5">
      <c r="C31" s="6"/>
      <c r="D31" s="10"/>
    </row>
    <row r="32" spans="1:22" ht="13.5">
      <c r="C32" s="6"/>
      <c r="D32" s="10"/>
    </row>
    <row r="33" spans="3:17" ht="13.5">
      <c r="C33" s="6"/>
      <c r="D33" s="10"/>
    </row>
    <row r="34" spans="3:17" ht="13.5">
      <c r="C34" s="6"/>
      <c r="D34" s="10"/>
    </row>
    <row r="35" spans="3:17" ht="13.5">
      <c r="C35" s="6"/>
      <c r="D35" s="11"/>
    </row>
    <row r="36" spans="3:17" ht="13.5">
      <c r="C36" s="6"/>
      <c r="D36" s="11"/>
    </row>
    <row r="37" spans="3:17" ht="13.5">
      <c r="C37" s="6"/>
      <c r="D37" s="10"/>
    </row>
    <row r="38" spans="3:17" ht="13.5">
      <c r="C38" s="6"/>
      <c r="D38" s="10"/>
    </row>
    <row r="39" spans="3:17" ht="13.5">
      <c r="C39" s="6"/>
      <c r="D39" s="10"/>
    </row>
    <row r="40" spans="3:17" ht="13.5">
      <c r="C40" s="6"/>
      <c r="D40" s="10"/>
    </row>
    <row r="41" spans="3:17" ht="13.5">
      <c r="C41" s="6"/>
      <c r="D41" s="10"/>
    </row>
    <row r="42" spans="3:17" ht="13.5">
      <c r="C42" s="6"/>
      <c r="D42" s="10"/>
    </row>
    <row r="43" spans="3:17" ht="13.5">
      <c r="C43" s="6"/>
      <c r="D43" s="10"/>
    </row>
    <row r="44" spans="3:17" ht="13.5">
      <c r="C44" s="6"/>
      <c r="D44" s="10"/>
      <c r="P44" s="1"/>
      <c r="Q44" s="1"/>
    </row>
    <row r="45" spans="3:17" ht="13.5">
      <c r="C45" s="6"/>
      <c r="D45" s="10"/>
      <c r="P45" s="1"/>
      <c r="Q45" s="1"/>
    </row>
    <row r="46" spans="3:17" ht="13.5">
      <c r="C46" s="6"/>
      <c r="D46" s="10"/>
      <c r="P46" s="1"/>
      <c r="Q46" s="1"/>
    </row>
    <row r="47" spans="3:17" ht="13.5">
      <c r="C47" s="6"/>
      <c r="D47" s="10"/>
      <c r="P47" s="1"/>
      <c r="Q47" s="1"/>
    </row>
    <row r="48" spans="3:17" ht="13.5">
      <c r="C48" s="6"/>
      <c r="D48" s="10"/>
      <c r="P48" s="1"/>
      <c r="Q48" s="1"/>
    </row>
    <row r="49" spans="3:17" ht="13.5">
      <c r="C49" s="6"/>
      <c r="D49" s="10"/>
      <c r="P49" s="1"/>
      <c r="Q49" s="1"/>
    </row>
    <row r="50" spans="3:17" ht="13.5">
      <c r="C50" s="6"/>
      <c r="D50" s="10"/>
      <c r="P50" s="1"/>
      <c r="Q50" s="1"/>
    </row>
    <row r="51" spans="3:17" ht="13.5">
      <c r="C51" s="6"/>
      <c r="D51" s="10"/>
      <c r="P51" s="1"/>
      <c r="Q51" s="1"/>
    </row>
    <row r="52" spans="3:17" ht="13.5">
      <c r="C52" s="6"/>
      <c r="D52" s="10"/>
      <c r="P52" s="1"/>
      <c r="Q52" s="1"/>
    </row>
    <row r="53" spans="3:17" ht="13.5">
      <c r="C53" s="6"/>
      <c r="D53" s="10"/>
      <c r="P53" s="1"/>
      <c r="Q53" s="1"/>
    </row>
    <row r="54" spans="3:17" ht="13.5">
      <c r="C54" s="6"/>
      <c r="D54" s="10"/>
      <c r="P54" s="1"/>
      <c r="Q54" s="1"/>
    </row>
    <row r="55" spans="3:17" ht="13.5">
      <c r="C55" s="6"/>
      <c r="D55" s="10"/>
      <c r="P55" s="1"/>
      <c r="Q55" s="1"/>
    </row>
    <row r="56" spans="3:17" ht="13.5">
      <c r="C56" s="6"/>
      <c r="D56" s="10"/>
      <c r="P56" s="1"/>
      <c r="Q56" s="1"/>
    </row>
    <row r="57" spans="3:17" ht="13.5">
      <c r="C57" s="6"/>
      <c r="D57" s="10"/>
      <c r="P57" s="1"/>
      <c r="Q57" s="1"/>
    </row>
    <row r="58" spans="3:17" ht="13.5">
      <c r="C58" s="6"/>
      <c r="D58" s="10"/>
      <c r="P58" s="1"/>
      <c r="Q58" s="1"/>
    </row>
    <row r="59" spans="3:17" ht="13.5">
      <c r="C59" s="6"/>
      <c r="D59" s="10"/>
      <c r="P59" s="1"/>
      <c r="Q59" s="1"/>
    </row>
    <row r="60" spans="3:17" ht="13.5">
      <c r="C60" s="6"/>
      <c r="D60" s="10"/>
      <c r="P60" s="1"/>
      <c r="Q60" s="1"/>
    </row>
    <row r="61" spans="3:17" ht="13.5">
      <c r="C61" s="6"/>
      <c r="D61" s="10"/>
      <c r="P61" s="1"/>
      <c r="Q61" s="1"/>
    </row>
    <row r="62" spans="3:17" ht="13.5">
      <c r="C62" s="6"/>
      <c r="D62" s="10"/>
      <c r="P62" s="1"/>
      <c r="Q62" s="1"/>
    </row>
    <row r="63" spans="3:17" ht="13.5">
      <c r="C63" s="6"/>
      <c r="D63" s="10"/>
      <c r="P63" s="1"/>
      <c r="Q63" s="1"/>
    </row>
    <row r="64" spans="3:17" ht="13.5">
      <c r="C64" s="6"/>
      <c r="D64" s="10"/>
      <c r="P64" s="1"/>
      <c r="Q64" s="1"/>
    </row>
    <row r="65" spans="3:17" ht="13.5">
      <c r="C65" s="6"/>
      <c r="D65" s="10"/>
      <c r="P65" s="1"/>
      <c r="Q65" s="1"/>
    </row>
    <row r="66" spans="3:17" ht="13.5">
      <c r="C66" s="6"/>
      <c r="D66" s="10"/>
      <c r="P66" s="1"/>
      <c r="Q66" s="1"/>
    </row>
    <row r="67" spans="3:17" ht="13.5">
      <c r="C67" s="6"/>
      <c r="D67" s="10"/>
      <c r="P67" s="1"/>
      <c r="Q67" s="1"/>
    </row>
    <row r="68" spans="3:17" ht="13.5">
      <c r="C68" s="6"/>
      <c r="D68" s="10"/>
      <c r="P68" s="1"/>
      <c r="Q68" s="1"/>
    </row>
    <row r="69" spans="3:17" ht="13.5">
      <c r="C69" s="6"/>
      <c r="D69" s="10"/>
      <c r="P69" s="1"/>
      <c r="Q69" s="1"/>
    </row>
    <row r="70" spans="3:17" ht="13.5">
      <c r="C70" s="6"/>
      <c r="D70" s="10"/>
      <c r="P70" s="1"/>
      <c r="Q70" s="1"/>
    </row>
    <row r="71" spans="3:17" ht="13.5">
      <c r="C71" s="6"/>
      <c r="D71" s="10"/>
      <c r="P71" s="1"/>
      <c r="Q71" s="1"/>
    </row>
    <row r="72" spans="3:17" ht="13.5">
      <c r="C72" s="6"/>
      <c r="D72" s="10"/>
      <c r="P72" s="1"/>
      <c r="Q72" s="1"/>
    </row>
    <row r="73" spans="3:17" ht="13.5">
      <c r="C73" s="6"/>
      <c r="D73" s="10"/>
      <c r="P73" s="1"/>
      <c r="Q73" s="1"/>
    </row>
    <row r="74" spans="3:17" ht="13.5">
      <c r="C74" s="6"/>
      <c r="D74" s="10"/>
      <c r="P74" s="1"/>
      <c r="Q74" s="1"/>
    </row>
    <row r="75" spans="3:17" ht="13.5">
      <c r="C75" s="6"/>
      <c r="D75" s="10"/>
      <c r="P75" s="1"/>
      <c r="Q75" s="1"/>
    </row>
    <row r="76" spans="3:17" ht="13.5">
      <c r="C76" s="6"/>
      <c r="D76" s="10"/>
      <c r="P76" s="1"/>
      <c r="Q76" s="1"/>
    </row>
    <row r="77" spans="3:17">
      <c r="P77" s="1"/>
      <c r="Q77" s="1"/>
    </row>
    <row r="78" spans="3:17">
      <c r="P78" s="1"/>
      <c r="Q78" s="1"/>
    </row>
    <row r="79" spans="3:17">
      <c r="P79" s="1"/>
      <c r="Q79" s="1"/>
    </row>
    <row r="80" spans="3:17">
      <c r="P80" s="1"/>
      <c r="Q80" s="1"/>
    </row>
  </sheetData>
  <dataConsolidate/>
  <phoneticPr fontId="1"/>
  <dataValidations count="1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00000000-0002-0000-0200-000000000000}">
      <formula1>"有,無"</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200-000001000000}"/>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R4:R18" xr:uid="{00000000-0002-0000-0200-000002000000}">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M4:M18" xr:uid="{00000000-0002-0000-0200-000003000000}">
      <formula1>"7，730,15，400"</formula1>
    </dataValidation>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200-000004000000}"/>
    <dataValidation allowBlank="1" showErrorMessage="1" promptTitle="年月日を記載してください" prompt="書式設定を変更せずに、年月日を記載してください" sqref="V4:V18" xr:uid="{00000000-0002-0000-0200-000005000000}"/>
    <dataValidation showInputMessage="1" showErrorMessage="1" errorTitle="ドロップダウンリストより選択してください" promptTitle="千円単位（小数点も記載）" prompt="千円単位で小数点も記載してください" sqref="K4:L18" xr:uid="{00000000-0002-0000-0200-000006000000}"/>
    <dataValidation showInputMessage="1" showErrorMessage="1" errorTitle="ドロップダウンリストより選択してください" prompt="自動計算。千円未満切捨て。" sqref="N4:N18" xr:uid="{00000000-0002-0000-02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200-00000A000000}"/>
    <dataValidation allowBlank="1" showInputMessage="1" showErrorMessage="1" promptTitle="年月日を記載してください" prompt="書式設定を変更せずに、年月日を記載してください_x000a_（西暦／月／日）" sqref="Q4:Q18" xr:uid="{854A945B-F54F-49AD-A1A3-C5B4EA155651}"/>
  </dataValidations>
  <pageMargins left="0.93" right="0.16" top="0.74803149606299213" bottom="0.74803149606299213" header="0.31496062992125984" footer="0.31496062992125984"/>
  <pageSetup paperSize="8" scale="55"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promptTitle="ドロップダウンリストより選択してください" xr:uid="{00000000-0002-0000-0200-000008000000}">
          <x14:formula1>
            <xm:f>都道府県コード等!$E$3:$E$18</xm:f>
          </x14:formula1>
          <xm:sqref>G4:G18</xm:sqref>
        </x14:dataValidation>
        <x14:dataValidation type="list" allowBlank="1" showInputMessage="1" showErrorMessage="1" xr:uid="{7338BD12-E30A-468B-805C-1B6DDAD13587}">
          <x14:formula1>
            <xm:f>都道府県コード等!$Q$3:$Q$4</xm:f>
          </x14:formula1>
          <xm:sqref>U4:U18</xm:sqref>
        </x14:dataValidation>
        <x14:dataValidation type="list" allowBlank="1" showInputMessage="1" showErrorMessage="1" errorTitle="ドロップダウンリストより選択してください" xr:uid="{FFD6E369-AD1B-47E9-AAF6-71E25274C768}">
          <x14:formula1>
            <xm:f>都道府県コード等!$R$3:$R$13</xm:f>
          </x14:formula1>
          <xm:sqref>T4:T18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A1:V80"/>
  <sheetViews>
    <sheetView view="pageBreakPreview" zoomScale="80" zoomScaleNormal="100" zoomScaleSheetLayoutView="80" workbookViewId="0">
      <pane ySplit="3" topLeftCell="A4" activePane="bottomLeft" state="frozen"/>
      <selection activeCell="A22" sqref="A22"/>
      <selection pane="bottomLeft" activeCell="A22" sqref="A22"/>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7" width="18.875" style="5" customWidth="1"/>
    <col min="18" max="20" width="10.625" style="5" customWidth="1"/>
    <col min="21" max="21" width="15.875" style="5" customWidth="1"/>
    <col min="22" max="22" width="11.625" style="5" customWidth="1"/>
    <col min="23" max="16384" width="4.25" style="5"/>
  </cols>
  <sheetData>
    <row r="1" spans="1:22" ht="18.75">
      <c r="N1" s="4"/>
      <c r="O1" s="3"/>
      <c r="V1" s="39" t="s">
        <v>0</v>
      </c>
    </row>
    <row r="2" spans="1:22" ht="20.100000000000001" customHeight="1">
      <c r="A2" s="90" t="s">
        <v>165</v>
      </c>
      <c r="B2" s="13"/>
      <c r="C2" s="13"/>
      <c r="D2" s="13"/>
      <c r="E2" s="13"/>
      <c r="F2" s="13"/>
      <c r="G2" s="13"/>
      <c r="H2" s="13"/>
      <c r="I2" s="13"/>
      <c r="J2" s="13"/>
      <c r="K2" s="13"/>
      <c r="L2" s="13"/>
      <c r="M2" s="13"/>
      <c r="N2" s="13"/>
      <c r="O2" s="13"/>
      <c r="P2" s="13"/>
      <c r="Q2" s="14"/>
      <c r="R2" s="13"/>
      <c r="S2" s="13"/>
      <c r="T2" s="13"/>
      <c r="U2" s="68"/>
      <c r="V2" s="13"/>
    </row>
    <row r="3" spans="1:22" s="100" customFormat="1" ht="160.5" customHeight="1">
      <c r="A3" s="93"/>
      <c r="B3" s="19" t="s">
        <v>2</v>
      </c>
      <c r="C3" s="19" t="s">
        <v>3</v>
      </c>
      <c r="D3" s="94" t="s">
        <v>4</v>
      </c>
      <c r="E3" s="19" t="s">
        <v>5</v>
      </c>
      <c r="F3" s="19" t="s">
        <v>153</v>
      </c>
      <c r="G3" s="95" t="s">
        <v>85</v>
      </c>
      <c r="H3" s="19" t="s">
        <v>6</v>
      </c>
      <c r="I3" s="19" t="s">
        <v>7</v>
      </c>
      <c r="J3" s="19" t="s">
        <v>86</v>
      </c>
      <c r="K3" s="19" t="s">
        <v>87</v>
      </c>
      <c r="L3" s="19" t="s">
        <v>154</v>
      </c>
      <c r="M3" s="95" t="s">
        <v>155</v>
      </c>
      <c r="N3" s="94" t="s">
        <v>156</v>
      </c>
      <c r="O3" s="19" t="s">
        <v>169</v>
      </c>
      <c r="P3" s="102" t="s">
        <v>212</v>
      </c>
      <c r="Q3" s="19" t="s">
        <v>152</v>
      </c>
      <c r="R3" s="95" t="s">
        <v>14</v>
      </c>
      <c r="S3" s="95" t="s">
        <v>93</v>
      </c>
      <c r="T3" s="95" t="s">
        <v>278</v>
      </c>
      <c r="U3" s="74" t="s">
        <v>148</v>
      </c>
      <c r="V3" s="19" t="s">
        <v>17</v>
      </c>
    </row>
    <row r="4" spans="1:22" ht="20.25" customHeight="1">
      <c r="A4" s="31">
        <v>1</v>
      </c>
      <c r="B4" s="15"/>
      <c r="C4" s="16"/>
      <c r="D4" s="75" t="e">
        <f>VLOOKUP(C4,都道府県コード等!A2:B48,2)</f>
        <v>#N/A</v>
      </c>
      <c r="E4" s="16"/>
      <c r="F4" s="15"/>
      <c r="G4" s="76"/>
      <c r="H4" s="15"/>
      <c r="I4" s="15"/>
      <c r="J4" s="45"/>
      <c r="K4" s="17"/>
      <c r="L4" s="17"/>
      <c r="M4" s="96"/>
      <c r="N4" s="83">
        <f>ROUNDDOWN(MIN(L4,M4),0)</f>
        <v>0</v>
      </c>
      <c r="O4" s="17"/>
      <c r="P4" s="115"/>
      <c r="Q4" s="32"/>
      <c r="R4" s="95"/>
      <c r="S4" s="76"/>
      <c r="T4" s="76"/>
      <c r="U4" s="88"/>
      <c r="V4" s="46"/>
    </row>
    <row r="5" spans="1:22" ht="20.25" customHeight="1">
      <c r="A5" s="31">
        <v>2</v>
      </c>
      <c r="B5" s="15"/>
      <c r="C5" s="16"/>
      <c r="D5" s="75" t="e">
        <f>VLOOKUP(C5,都道府県コード等!A3:B49,2)</f>
        <v>#N/A</v>
      </c>
      <c r="E5" s="16"/>
      <c r="F5" s="15"/>
      <c r="G5" s="76"/>
      <c r="H5" s="15"/>
      <c r="I5" s="15"/>
      <c r="J5" s="45"/>
      <c r="K5" s="17"/>
      <c r="L5" s="17"/>
      <c r="M5" s="96"/>
      <c r="N5" s="83">
        <f t="shared" ref="N5:N18" si="0">ROUNDDOWN(MIN(L5,M5),0)</f>
        <v>0</v>
      </c>
      <c r="O5" s="17"/>
      <c r="P5" s="38"/>
      <c r="Q5" s="32"/>
      <c r="R5" s="95"/>
      <c r="S5" s="76"/>
      <c r="T5" s="76"/>
      <c r="U5" s="88"/>
      <c r="V5" s="46"/>
    </row>
    <row r="6" spans="1:22" ht="20.25" customHeight="1">
      <c r="A6" s="31">
        <v>3</v>
      </c>
      <c r="B6" s="15"/>
      <c r="C6" s="16"/>
      <c r="D6" s="75" t="e">
        <f>VLOOKUP(C6,都道府県コード等!A4:B50,2)</f>
        <v>#N/A</v>
      </c>
      <c r="E6" s="16"/>
      <c r="F6" s="31"/>
      <c r="G6" s="76"/>
      <c r="H6" s="15"/>
      <c r="I6" s="15"/>
      <c r="J6" s="45"/>
      <c r="K6" s="17"/>
      <c r="L6" s="17"/>
      <c r="M6" s="96"/>
      <c r="N6" s="83">
        <f t="shared" si="0"/>
        <v>0</v>
      </c>
      <c r="O6" s="17"/>
      <c r="P6" s="38"/>
      <c r="Q6" s="32"/>
      <c r="R6" s="95"/>
      <c r="S6" s="76"/>
      <c r="T6" s="76"/>
      <c r="U6" s="88"/>
      <c r="V6" s="46"/>
    </row>
    <row r="7" spans="1:22" ht="20.25" customHeight="1">
      <c r="A7" s="31">
        <v>4</v>
      </c>
      <c r="B7" s="15"/>
      <c r="C7" s="16"/>
      <c r="D7" s="75" t="e">
        <f>VLOOKUP(C7,都道府県コード等!A5:B51,2)</f>
        <v>#N/A</v>
      </c>
      <c r="E7" s="16"/>
      <c r="F7" s="15"/>
      <c r="G7" s="76"/>
      <c r="H7" s="15"/>
      <c r="I7" s="15"/>
      <c r="J7" s="45"/>
      <c r="K7" s="17"/>
      <c r="L7" s="17"/>
      <c r="M7" s="96"/>
      <c r="N7" s="83">
        <f t="shared" si="0"/>
        <v>0</v>
      </c>
      <c r="O7" s="17"/>
      <c r="P7" s="38"/>
      <c r="Q7" s="32"/>
      <c r="R7" s="95"/>
      <c r="S7" s="76"/>
      <c r="T7" s="76"/>
      <c r="U7" s="88"/>
      <c r="V7" s="46"/>
    </row>
    <row r="8" spans="1:22" ht="20.25" customHeight="1">
      <c r="A8" s="31">
        <v>5</v>
      </c>
      <c r="B8" s="15"/>
      <c r="C8" s="16"/>
      <c r="D8" s="75" t="e">
        <f>VLOOKUP(C8,都道府県コード等!A6:B52,2)</f>
        <v>#N/A</v>
      </c>
      <c r="E8" s="16"/>
      <c r="F8" s="15"/>
      <c r="G8" s="76"/>
      <c r="H8" s="15"/>
      <c r="I8" s="15"/>
      <c r="J8" s="45"/>
      <c r="K8" s="17"/>
      <c r="L8" s="17"/>
      <c r="M8" s="96"/>
      <c r="N8" s="83">
        <f t="shared" si="0"/>
        <v>0</v>
      </c>
      <c r="O8" s="17"/>
      <c r="P8" s="38"/>
      <c r="Q8" s="32"/>
      <c r="R8" s="95"/>
      <c r="S8" s="76"/>
      <c r="T8" s="76"/>
      <c r="U8" s="88"/>
      <c r="V8" s="46"/>
    </row>
    <row r="9" spans="1:22" ht="20.25" customHeight="1">
      <c r="A9" s="31">
        <v>6</v>
      </c>
      <c r="B9" s="15"/>
      <c r="C9" s="16"/>
      <c r="D9" s="75" t="e">
        <f>VLOOKUP(C9,都道府県コード等!A7:B53,2)</f>
        <v>#N/A</v>
      </c>
      <c r="E9" s="16"/>
      <c r="F9" s="15"/>
      <c r="G9" s="76"/>
      <c r="H9" s="15"/>
      <c r="I9" s="15"/>
      <c r="J9" s="45"/>
      <c r="K9" s="17"/>
      <c r="L9" s="17"/>
      <c r="M9" s="96"/>
      <c r="N9" s="83">
        <f t="shared" si="0"/>
        <v>0</v>
      </c>
      <c r="O9" s="17"/>
      <c r="P9" s="38"/>
      <c r="Q9" s="32"/>
      <c r="R9" s="95"/>
      <c r="S9" s="76"/>
      <c r="T9" s="76"/>
      <c r="U9" s="88"/>
      <c r="V9" s="46"/>
    </row>
    <row r="10" spans="1:22" ht="20.25" customHeight="1">
      <c r="A10" s="31">
        <v>7</v>
      </c>
      <c r="B10" s="15"/>
      <c r="C10" s="16"/>
      <c r="D10" s="75" t="e">
        <f>VLOOKUP(C10,都道府県コード等!A8:B54,2)</f>
        <v>#N/A</v>
      </c>
      <c r="E10" s="16"/>
      <c r="F10" s="15"/>
      <c r="G10" s="76"/>
      <c r="H10" s="15"/>
      <c r="I10" s="15"/>
      <c r="J10" s="45"/>
      <c r="K10" s="17"/>
      <c r="L10" s="17"/>
      <c r="M10" s="96"/>
      <c r="N10" s="83">
        <f t="shared" si="0"/>
        <v>0</v>
      </c>
      <c r="O10" s="17"/>
      <c r="P10" s="38"/>
      <c r="Q10" s="32"/>
      <c r="R10" s="95"/>
      <c r="S10" s="76"/>
      <c r="T10" s="76"/>
      <c r="U10" s="88"/>
      <c r="V10" s="46"/>
    </row>
    <row r="11" spans="1:22" ht="20.25" customHeight="1">
      <c r="A11" s="31">
        <v>8</v>
      </c>
      <c r="B11" s="15"/>
      <c r="C11" s="16"/>
      <c r="D11" s="75" t="e">
        <f>VLOOKUP(C11,都道府県コード等!A9:B55,2)</f>
        <v>#N/A</v>
      </c>
      <c r="E11" s="16"/>
      <c r="F11" s="15"/>
      <c r="G11" s="76"/>
      <c r="H11" s="15"/>
      <c r="I11" s="15"/>
      <c r="J11" s="45"/>
      <c r="K11" s="17"/>
      <c r="L11" s="17"/>
      <c r="M11" s="96"/>
      <c r="N11" s="83">
        <f t="shared" si="0"/>
        <v>0</v>
      </c>
      <c r="O11" s="17"/>
      <c r="P11" s="38"/>
      <c r="Q11" s="32"/>
      <c r="R11" s="95"/>
      <c r="S11" s="76"/>
      <c r="T11" s="76"/>
      <c r="U11" s="88"/>
      <c r="V11" s="46"/>
    </row>
    <row r="12" spans="1:22" ht="20.25" customHeight="1">
      <c r="A12" s="31">
        <v>9</v>
      </c>
      <c r="B12" s="15"/>
      <c r="C12" s="16"/>
      <c r="D12" s="75" t="e">
        <f>VLOOKUP(C12,都道府県コード等!A10:B56,2)</f>
        <v>#N/A</v>
      </c>
      <c r="E12" s="16"/>
      <c r="F12" s="15"/>
      <c r="G12" s="76"/>
      <c r="H12" s="15"/>
      <c r="I12" s="15"/>
      <c r="J12" s="45"/>
      <c r="K12" s="17"/>
      <c r="L12" s="17"/>
      <c r="M12" s="96"/>
      <c r="N12" s="83">
        <f t="shared" si="0"/>
        <v>0</v>
      </c>
      <c r="O12" s="17"/>
      <c r="P12" s="38"/>
      <c r="Q12" s="32"/>
      <c r="R12" s="95"/>
      <c r="S12" s="76"/>
      <c r="T12" s="76"/>
      <c r="U12" s="88"/>
      <c r="V12" s="46"/>
    </row>
    <row r="13" spans="1:22" ht="20.25" customHeight="1">
      <c r="A13" s="31">
        <v>10</v>
      </c>
      <c r="B13" s="15"/>
      <c r="C13" s="16"/>
      <c r="D13" s="75" t="e">
        <f>VLOOKUP(C13,都道府県コード等!A11:B57,2)</f>
        <v>#N/A</v>
      </c>
      <c r="E13" s="16"/>
      <c r="F13" s="15"/>
      <c r="G13" s="76"/>
      <c r="H13" s="15"/>
      <c r="I13" s="15"/>
      <c r="J13" s="45"/>
      <c r="K13" s="17"/>
      <c r="L13" s="17"/>
      <c r="M13" s="96"/>
      <c r="N13" s="83">
        <f t="shared" si="0"/>
        <v>0</v>
      </c>
      <c r="O13" s="17"/>
      <c r="P13" s="38"/>
      <c r="Q13" s="32"/>
      <c r="R13" s="95"/>
      <c r="S13" s="76"/>
      <c r="T13" s="76"/>
      <c r="U13" s="88"/>
      <c r="V13" s="46"/>
    </row>
    <row r="14" spans="1:22" ht="20.25" customHeight="1">
      <c r="A14" s="31">
        <v>11</v>
      </c>
      <c r="B14" s="15"/>
      <c r="C14" s="16"/>
      <c r="D14" s="75" t="e">
        <f>VLOOKUP(C14,都道府県コード等!A12:B58,2)</f>
        <v>#N/A</v>
      </c>
      <c r="E14" s="16"/>
      <c r="F14" s="15"/>
      <c r="G14" s="76"/>
      <c r="H14" s="15"/>
      <c r="I14" s="15"/>
      <c r="J14" s="45"/>
      <c r="K14" s="17"/>
      <c r="L14" s="17"/>
      <c r="M14" s="96"/>
      <c r="N14" s="83">
        <f t="shared" si="0"/>
        <v>0</v>
      </c>
      <c r="O14" s="17"/>
      <c r="P14" s="38"/>
      <c r="Q14" s="32"/>
      <c r="R14" s="95"/>
      <c r="S14" s="76"/>
      <c r="T14" s="76"/>
      <c r="U14" s="88"/>
      <c r="V14" s="46"/>
    </row>
    <row r="15" spans="1:22" ht="20.25" customHeight="1">
      <c r="A15" s="31">
        <v>12</v>
      </c>
      <c r="B15" s="15"/>
      <c r="C15" s="16"/>
      <c r="D15" s="75" t="e">
        <f>VLOOKUP(C15,都道府県コード等!A13:B59,2)</f>
        <v>#N/A</v>
      </c>
      <c r="E15" s="16"/>
      <c r="F15" s="15"/>
      <c r="G15" s="76"/>
      <c r="H15" s="15"/>
      <c r="I15" s="15"/>
      <c r="J15" s="45"/>
      <c r="K15" s="17"/>
      <c r="L15" s="17"/>
      <c r="M15" s="96"/>
      <c r="N15" s="83">
        <f t="shared" si="0"/>
        <v>0</v>
      </c>
      <c r="O15" s="17"/>
      <c r="P15" s="38"/>
      <c r="Q15" s="32"/>
      <c r="R15" s="95"/>
      <c r="S15" s="76"/>
      <c r="T15" s="76"/>
      <c r="U15" s="88"/>
      <c r="V15" s="46"/>
    </row>
    <row r="16" spans="1:22" ht="20.25" customHeight="1">
      <c r="A16" s="31">
        <v>13</v>
      </c>
      <c r="B16" s="15"/>
      <c r="C16" s="16"/>
      <c r="D16" s="75" t="e">
        <f>VLOOKUP(C16,都道府県コード等!A14:B60,2)</f>
        <v>#N/A</v>
      </c>
      <c r="E16" s="16"/>
      <c r="F16" s="15"/>
      <c r="G16" s="76"/>
      <c r="H16" s="15"/>
      <c r="I16" s="15"/>
      <c r="J16" s="45"/>
      <c r="K16" s="17"/>
      <c r="L16" s="17"/>
      <c r="M16" s="96"/>
      <c r="N16" s="83">
        <f t="shared" si="0"/>
        <v>0</v>
      </c>
      <c r="O16" s="17"/>
      <c r="P16" s="38"/>
      <c r="Q16" s="32"/>
      <c r="R16" s="95"/>
      <c r="S16" s="76"/>
      <c r="T16" s="76"/>
      <c r="U16" s="88"/>
      <c r="V16" s="46"/>
    </row>
    <row r="17" spans="1:22" ht="20.25" customHeight="1">
      <c r="A17" s="31">
        <v>14</v>
      </c>
      <c r="B17" s="15"/>
      <c r="C17" s="16"/>
      <c r="D17" s="75" t="e">
        <f>VLOOKUP(C17,都道府県コード等!A15:B61,2)</f>
        <v>#N/A</v>
      </c>
      <c r="E17" s="16"/>
      <c r="F17" s="15"/>
      <c r="G17" s="76"/>
      <c r="H17" s="15"/>
      <c r="I17" s="15"/>
      <c r="J17" s="45"/>
      <c r="K17" s="17"/>
      <c r="L17" s="17"/>
      <c r="M17" s="96"/>
      <c r="N17" s="83">
        <f t="shared" si="0"/>
        <v>0</v>
      </c>
      <c r="O17" s="17"/>
      <c r="P17" s="38"/>
      <c r="Q17" s="32"/>
      <c r="R17" s="95"/>
      <c r="S17" s="76"/>
      <c r="T17" s="76"/>
      <c r="U17" s="88"/>
      <c r="V17" s="46"/>
    </row>
    <row r="18" spans="1:22" ht="20.25" customHeight="1">
      <c r="A18" s="31">
        <v>15</v>
      </c>
      <c r="B18" s="15"/>
      <c r="C18" s="16"/>
      <c r="D18" s="75" t="e">
        <f>VLOOKUP(C18,都道府県コード等!A16:B62,2)</f>
        <v>#N/A</v>
      </c>
      <c r="E18" s="16"/>
      <c r="F18" s="15"/>
      <c r="G18" s="76"/>
      <c r="H18" s="15"/>
      <c r="I18" s="15"/>
      <c r="J18" s="45"/>
      <c r="K18" s="17"/>
      <c r="L18" s="17"/>
      <c r="M18" s="96"/>
      <c r="N18" s="83">
        <f t="shared" si="0"/>
        <v>0</v>
      </c>
      <c r="O18" s="17"/>
      <c r="P18" s="38"/>
      <c r="Q18" s="32"/>
      <c r="R18" s="95"/>
      <c r="S18" s="76"/>
      <c r="T18" s="76"/>
      <c r="U18" s="88"/>
      <c r="V18" s="46"/>
    </row>
    <row r="19" spans="1:22" s="8" customFormat="1" ht="20.25" customHeight="1">
      <c r="A19" s="12" t="s">
        <v>94</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24</v>
      </c>
      <c r="B20" s="12"/>
      <c r="C20" s="12"/>
      <c r="D20" s="12"/>
      <c r="E20" s="12"/>
      <c r="F20" s="12"/>
      <c r="G20" s="12"/>
      <c r="H20" s="12"/>
      <c r="I20" s="12"/>
      <c r="J20" s="12"/>
      <c r="K20" s="12"/>
      <c r="L20" s="12"/>
      <c r="M20" s="12"/>
      <c r="N20" s="12"/>
      <c r="O20" s="12"/>
      <c r="P20" s="12"/>
      <c r="Q20" s="12"/>
      <c r="R20" s="12"/>
      <c r="S20" s="12"/>
      <c r="T20" s="12"/>
      <c r="U20" s="12"/>
      <c r="V20" s="12"/>
    </row>
    <row r="21" spans="1:22" s="9" customFormat="1" ht="20.100000000000001" customHeight="1">
      <c r="A21" s="20" t="s">
        <v>95</v>
      </c>
      <c r="B21" s="12"/>
      <c r="C21" s="12"/>
      <c r="D21" s="12"/>
      <c r="E21" s="12"/>
      <c r="F21" s="12"/>
      <c r="G21" s="12"/>
      <c r="H21" s="12"/>
      <c r="I21" s="12"/>
      <c r="J21" s="12"/>
      <c r="K21" s="12"/>
      <c r="L21" s="12"/>
      <c r="M21" s="12"/>
      <c r="N21" s="12"/>
      <c r="O21" s="12"/>
      <c r="P21" s="12"/>
      <c r="Q21" s="12"/>
      <c r="R21" s="12"/>
      <c r="S21" s="12"/>
      <c r="T21" s="12"/>
      <c r="U21" s="12"/>
      <c r="V21" s="12"/>
    </row>
    <row r="22" spans="1:22" s="9" customFormat="1" ht="20.100000000000001" customHeight="1">
      <c r="A22" s="20" t="s">
        <v>166</v>
      </c>
      <c r="B22" s="12"/>
      <c r="C22" s="12"/>
      <c r="D22" s="12"/>
      <c r="E22" s="12"/>
      <c r="F22" s="12"/>
      <c r="G22" s="12"/>
      <c r="H22" s="12"/>
      <c r="I22" s="12"/>
      <c r="J22" s="12"/>
      <c r="K22" s="12"/>
      <c r="L22" s="12"/>
      <c r="M22" s="12"/>
      <c r="N22" s="12"/>
      <c r="O22" s="12"/>
      <c r="P22" s="12"/>
      <c r="Q22" s="12"/>
      <c r="R22" s="12"/>
      <c r="S22" s="12"/>
      <c r="T22" s="12"/>
      <c r="U22" s="12"/>
      <c r="V22" s="12"/>
    </row>
    <row r="23" spans="1:22" s="8" customFormat="1" ht="20.25" customHeight="1">
      <c r="A23" s="12" t="s">
        <v>211</v>
      </c>
      <c r="B23" s="12"/>
      <c r="C23" s="12"/>
      <c r="D23" s="12"/>
      <c r="E23" s="12"/>
      <c r="F23" s="12"/>
      <c r="G23" s="12"/>
      <c r="H23" s="12"/>
      <c r="I23" s="12"/>
      <c r="J23" s="12"/>
      <c r="K23" s="12"/>
      <c r="L23" s="12"/>
      <c r="M23" s="12"/>
      <c r="N23" s="12"/>
      <c r="O23" s="12"/>
      <c r="P23" s="12"/>
      <c r="Q23" s="12"/>
      <c r="R23" s="12"/>
      <c r="S23" s="12"/>
      <c r="T23" s="12"/>
      <c r="U23" s="12"/>
    </row>
    <row r="24" spans="1:22" s="8" customFormat="1" ht="20.25" customHeight="1">
      <c r="A24" s="12" t="s">
        <v>279</v>
      </c>
      <c r="B24" s="12"/>
      <c r="C24" s="12"/>
      <c r="D24" s="12"/>
      <c r="E24" s="12"/>
      <c r="F24" s="12"/>
      <c r="G24" s="12"/>
      <c r="H24" s="12"/>
      <c r="I24" s="12"/>
      <c r="J24" s="12"/>
      <c r="K24" s="12"/>
      <c r="L24" s="12"/>
      <c r="M24" s="12"/>
      <c r="N24" s="12"/>
      <c r="O24" s="12"/>
      <c r="P24" s="12"/>
      <c r="Q24" s="13"/>
      <c r="R24" s="12"/>
      <c r="S24" s="12"/>
      <c r="T24" s="12"/>
      <c r="U24" s="12"/>
      <c r="V24" s="12"/>
    </row>
    <row r="25" spans="1:22" ht="20.25" customHeight="1"/>
    <row r="26" spans="1:22" ht="20.25" customHeight="1"/>
    <row r="27" spans="1:22" ht="19.5" customHeight="1"/>
    <row r="28" spans="1:22" ht="19.5" customHeight="1"/>
    <row r="30" spans="1:22" ht="13.5">
      <c r="C30" s="6"/>
      <c r="D30" s="10"/>
    </row>
    <row r="31" spans="1:22" ht="13.5">
      <c r="C31" s="6"/>
      <c r="D31" s="10"/>
    </row>
    <row r="32" spans="1:22" ht="13.5">
      <c r="C32" s="6"/>
      <c r="D32" s="10"/>
    </row>
    <row r="33" spans="3:16" ht="13.5">
      <c r="C33" s="6"/>
      <c r="D33" s="10"/>
    </row>
    <row r="34" spans="3:16" ht="13.5">
      <c r="C34" s="6"/>
      <c r="D34" s="10"/>
    </row>
    <row r="35" spans="3:16" ht="13.5">
      <c r="C35" s="6"/>
      <c r="D35" s="11"/>
    </row>
    <row r="36" spans="3:16" ht="13.5">
      <c r="C36" s="6"/>
      <c r="D36" s="11"/>
    </row>
    <row r="37" spans="3:16" ht="13.5">
      <c r="C37" s="6"/>
      <c r="D37" s="10"/>
    </row>
    <row r="38" spans="3:16" ht="13.5">
      <c r="C38" s="6"/>
      <c r="D38" s="10"/>
    </row>
    <row r="39" spans="3:16" ht="13.5">
      <c r="C39" s="6"/>
      <c r="D39" s="10"/>
    </row>
    <row r="40" spans="3:16" ht="13.5">
      <c r="C40" s="6"/>
      <c r="D40" s="10"/>
    </row>
    <row r="41" spans="3:16" ht="13.5">
      <c r="C41" s="6"/>
      <c r="D41" s="10"/>
    </row>
    <row r="42" spans="3:16" ht="13.5">
      <c r="C42" s="6"/>
      <c r="D42" s="10"/>
    </row>
    <row r="43" spans="3:16" ht="13.5">
      <c r="C43" s="6"/>
      <c r="D43" s="10"/>
    </row>
    <row r="44" spans="3:16" ht="13.5">
      <c r="C44" s="6"/>
      <c r="D44" s="10"/>
      <c r="P44" s="1"/>
    </row>
    <row r="45" spans="3:16" ht="13.5">
      <c r="C45" s="6"/>
      <c r="D45" s="10"/>
      <c r="P45" s="1"/>
    </row>
    <row r="46" spans="3:16" ht="13.5">
      <c r="C46" s="6"/>
      <c r="D46" s="10"/>
      <c r="P46" s="1"/>
    </row>
    <row r="47" spans="3:16" ht="13.5">
      <c r="C47" s="6"/>
      <c r="D47" s="10"/>
      <c r="P47" s="1"/>
    </row>
    <row r="48" spans="3:16" ht="13.5">
      <c r="C48" s="6"/>
      <c r="D48" s="10"/>
      <c r="P48" s="1"/>
    </row>
    <row r="49" spans="3:16" ht="13.5">
      <c r="C49" s="6"/>
      <c r="D49" s="10"/>
      <c r="P49" s="1"/>
    </row>
    <row r="50" spans="3:16" ht="13.5">
      <c r="C50" s="6"/>
      <c r="D50" s="10"/>
      <c r="P50" s="1"/>
    </row>
    <row r="51" spans="3:16" ht="13.5">
      <c r="C51" s="6"/>
      <c r="D51" s="10"/>
      <c r="P51" s="1"/>
    </row>
    <row r="52" spans="3:16" ht="13.5">
      <c r="C52" s="6"/>
      <c r="D52" s="10"/>
      <c r="P52" s="1"/>
    </row>
    <row r="53" spans="3:16" ht="13.5">
      <c r="C53" s="6"/>
      <c r="D53" s="10"/>
      <c r="P53" s="1"/>
    </row>
    <row r="54" spans="3:16" ht="13.5">
      <c r="C54" s="6"/>
      <c r="D54" s="10"/>
      <c r="P54" s="1"/>
    </row>
    <row r="55" spans="3:16" ht="13.5">
      <c r="C55" s="6"/>
      <c r="D55" s="10"/>
      <c r="P55" s="1"/>
    </row>
    <row r="56" spans="3:16" ht="13.5">
      <c r="C56" s="6"/>
      <c r="D56" s="10"/>
      <c r="P56" s="1"/>
    </row>
    <row r="57" spans="3:16" ht="13.5">
      <c r="C57" s="6"/>
      <c r="D57" s="10"/>
      <c r="P57" s="1"/>
    </row>
    <row r="58" spans="3:16" ht="13.5">
      <c r="C58" s="6"/>
      <c r="D58" s="10"/>
      <c r="P58" s="1"/>
    </row>
    <row r="59" spans="3:16" ht="13.5">
      <c r="C59" s="6"/>
      <c r="D59" s="10"/>
      <c r="P59" s="1"/>
    </row>
    <row r="60" spans="3:16" ht="13.5">
      <c r="C60" s="6"/>
      <c r="D60" s="10"/>
      <c r="P60" s="1"/>
    </row>
    <row r="61" spans="3:16" ht="13.5">
      <c r="C61" s="6"/>
      <c r="D61" s="10"/>
      <c r="P61" s="1"/>
    </row>
    <row r="62" spans="3:16" ht="13.5">
      <c r="C62" s="6"/>
      <c r="D62" s="10"/>
      <c r="P62" s="1"/>
    </row>
    <row r="63" spans="3:16" ht="13.5">
      <c r="C63" s="6"/>
      <c r="D63" s="10"/>
      <c r="P63" s="1"/>
    </row>
    <row r="64" spans="3:16" ht="13.5">
      <c r="C64" s="6"/>
      <c r="D64" s="10"/>
      <c r="P64" s="1"/>
    </row>
    <row r="65" spans="3:16" ht="13.5">
      <c r="C65" s="6"/>
      <c r="D65" s="10"/>
      <c r="P65" s="1"/>
    </row>
    <row r="66" spans="3:16" ht="13.5">
      <c r="C66" s="6"/>
      <c r="D66" s="10"/>
      <c r="P66" s="1"/>
    </row>
    <row r="67" spans="3:16" ht="13.5">
      <c r="C67" s="6"/>
      <c r="D67" s="10"/>
      <c r="P67" s="1"/>
    </row>
    <row r="68" spans="3:16" ht="13.5">
      <c r="C68" s="6"/>
      <c r="D68" s="10"/>
      <c r="P68" s="1"/>
    </row>
    <row r="69" spans="3:16" ht="13.5">
      <c r="C69" s="6"/>
      <c r="D69" s="10"/>
      <c r="P69" s="1"/>
    </row>
    <row r="70" spans="3:16" ht="13.5">
      <c r="C70" s="6"/>
      <c r="D70" s="10"/>
      <c r="P70" s="1"/>
    </row>
    <row r="71" spans="3:16" ht="13.5">
      <c r="C71" s="6"/>
      <c r="D71" s="10"/>
      <c r="P71" s="1"/>
    </row>
    <row r="72" spans="3:16" ht="13.5">
      <c r="C72" s="6"/>
      <c r="D72" s="10"/>
      <c r="P72" s="1"/>
    </row>
    <row r="73" spans="3:16" ht="13.5">
      <c r="C73" s="6"/>
      <c r="D73" s="10"/>
      <c r="P73" s="1"/>
    </row>
    <row r="74" spans="3:16" ht="13.5">
      <c r="C74" s="6"/>
      <c r="D74" s="10"/>
      <c r="P74" s="1"/>
    </row>
    <row r="75" spans="3:16" ht="13.5">
      <c r="C75" s="6"/>
      <c r="D75" s="10"/>
      <c r="P75" s="1"/>
    </row>
    <row r="76" spans="3:16" ht="13.5">
      <c r="C76" s="6"/>
      <c r="D76" s="10"/>
      <c r="P76" s="1"/>
    </row>
    <row r="77" spans="3:16">
      <c r="P77" s="1"/>
    </row>
    <row r="78" spans="3:16">
      <c r="P78" s="1"/>
    </row>
    <row r="79" spans="3:16">
      <c r="P79" s="1"/>
    </row>
    <row r="80" spans="3:16">
      <c r="P80" s="1"/>
    </row>
  </sheetData>
  <dataConsolidate/>
  <phoneticPr fontId="1"/>
  <dataValidations xWindow="1442" yWindow="513" count="1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100-000000000000}"/>
    <dataValidation allowBlank="1" showErrorMessage="1" promptTitle="年月日を記載してください" prompt="書式設定を変更せずに、年月日を記載してください" sqref="V4:V18" xr:uid="{00000000-0002-0000-01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100-000006000000}"/>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M4:M18" xr:uid="{2D20E652-04FA-4264-8153-A1F5080FB9A9}">
      <formula1>"7，730,15，400"</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1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00000000-0002-0000-0100-00000A000000}">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0F5C201D-8EF1-47D1-9849-F89BEC8F7635}">
      <formula1>"有,無"</formula1>
    </dataValidation>
    <dataValidation allowBlank="1" showInputMessage="1" showErrorMessage="1" promptTitle="年月日を記載してください" prompt="書式設定を変更せずに、年月日を記載してください_x000a_（西暦／月／日）" sqref="Q4:Q18" xr:uid="{41FB0132-520A-41CD-A92A-5DD707E2455D}"/>
    <dataValidation showInputMessage="1" showErrorMessage="1" errorTitle="ドロップダウンリストより選択してください" prompt="自動計算。千円未満切捨て。" sqref="N4:N18" xr:uid="{1BB7E2FD-C558-4925-BB1A-99DF2297FAC1}"/>
    <dataValidation showInputMessage="1" showErrorMessage="1" errorTitle="ドロップダウンリストより選択してください" promptTitle="千円単位（小数点も記載）" prompt="千円単位で小数点も記載してください" sqref="K4:L18" xr:uid="{C00A36CB-EB1E-4BF3-962A-FE513E94AB09}"/>
  </dataValidations>
  <pageMargins left="0.93" right="0.16" top="0.74803149606299213" bottom="0.74803149606299213" header="0.31496062992125984" footer="0.31496062992125984"/>
  <pageSetup paperSize="8" scale="55" fitToHeight="0" orientation="landscape" r:id="rId1"/>
  <extLst>
    <ext xmlns:x14="http://schemas.microsoft.com/office/spreadsheetml/2009/9/main" uri="{CCE6A557-97BC-4b89-ADB6-D9C93CAAB3DF}">
      <x14:dataValidations xmlns:xm="http://schemas.microsoft.com/office/excel/2006/main" xWindow="1442" yWindow="513" count="3">
        <x14:dataValidation type="list" allowBlank="1" showInputMessage="1" showErrorMessage="1" xr:uid="{663AC987-4655-4DEB-AB23-BA49DA14C4CA}">
          <x14:formula1>
            <xm:f>都道府県コード等!$Q$3:$Q$4</xm:f>
          </x14:formula1>
          <xm:sqref>U4:U18</xm:sqref>
        </x14:dataValidation>
        <x14:dataValidation type="list" allowBlank="1" showInputMessage="1" showErrorMessage="1" promptTitle="ドロップダウンリストより選択してください" xr:uid="{CA74AA99-9118-4C8B-BA9F-CE26039D3DCF}">
          <x14:formula1>
            <xm:f>都道府県コード等!$E$3:$E$18</xm:f>
          </x14:formula1>
          <xm:sqref>G4:G18</xm:sqref>
        </x14:dataValidation>
        <x14:dataValidation type="list" allowBlank="1" showInputMessage="1" showErrorMessage="1" errorTitle="ドロップダウンリストより選択してください" xr:uid="{BDC53369-8D7B-4745-8BB5-DC2D2E7FEA1E}">
          <x14:formula1>
            <xm:f>都道府県コード等!$R$3:$R$13</xm:f>
          </x14:formula1>
          <xm:sqref>T4:T18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pageSetUpPr fitToPage="1"/>
  </sheetPr>
  <dimension ref="A1:X80"/>
  <sheetViews>
    <sheetView view="pageBreakPreview" topLeftCell="I1" zoomScale="80" zoomScaleNormal="100" zoomScaleSheetLayoutView="80" workbookViewId="0">
      <pane ySplit="3" topLeftCell="A4" activePane="bottomLeft" state="frozen"/>
      <selection activeCell="A22" sqref="A22"/>
      <selection pane="bottomLeft" activeCell="A22" sqref="A22"/>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7" width="16.125" style="5" customWidth="1"/>
    <col min="18" max="18" width="21.75" style="5" customWidth="1"/>
    <col min="19" max="19" width="17" style="5" customWidth="1"/>
    <col min="20" max="22" width="10.625" style="5" customWidth="1"/>
    <col min="23" max="23" width="20.25" style="5" customWidth="1"/>
    <col min="24" max="24" width="11.625" style="5" customWidth="1"/>
    <col min="25" max="16384" width="4.25" style="5"/>
  </cols>
  <sheetData>
    <row r="1" spans="1:24" ht="18.75">
      <c r="N1" s="4"/>
      <c r="O1" s="3"/>
      <c r="X1" s="39" t="s">
        <v>112</v>
      </c>
    </row>
    <row r="2" spans="1:24" ht="20.100000000000001" customHeight="1">
      <c r="A2" s="90" t="s">
        <v>168</v>
      </c>
      <c r="B2" s="13"/>
      <c r="C2" s="13"/>
      <c r="D2" s="13"/>
      <c r="E2" s="13"/>
      <c r="F2" s="13"/>
      <c r="G2" s="13"/>
      <c r="H2" s="13"/>
      <c r="I2" s="13"/>
      <c r="J2" s="13"/>
      <c r="K2" s="13"/>
      <c r="L2" s="13"/>
      <c r="M2" s="13"/>
      <c r="N2" s="13"/>
      <c r="O2" s="13"/>
      <c r="P2" s="13"/>
      <c r="Q2" s="13"/>
      <c r="R2" s="13"/>
      <c r="S2" s="13"/>
      <c r="T2" s="13"/>
      <c r="U2" s="13"/>
      <c r="V2" s="13"/>
      <c r="W2" s="69"/>
      <c r="X2" s="13"/>
    </row>
    <row r="3" spans="1:24" s="7" customFormat="1" ht="141" customHeight="1">
      <c r="A3" s="42" t="s">
        <v>1</v>
      </c>
      <c r="B3" s="43" t="s">
        <v>2</v>
      </c>
      <c r="C3" s="43" t="s">
        <v>3</v>
      </c>
      <c r="D3" s="94" t="s">
        <v>4</v>
      </c>
      <c r="E3" s="43" t="s">
        <v>5</v>
      </c>
      <c r="F3" s="43" t="s">
        <v>84</v>
      </c>
      <c r="G3" s="95" t="s">
        <v>85</v>
      </c>
      <c r="H3" s="43" t="s">
        <v>6</v>
      </c>
      <c r="I3" s="43" t="s">
        <v>7</v>
      </c>
      <c r="J3" s="43" t="s">
        <v>86</v>
      </c>
      <c r="K3" s="43" t="s">
        <v>87</v>
      </c>
      <c r="L3" s="19" t="s">
        <v>154</v>
      </c>
      <c r="M3" s="95" t="s">
        <v>155</v>
      </c>
      <c r="N3" s="94" t="s">
        <v>156</v>
      </c>
      <c r="O3" s="43" t="s">
        <v>113</v>
      </c>
      <c r="P3" s="102" t="s">
        <v>212</v>
      </c>
      <c r="Q3" s="56" t="s">
        <v>214</v>
      </c>
      <c r="R3" s="44" t="s">
        <v>213</v>
      </c>
      <c r="S3" s="91" t="s">
        <v>92</v>
      </c>
      <c r="T3" s="95" t="s">
        <v>14</v>
      </c>
      <c r="U3" s="95" t="s">
        <v>93</v>
      </c>
      <c r="V3" s="95" t="s">
        <v>185</v>
      </c>
      <c r="W3" s="74" t="s">
        <v>148</v>
      </c>
      <c r="X3" s="43" t="s">
        <v>17</v>
      </c>
    </row>
    <row r="4" spans="1:24" ht="20.25" customHeight="1">
      <c r="A4" s="31">
        <v>1</v>
      </c>
      <c r="B4" s="15"/>
      <c r="C4" s="16"/>
      <c r="D4" s="75" t="e">
        <f>VLOOKUP(C4,都道府県コード等!A2:B48,2)</f>
        <v>#N/A</v>
      </c>
      <c r="E4" s="16"/>
      <c r="F4" s="15"/>
      <c r="G4" s="76"/>
      <c r="H4" s="15"/>
      <c r="I4" s="15"/>
      <c r="J4" s="45"/>
      <c r="K4" s="17"/>
      <c r="L4" s="17"/>
      <c r="M4" s="96"/>
      <c r="N4" s="83">
        <f>ROUNDDOWN(MIN(L4,M4),0)</f>
        <v>0</v>
      </c>
      <c r="O4" s="18"/>
      <c r="P4" s="115"/>
      <c r="Q4" s="15"/>
      <c r="R4" s="46"/>
      <c r="S4" s="92" t="e">
        <f>R4/Q4</f>
        <v>#DIV/0!</v>
      </c>
      <c r="T4" s="95"/>
      <c r="U4" s="76"/>
      <c r="V4" s="76"/>
      <c r="W4" s="88"/>
      <c r="X4" s="46"/>
    </row>
    <row r="5" spans="1:24" ht="20.25" customHeight="1">
      <c r="A5" s="31">
        <v>2</v>
      </c>
      <c r="B5" s="15"/>
      <c r="C5" s="16"/>
      <c r="D5" s="75" t="e">
        <f>VLOOKUP(C5,都道府県コード等!A3:B49,2)</f>
        <v>#N/A</v>
      </c>
      <c r="E5" s="16"/>
      <c r="F5" s="15"/>
      <c r="G5" s="76"/>
      <c r="H5" s="15"/>
      <c r="I5" s="15"/>
      <c r="J5" s="45"/>
      <c r="K5" s="17"/>
      <c r="L5" s="17"/>
      <c r="M5" s="96"/>
      <c r="N5" s="83">
        <f t="shared" ref="N5:N18" si="0">ROUNDDOWN(MIN(L5,M5),0)</f>
        <v>0</v>
      </c>
      <c r="O5" s="18"/>
      <c r="P5" s="15"/>
      <c r="Q5" s="15"/>
      <c r="R5" s="46"/>
      <c r="S5" s="92" t="e">
        <f>R5/Q5</f>
        <v>#DIV/0!</v>
      </c>
      <c r="T5" s="95"/>
      <c r="U5" s="76"/>
      <c r="V5" s="76"/>
      <c r="W5" s="88"/>
      <c r="X5" s="46"/>
    </row>
    <row r="6" spans="1:24" ht="20.25" customHeight="1">
      <c r="A6" s="31">
        <v>3</v>
      </c>
      <c r="B6" s="15"/>
      <c r="C6" s="16"/>
      <c r="D6" s="75" t="e">
        <f>VLOOKUP(C6,都道府県コード等!A4:B50,2)</f>
        <v>#N/A</v>
      </c>
      <c r="E6" s="16"/>
      <c r="F6" s="31"/>
      <c r="G6" s="76"/>
      <c r="H6" s="15"/>
      <c r="I6" s="15"/>
      <c r="J6" s="45"/>
      <c r="K6" s="17"/>
      <c r="L6" s="17"/>
      <c r="M6" s="96"/>
      <c r="N6" s="83">
        <f t="shared" si="0"/>
        <v>0</v>
      </c>
      <c r="O6" s="18"/>
      <c r="P6" s="15"/>
      <c r="Q6" s="15"/>
      <c r="R6" s="46"/>
      <c r="S6" s="92" t="e">
        <f t="shared" ref="S6:S18" si="1">R6/Q6</f>
        <v>#DIV/0!</v>
      </c>
      <c r="T6" s="95"/>
      <c r="U6" s="76"/>
      <c r="V6" s="76"/>
      <c r="W6" s="88"/>
      <c r="X6" s="46"/>
    </row>
    <row r="7" spans="1:24" ht="20.25" customHeight="1">
      <c r="A7" s="31">
        <v>4</v>
      </c>
      <c r="B7" s="15"/>
      <c r="C7" s="16"/>
      <c r="D7" s="75" t="e">
        <f>VLOOKUP(C7,都道府県コード等!A5:B51,2)</f>
        <v>#N/A</v>
      </c>
      <c r="E7" s="16"/>
      <c r="F7" s="15"/>
      <c r="G7" s="76"/>
      <c r="H7" s="15"/>
      <c r="I7" s="15"/>
      <c r="J7" s="45"/>
      <c r="K7" s="17"/>
      <c r="L7" s="17"/>
      <c r="M7" s="96"/>
      <c r="N7" s="83">
        <f t="shared" si="0"/>
        <v>0</v>
      </c>
      <c r="O7" s="18"/>
      <c r="P7" s="15"/>
      <c r="Q7" s="15"/>
      <c r="R7" s="46"/>
      <c r="S7" s="92" t="e">
        <f t="shared" si="1"/>
        <v>#DIV/0!</v>
      </c>
      <c r="T7" s="95"/>
      <c r="U7" s="76"/>
      <c r="V7" s="76"/>
      <c r="W7" s="88"/>
      <c r="X7" s="46"/>
    </row>
    <row r="8" spans="1:24" ht="20.25" customHeight="1">
      <c r="A8" s="31">
        <v>5</v>
      </c>
      <c r="B8" s="15"/>
      <c r="C8" s="16"/>
      <c r="D8" s="75" t="e">
        <f>VLOOKUP(C8,都道府県コード等!A6:B52,2)</f>
        <v>#N/A</v>
      </c>
      <c r="E8" s="16"/>
      <c r="F8" s="15"/>
      <c r="G8" s="76"/>
      <c r="H8" s="15"/>
      <c r="I8" s="15"/>
      <c r="J8" s="45"/>
      <c r="K8" s="17"/>
      <c r="L8" s="17"/>
      <c r="M8" s="96"/>
      <c r="N8" s="83">
        <f t="shared" si="0"/>
        <v>0</v>
      </c>
      <c r="O8" s="18"/>
      <c r="P8" s="15"/>
      <c r="Q8" s="15"/>
      <c r="R8" s="46"/>
      <c r="S8" s="92" t="e">
        <f t="shared" si="1"/>
        <v>#DIV/0!</v>
      </c>
      <c r="T8" s="95"/>
      <c r="U8" s="76"/>
      <c r="V8" s="76"/>
      <c r="W8" s="88"/>
      <c r="X8" s="46"/>
    </row>
    <row r="9" spans="1:24" ht="20.25" customHeight="1">
      <c r="A9" s="31">
        <v>6</v>
      </c>
      <c r="B9" s="15"/>
      <c r="C9" s="16"/>
      <c r="D9" s="75" t="e">
        <f>VLOOKUP(C9,都道府県コード等!A7:B53,2)</f>
        <v>#N/A</v>
      </c>
      <c r="E9" s="16"/>
      <c r="F9" s="15"/>
      <c r="G9" s="76"/>
      <c r="H9" s="15"/>
      <c r="I9" s="15"/>
      <c r="J9" s="45"/>
      <c r="K9" s="17"/>
      <c r="L9" s="17"/>
      <c r="M9" s="96"/>
      <c r="N9" s="83">
        <f t="shared" si="0"/>
        <v>0</v>
      </c>
      <c r="O9" s="18"/>
      <c r="P9" s="15"/>
      <c r="Q9" s="15"/>
      <c r="R9" s="46"/>
      <c r="S9" s="92" t="e">
        <f t="shared" si="1"/>
        <v>#DIV/0!</v>
      </c>
      <c r="T9" s="95"/>
      <c r="U9" s="76"/>
      <c r="V9" s="76"/>
      <c r="W9" s="88"/>
      <c r="X9" s="46"/>
    </row>
    <row r="10" spans="1:24" ht="20.25" customHeight="1">
      <c r="A10" s="31">
        <v>7</v>
      </c>
      <c r="B10" s="15"/>
      <c r="C10" s="16"/>
      <c r="D10" s="75" t="e">
        <f>VLOOKUP(C10,都道府県コード等!A8:B54,2)</f>
        <v>#N/A</v>
      </c>
      <c r="E10" s="16"/>
      <c r="F10" s="15"/>
      <c r="G10" s="76"/>
      <c r="H10" s="15"/>
      <c r="I10" s="15"/>
      <c r="J10" s="45"/>
      <c r="K10" s="17"/>
      <c r="L10" s="17"/>
      <c r="M10" s="96"/>
      <c r="N10" s="83">
        <f t="shared" si="0"/>
        <v>0</v>
      </c>
      <c r="O10" s="18"/>
      <c r="P10" s="15"/>
      <c r="Q10" s="15"/>
      <c r="R10" s="46"/>
      <c r="S10" s="92" t="e">
        <f t="shared" si="1"/>
        <v>#DIV/0!</v>
      </c>
      <c r="T10" s="95"/>
      <c r="U10" s="76"/>
      <c r="V10" s="76"/>
      <c r="W10" s="88"/>
      <c r="X10" s="46"/>
    </row>
    <row r="11" spans="1:24" ht="20.25" customHeight="1">
      <c r="A11" s="31">
        <v>8</v>
      </c>
      <c r="B11" s="15"/>
      <c r="C11" s="16"/>
      <c r="D11" s="75" t="e">
        <f>VLOOKUP(C11,都道府県コード等!A9:B55,2)</f>
        <v>#N/A</v>
      </c>
      <c r="E11" s="16"/>
      <c r="F11" s="15"/>
      <c r="G11" s="76"/>
      <c r="H11" s="15"/>
      <c r="I11" s="15"/>
      <c r="J11" s="45"/>
      <c r="K11" s="17"/>
      <c r="L11" s="17"/>
      <c r="M11" s="96"/>
      <c r="N11" s="83">
        <f t="shared" si="0"/>
        <v>0</v>
      </c>
      <c r="O11" s="18"/>
      <c r="P11" s="15"/>
      <c r="Q11" s="15"/>
      <c r="R11" s="46"/>
      <c r="S11" s="92" t="e">
        <f t="shared" si="1"/>
        <v>#DIV/0!</v>
      </c>
      <c r="T11" s="95"/>
      <c r="U11" s="76"/>
      <c r="V11" s="76"/>
      <c r="W11" s="88"/>
      <c r="X11" s="46"/>
    </row>
    <row r="12" spans="1:24" ht="20.25" customHeight="1">
      <c r="A12" s="31">
        <v>9</v>
      </c>
      <c r="B12" s="15"/>
      <c r="C12" s="16"/>
      <c r="D12" s="75" t="e">
        <f>VLOOKUP(C12,都道府県コード等!A10:B56,2)</f>
        <v>#N/A</v>
      </c>
      <c r="E12" s="16"/>
      <c r="F12" s="15"/>
      <c r="G12" s="76"/>
      <c r="H12" s="15"/>
      <c r="I12" s="15"/>
      <c r="J12" s="45"/>
      <c r="K12" s="17"/>
      <c r="L12" s="17"/>
      <c r="M12" s="96"/>
      <c r="N12" s="83">
        <f t="shared" si="0"/>
        <v>0</v>
      </c>
      <c r="O12" s="18"/>
      <c r="P12" s="15"/>
      <c r="Q12" s="15"/>
      <c r="R12" s="46"/>
      <c r="S12" s="92" t="e">
        <f t="shared" si="1"/>
        <v>#DIV/0!</v>
      </c>
      <c r="T12" s="95"/>
      <c r="U12" s="76"/>
      <c r="V12" s="76"/>
      <c r="W12" s="88"/>
      <c r="X12" s="46"/>
    </row>
    <row r="13" spans="1:24" ht="20.25" customHeight="1">
      <c r="A13" s="31">
        <v>10</v>
      </c>
      <c r="B13" s="15"/>
      <c r="C13" s="16"/>
      <c r="D13" s="75" t="e">
        <f>VLOOKUP(C13,都道府県コード等!A11:B57,2)</f>
        <v>#N/A</v>
      </c>
      <c r="E13" s="16"/>
      <c r="F13" s="15"/>
      <c r="G13" s="76"/>
      <c r="H13" s="15"/>
      <c r="I13" s="15"/>
      <c r="J13" s="45"/>
      <c r="K13" s="17"/>
      <c r="L13" s="17"/>
      <c r="M13" s="96"/>
      <c r="N13" s="83">
        <f t="shared" si="0"/>
        <v>0</v>
      </c>
      <c r="O13" s="18"/>
      <c r="P13" s="15"/>
      <c r="Q13" s="15"/>
      <c r="R13" s="46"/>
      <c r="S13" s="92" t="e">
        <f t="shared" si="1"/>
        <v>#DIV/0!</v>
      </c>
      <c r="T13" s="95"/>
      <c r="U13" s="76"/>
      <c r="V13" s="76"/>
      <c r="W13" s="88"/>
      <c r="X13" s="46"/>
    </row>
    <row r="14" spans="1:24" ht="20.25" customHeight="1">
      <c r="A14" s="31">
        <v>11</v>
      </c>
      <c r="B14" s="15"/>
      <c r="C14" s="16"/>
      <c r="D14" s="75" t="e">
        <f>VLOOKUP(C14,都道府県コード等!A12:B58,2)</f>
        <v>#N/A</v>
      </c>
      <c r="E14" s="16"/>
      <c r="F14" s="15"/>
      <c r="G14" s="76"/>
      <c r="H14" s="15"/>
      <c r="I14" s="15"/>
      <c r="J14" s="45"/>
      <c r="K14" s="17"/>
      <c r="L14" s="17"/>
      <c r="M14" s="96"/>
      <c r="N14" s="83">
        <f t="shared" si="0"/>
        <v>0</v>
      </c>
      <c r="O14" s="18"/>
      <c r="P14" s="15"/>
      <c r="Q14" s="15"/>
      <c r="R14" s="46"/>
      <c r="S14" s="92" t="e">
        <f t="shared" si="1"/>
        <v>#DIV/0!</v>
      </c>
      <c r="T14" s="95"/>
      <c r="U14" s="76"/>
      <c r="V14" s="76"/>
      <c r="W14" s="88"/>
      <c r="X14" s="46"/>
    </row>
    <row r="15" spans="1:24" ht="20.25" customHeight="1">
      <c r="A15" s="31">
        <v>12</v>
      </c>
      <c r="B15" s="15"/>
      <c r="C15" s="16"/>
      <c r="D15" s="75" t="e">
        <f>VLOOKUP(C15,都道府県コード等!A13:B59,2)</f>
        <v>#N/A</v>
      </c>
      <c r="E15" s="16"/>
      <c r="F15" s="15"/>
      <c r="G15" s="76"/>
      <c r="H15" s="15"/>
      <c r="I15" s="15"/>
      <c r="J15" s="45"/>
      <c r="K15" s="17"/>
      <c r="L15" s="17"/>
      <c r="M15" s="96"/>
      <c r="N15" s="83">
        <f t="shared" si="0"/>
        <v>0</v>
      </c>
      <c r="O15" s="18"/>
      <c r="P15" s="15"/>
      <c r="Q15" s="15"/>
      <c r="R15" s="46"/>
      <c r="S15" s="92" t="e">
        <f t="shared" si="1"/>
        <v>#DIV/0!</v>
      </c>
      <c r="T15" s="95"/>
      <c r="U15" s="76"/>
      <c r="V15" s="76"/>
      <c r="W15" s="88"/>
      <c r="X15" s="46"/>
    </row>
    <row r="16" spans="1:24" ht="20.25" customHeight="1">
      <c r="A16" s="31">
        <v>13</v>
      </c>
      <c r="B16" s="15"/>
      <c r="C16" s="16"/>
      <c r="D16" s="75" t="e">
        <f>VLOOKUP(C16,都道府県コード等!A14:B60,2)</f>
        <v>#N/A</v>
      </c>
      <c r="E16" s="16"/>
      <c r="F16" s="15"/>
      <c r="G16" s="76"/>
      <c r="H16" s="15"/>
      <c r="I16" s="15"/>
      <c r="J16" s="45"/>
      <c r="K16" s="17"/>
      <c r="L16" s="17"/>
      <c r="M16" s="96"/>
      <c r="N16" s="83">
        <f t="shared" si="0"/>
        <v>0</v>
      </c>
      <c r="O16" s="18"/>
      <c r="P16" s="15"/>
      <c r="Q16" s="15"/>
      <c r="R16" s="46"/>
      <c r="S16" s="92" t="e">
        <f t="shared" si="1"/>
        <v>#DIV/0!</v>
      </c>
      <c r="T16" s="95"/>
      <c r="U16" s="76"/>
      <c r="V16" s="76"/>
      <c r="W16" s="88"/>
      <c r="X16" s="46"/>
    </row>
    <row r="17" spans="1:24" ht="20.25" customHeight="1">
      <c r="A17" s="31">
        <v>14</v>
      </c>
      <c r="B17" s="15"/>
      <c r="C17" s="16"/>
      <c r="D17" s="75" t="e">
        <f>VLOOKUP(C17,都道府県コード等!A15:B61,2)</f>
        <v>#N/A</v>
      </c>
      <c r="E17" s="16"/>
      <c r="F17" s="15"/>
      <c r="G17" s="76"/>
      <c r="H17" s="15"/>
      <c r="I17" s="15"/>
      <c r="J17" s="45"/>
      <c r="K17" s="17"/>
      <c r="L17" s="17"/>
      <c r="M17" s="96"/>
      <c r="N17" s="83">
        <f t="shared" si="0"/>
        <v>0</v>
      </c>
      <c r="O17" s="18"/>
      <c r="P17" s="15"/>
      <c r="Q17" s="15"/>
      <c r="R17" s="46"/>
      <c r="S17" s="92" t="e">
        <f t="shared" si="1"/>
        <v>#DIV/0!</v>
      </c>
      <c r="T17" s="95"/>
      <c r="U17" s="76"/>
      <c r="V17" s="76"/>
      <c r="W17" s="88"/>
      <c r="X17" s="46"/>
    </row>
    <row r="18" spans="1:24" ht="20.25" customHeight="1">
      <c r="A18" s="31">
        <v>15</v>
      </c>
      <c r="B18" s="15"/>
      <c r="C18" s="16"/>
      <c r="D18" s="75" t="e">
        <f>VLOOKUP(C18,都道府県コード等!A16:B62,2)</f>
        <v>#N/A</v>
      </c>
      <c r="E18" s="16"/>
      <c r="F18" s="15"/>
      <c r="G18" s="76"/>
      <c r="H18" s="15"/>
      <c r="I18" s="15"/>
      <c r="J18" s="45"/>
      <c r="K18" s="17"/>
      <c r="L18" s="17"/>
      <c r="M18" s="96"/>
      <c r="N18" s="83">
        <f t="shared" si="0"/>
        <v>0</v>
      </c>
      <c r="O18" s="18"/>
      <c r="P18" s="15"/>
      <c r="Q18" s="15"/>
      <c r="R18" s="46"/>
      <c r="S18" s="92" t="e">
        <f t="shared" si="1"/>
        <v>#DIV/0!</v>
      </c>
      <c r="T18" s="95"/>
      <c r="U18" s="76"/>
      <c r="V18" s="76"/>
      <c r="W18" s="88"/>
      <c r="X18" s="46"/>
    </row>
    <row r="19" spans="1:24" s="8" customFormat="1" ht="20.25" customHeight="1">
      <c r="A19" s="12" t="s">
        <v>94</v>
      </c>
      <c r="B19" s="12"/>
      <c r="C19" s="12"/>
      <c r="D19" s="12"/>
      <c r="E19" s="12"/>
      <c r="F19" s="12"/>
      <c r="G19" s="12"/>
      <c r="H19" s="12"/>
      <c r="I19" s="12"/>
      <c r="J19" s="12"/>
      <c r="K19" s="12"/>
      <c r="L19" s="12"/>
      <c r="M19" s="12"/>
      <c r="N19" s="12"/>
      <c r="O19" s="12"/>
      <c r="P19" s="12"/>
      <c r="Q19" s="12"/>
      <c r="R19" s="12"/>
      <c r="S19" s="12"/>
      <c r="T19" s="12"/>
      <c r="U19" s="12"/>
      <c r="V19" s="12"/>
      <c r="W19" s="12"/>
      <c r="X19" s="12"/>
    </row>
    <row r="20" spans="1:24" s="8" customFormat="1" ht="20.25" customHeight="1">
      <c r="A20" s="12" t="s">
        <v>24</v>
      </c>
      <c r="B20" s="12"/>
      <c r="C20" s="12"/>
      <c r="D20" s="12"/>
      <c r="E20" s="12"/>
      <c r="F20" s="12"/>
      <c r="G20" s="12"/>
      <c r="H20" s="12"/>
      <c r="I20" s="12"/>
      <c r="J20" s="12"/>
      <c r="K20" s="12"/>
      <c r="L20" s="12"/>
      <c r="M20" s="12"/>
      <c r="N20" s="12"/>
      <c r="O20" s="12"/>
      <c r="P20" s="12"/>
      <c r="Q20" s="12"/>
      <c r="R20" s="12"/>
      <c r="S20" s="12"/>
      <c r="T20" s="12"/>
      <c r="U20" s="12"/>
      <c r="V20" s="12"/>
      <c r="W20" s="12"/>
      <c r="X20" s="12"/>
    </row>
    <row r="21" spans="1:24" s="9" customFormat="1" ht="20.100000000000001" customHeight="1">
      <c r="A21" s="20" t="s">
        <v>95</v>
      </c>
      <c r="B21" s="12"/>
      <c r="C21" s="12"/>
      <c r="D21" s="12"/>
      <c r="E21" s="12"/>
      <c r="F21" s="12"/>
      <c r="G21" s="12"/>
      <c r="H21" s="12"/>
      <c r="I21" s="12"/>
      <c r="J21" s="12"/>
      <c r="K21" s="12"/>
      <c r="L21" s="12"/>
      <c r="M21" s="12"/>
      <c r="N21" s="12"/>
      <c r="O21" s="12"/>
      <c r="P21" s="12"/>
      <c r="Q21" s="12"/>
      <c r="R21" s="12"/>
      <c r="S21" s="12"/>
      <c r="T21" s="12"/>
      <c r="U21" s="12"/>
      <c r="V21" s="12"/>
      <c r="W21" s="12"/>
      <c r="X21" s="12"/>
    </row>
    <row r="22" spans="1:24" s="8" customFormat="1" ht="20.25" customHeight="1">
      <c r="A22" s="12" t="s">
        <v>211</v>
      </c>
      <c r="B22" s="12"/>
      <c r="C22" s="12"/>
      <c r="D22" s="12"/>
      <c r="E22" s="12"/>
      <c r="F22" s="12"/>
      <c r="G22" s="12"/>
      <c r="H22" s="12"/>
      <c r="I22" s="12"/>
      <c r="J22" s="12"/>
      <c r="K22" s="12"/>
      <c r="L22" s="12"/>
      <c r="M22" s="12"/>
      <c r="N22" s="12"/>
      <c r="O22" s="12"/>
      <c r="P22" s="12"/>
      <c r="Q22" s="12"/>
      <c r="R22" s="12"/>
      <c r="S22" s="12"/>
      <c r="T22" s="12"/>
      <c r="U22" s="12"/>
      <c r="V22" s="12"/>
      <c r="W22" s="12"/>
    </row>
    <row r="23" spans="1:24" s="9" customFormat="1" ht="20.100000000000001" customHeight="1">
      <c r="A23" s="12" t="s">
        <v>215</v>
      </c>
      <c r="B23" s="12"/>
      <c r="C23" s="12"/>
      <c r="D23" s="12"/>
      <c r="E23" s="12"/>
      <c r="F23" s="12"/>
      <c r="G23" s="12"/>
      <c r="H23" s="12"/>
      <c r="I23" s="12"/>
      <c r="J23" s="12"/>
      <c r="K23" s="12"/>
      <c r="L23" s="12"/>
      <c r="M23" s="12"/>
      <c r="N23" s="12"/>
      <c r="O23" s="12"/>
      <c r="P23" s="12"/>
      <c r="Q23" s="12"/>
      <c r="R23" s="12"/>
      <c r="S23" s="12"/>
      <c r="T23" s="12"/>
      <c r="U23" s="12"/>
      <c r="V23" s="12"/>
      <c r="W23" s="12"/>
      <c r="X23" s="12"/>
    </row>
    <row r="24" spans="1:24" s="8" customFormat="1" ht="20.25" customHeight="1">
      <c r="A24" s="12" t="s">
        <v>217</v>
      </c>
      <c r="B24" s="12"/>
      <c r="C24" s="12"/>
      <c r="D24" s="12"/>
      <c r="E24" s="12"/>
      <c r="F24" s="12"/>
      <c r="G24" s="12"/>
      <c r="H24" s="12"/>
      <c r="I24" s="12"/>
      <c r="J24" s="12"/>
      <c r="K24" s="12"/>
      <c r="L24" s="12"/>
      <c r="M24" s="12"/>
      <c r="N24" s="12"/>
      <c r="O24" s="12"/>
      <c r="P24" s="12"/>
      <c r="Q24" s="12"/>
      <c r="R24" s="12"/>
      <c r="S24" s="12"/>
      <c r="T24" s="12"/>
      <c r="U24" s="12"/>
      <c r="V24" s="12"/>
      <c r="W24" s="12"/>
      <c r="X24" s="12"/>
    </row>
    <row r="25" spans="1:24" ht="20.25" customHeight="1">
      <c r="A25" s="8"/>
    </row>
    <row r="26" spans="1:24" ht="20.25" customHeight="1"/>
    <row r="27" spans="1:24" ht="19.5" customHeight="1"/>
    <row r="28" spans="1:24" ht="19.5" customHeight="1"/>
    <row r="30" spans="1:24" ht="18.75">
      <c r="C30" s="23">
        <v>1</v>
      </c>
      <c r="D30" s="24" t="s">
        <v>31</v>
      </c>
      <c r="G30" s="13" t="s">
        <v>97</v>
      </c>
    </row>
    <row r="31" spans="1:24" ht="18.75">
      <c r="C31" s="23">
        <v>2</v>
      </c>
      <c r="D31" s="24" t="s">
        <v>32</v>
      </c>
      <c r="G31" s="13" t="s">
        <v>98</v>
      </c>
    </row>
    <row r="32" spans="1:24" ht="18.75">
      <c r="C32" s="23">
        <v>3</v>
      </c>
      <c r="D32" s="24" t="s">
        <v>33</v>
      </c>
      <c r="G32" s="13" t="s">
        <v>99</v>
      </c>
    </row>
    <row r="33" spans="3:17" ht="18.75">
      <c r="C33" s="23">
        <v>4</v>
      </c>
      <c r="D33" s="24" t="s">
        <v>34</v>
      </c>
      <c r="G33" s="13" t="s">
        <v>100</v>
      </c>
    </row>
    <row r="34" spans="3:17" ht="18.75">
      <c r="C34" s="23">
        <v>5</v>
      </c>
      <c r="D34" s="24" t="s">
        <v>35</v>
      </c>
      <c r="G34" s="13" t="s">
        <v>101</v>
      </c>
    </row>
    <row r="35" spans="3:17" ht="18.75">
      <c r="C35" s="23">
        <v>6</v>
      </c>
      <c r="D35" s="26" t="s">
        <v>36</v>
      </c>
      <c r="G35" s="13" t="s">
        <v>102</v>
      </c>
    </row>
    <row r="36" spans="3:17" ht="18.75">
      <c r="C36" s="23">
        <v>7</v>
      </c>
      <c r="D36" s="26" t="s">
        <v>37</v>
      </c>
      <c r="G36" s="13" t="s">
        <v>103</v>
      </c>
    </row>
    <row r="37" spans="3:17" ht="18.75">
      <c r="C37" s="23">
        <v>8</v>
      </c>
      <c r="D37" s="24" t="s">
        <v>38</v>
      </c>
      <c r="G37" s="13" t="s">
        <v>104</v>
      </c>
    </row>
    <row r="38" spans="3:17" ht="18.75">
      <c r="C38" s="23">
        <v>9</v>
      </c>
      <c r="D38" s="24" t="s">
        <v>39</v>
      </c>
      <c r="G38" s="13" t="s">
        <v>105</v>
      </c>
    </row>
    <row r="39" spans="3:17" ht="18.75">
      <c r="C39" s="23">
        <v>10</v>
      </c>
      <c r="D39" s="24" t="s">
        <v>40</v>
      </c>
      <c r="G39" s="13" t="s">
        <v>106</v>
      </c>
    </row>
    <row r="40" spans="3:17" ht="18.75">
      <c r="C40" s="23">
        <v>11</v>
      </c>
      <c r="D40" s="24" t="s">
        <v>42</v>
      </c>
      <c r="G40" s="13" t="s">
        <v>107</v>
      </c>
    </row>
    <row r="41" spans="3:17" ht="18.75">
      <c r="C41" s="23">
        <v>12</v>
      </c>
      <c r="D41" s="24" t="s">
        <v>45</v>
      </c>
      <c r="G41" s="13" t="s">
        <v>108</v>
      </c>
    </row>
    <row r="42" spans="3:17" ht="18.75">
      <c r="C42" s="23">
        <v>13</v>
      </c>
      <c r="D42" s="24" t="s">
        <v>47</v>
      </c>
      <c r="G42" s="13" t="s">
        <v>109</v>
      </c>
    </row>
    <row r="43" spans="3:17" ht="18.75">
      <c r="C43" s="23">
        <v>14</v>
      </c>
      <c r="D43" s="24" t="s">
        <v>48</v>
      </c>
      <c r="G43" s="13" t="s">
        <v>56</v>
      </c>
    </row>
    <row r="44" spans="3:17" ht="18.75">
      <c r="C44" s="23">
        <v>15</v>
      </c>
      <c r="D44" s="24" t="s">
        <v>50</v>
      </c>
      <c r="G44" s="13" t="s">
        <v>110</v>
      </c>
      <c r="P44" s="1"/>
      <c r="Q44" s="1"/>
    </row>
    <row r="45" spans="3:17" ht="18.75">
      <c r="C45" s="23">
        <v>16</v>
      </c>
      <c r="D45" s="24" t="s">
        <v>51</v>
      </c>
      <c r="G45" s="13" t="s">
        <v>111</v>
      </c>
      <c r="P45" s="1"/>
      <c r="Q45" s="1"/>
    </row>
    <row r="46" spans="3:17" ht="18.75">
      <c r="C46" s="23">
        <v>17</v>
      </c>
      <c r="D46" s="24" t="s">
        <v>52</v>
      </c>
      <c r="P46" s="1"/>
      <c r="Q46" s="1"/>
    </row>
    <row r="47" spans="3:17" ht="18.75">
      <c r="C47" s="23">
        <v>18</v>
      </c>
      <c r="D47" s="24" t="s">
        <v>53</v>
      </c>
      <c r="P47" s="1"/>
      <c r="Q47" s="1"/>
    </row>
    <row r="48" spans="3:17" ht="18.75">
      <c r="C48" s="23">
        <v>19</v>
      </c>
      <c r="D48" s="24" t="s">
        <v>54</v>
      </c>
      <c r="P48" s="1"/>
      <c r="Q48" s="1"/>
    </row>
    <row r="49" spans="3:17" ht="18.75">
      <c r="C49" s="23">
        <v>20</v>
      </c>
      <c r="D49" s="24" t="s">
        <v>55</v>
      </c>
      <c r="P49" s="1"/>
      <c r="Q49" s="1"/>
    </row>
    <row r="50" spans="3:17" ht="18.75">
      <c r="C50" s="23">
        <v>21</v>
      </c>
      <c r="D50" s="24" t="s">
        <v>57</v>
      </c>
      <c r="P50" s="1"/>
      <c r="Q50" s="1"/>
    </row>
    <row r="51" spans="3:17" ht="18.75">
      <c r="C51" s="23">
        <v>22</v>
      </c>
      <c r="D51" s="24" t="s">
        <v>58</v>
      </c>
      <c r="P51" s="1"/>
      <c r="Q51" s="1"/>
    </row>
    <row r="52" spans="3:17" ht="18.75">
      <c r="C52" s="23">
        <v>23</v>
      </c>
      <c r="D52" s="24" t="s">
        <v>59</v>
      </c>
      <c r="P52" s="1"/>
      <c r="Q52" s="1"/>
    </row>
    <row r="53" spans="3:17" ht="18.75">
      <c r="C53" s="23">
        <v>24</v>
      </c>
      <c r="D53" s="24" t="s">
        <v>60</v>
      </c>
      <c r="P53" s="1"/>
      <c r="Q53" s="1"/>
    </row>
    <row r="54" spans="3:17" ht="18.75">
      <c r="C54" s="23">
        <v>25</v>
      </c>
      <c r="D54" s="24" t="s">
        <v>61</v>
      </c>
      <c r="P54" s="1"/>
      <c r="Q54" s="1"/>
    </row>
    <row r="55" spans="3:17" ht="18.75">
      <c r="C55" s="23">
        <v>26</v>
      </c>
      <c r="D55" s="24" t="s">
        <v>62</v>
      </c>
      <c r="P55" s="1"/>
      <c r="Q55" s="1"/>
    </row>
    <row r="56" spans="3:17" ht="18.75">
      <c r="C56" s="23">
        <v>27</v>
      </c>
      <c r="D56" s="24" t="s">
        <v>63</v>
      </c>
      <c r="P56" s="1"/>
      <c r="Q56" s="1"/>
    </row>
    <row r="57" spans="3:17" ht="18.75">
      <c r="C57" s="23">
        <v>28</v>
      </c>
      <c r="D57" s="24" t="s">
        <v>64</v>
      </c>
      <c r="P57" s="1"/>
      <c r="Q57" s="1"/>
    </row>
    <row r="58" spans="3:17" ht="18.75">
      <c r="C58" s="23">
        <v>29</v>
      </c>
      <c r="D58" s="24" t="s">
        <v>65</v>
      </c>
      <c r="P58" s="1"/>
      <c r="Q58" s="1"/>
    </row>
    <row r="59" spans="3:17" ht="18.75">
      <c r="C59" s="23">
        <v>30</v>
      </c>
      <c r="D59" s="24" t="s">
        <v>66</v>
      </c>
      <c r="P59" s="1"/>
      <c r="Q59" s="1"/>
    </row>
    <row r="60" spans="3:17" ht="18.75">
      <c r="C60" s="23">
        <v>31</v>
      </c>
      <c r="D60" s="24" t="s">
        <v>67</v>
      </c>
      <c r="P60" s="1"/>
      <c r="Q60" s="1"/>
    </row>
    <row r="61" spans="3:17" ht="18.75">
      <c r="C61" s="23">
        <v>32</v>
      </c>
      <c r="D61" s="24" t="s">
        <v>68</v>
      </c>
      <c r="P61" s="1"/>
      <c r="Q61" s="1"/>
    </row>
    <row r="62" spans="3:17" ht="18.75">
      <c r="C62" s="23">
        <v>33</v>
      </c>
      <c r="D62" s="24" t="s">
        <v>69</v>
      </c>
      <c r="P62" s="1"/>
      <c r="Q62" s="1"/>
    </row>
    <row r="63" spans="3:17" ht="18.75">
      <c r="C63" s="23">
        <v>34</v>
      </c>
      <c r="D63" s="24" t="s">
        <v>70</v>
      </c>
      <c r="P63" s="1"/>
      <c r="Q63" s="1"/>
    </row>
    <row r="64" spans="3:17" ht="18.75">
      <c r="C64" s="23">
        <v>35</v>
      </c>
      <c r="D64" s="24" t="s">
        <v>71</v>
      </c>
      <c r="P64" s="1"/>
      <c r="Q64" s="1"/>
    </row>
    <row r="65" spans="3:17" ht="18.75">
      <c r="C65" s="23">
        <v>36</v>
      </c>
      <c r="D65" s="24" t="s">
        <v>72</v>
      </c>
      <c r="P65" s="1"/>
      <c r="Q65" s="1"/>
    </row>
    <row r="66" spans="3:17" ht="18.75">
      <c r="C66" s="23">
        <v>37</v>
      </c>
      <c r="D66" s="24" t="s">
        <v>73</v>
      </c>
      <c r="P66" s="1"/>
      <c r="Q66" s="1"/>
    </row>
    <row r="67" spans="3:17" ht="18.75">
      <c r="C67" s="23">
        <v>38</v>
      </c>
      <c r="D67" s="24" t="s">
        <v>74</v>
      </c>
      <c r="P67" s="1"/>
      <c r="Q67" s="1"/>
    </row>
    <row r="68" spans="3:17" ht="18.75">
      <c r="C68" s="23">
        <v>39</v>
      </c>
      <c r="D68" s="24" t="s">
        <v>75</v>
      </c>
      <c r="P68" s="1"/>
      <c r="Q68" s="1"/>
    </row>
    <row r="69" spans="3:17" ht="18.75">
      <c r="C69" s="23">
        <v>40</v>
      </c>
      <c r="D69" s="24" t="s">
        <v>76</v>
      </c>
      <c r="P69" s="1"/>
      <c r="Q69" s="1"/>
    </row>
    <row r="70" spans="3:17" ht="18.75">
      <c r="C70" s="23">
        <v>41</v>
      </c>
      <c r="D70" s="24" t="s">
        <v>77</v>
      </c>
      <c r="P70" s="1"/>
      <c r="Q70" s="1"/>
    </row>
    <row r="71" spans="3:17" ht="18.75">
      <c r="C71" s="23">
        <v>42</v>
      </c>
      <c r="D71" s="24" t="s">
        <v>78</v>
      </c>
      <c r="P71" s="1"/>
      <c r="Q71" s="1"/>
    </row>
    <row r="72" spans="3:17" ht="18.75">
      <c r="C72" s="23">
        <v>43</v>
      </c>
      <c r="D72" s="24" t="s">
        <v>79</v>
      </c>
      <c r="P72" s="1"/>
      <c r="Q72" s="1"/>
    </row>
    <row r="73" spans="3:17" ht="18.75">
      <c r="C73" s="23">
        <v>44</v>
      </c>
      <c r="D73" s="24" t="s">
        <v>80</v>
      </c>
      <c r="P73" s="1"/>
      <c r="Q73" s="1"/>
    </row>
    <row r="74" spans="3:17" ht="18.75">
      <c r="C74" s="23">
        <v>45</v>
      </c>
      <c r="D74" s="24" t="s">
        <v>81</v>
      </c>
      <c r="P74" s="1"/>
      <c r="Q74" s="1"/>
    </row>
    <row r="75" spans="3:17" ht="18.75">
      <c r="C75" s="23">
        <v>46</v>
      </c>
      <c r="D75" s="24" t="s">
        <v>82</v>
      </c>
      <c r="P75" s="1"/>
      <c r="Q75" s="1"/>
    </row>
    <row r="76" spans="3:17" ht="18.75">
      <c r="C76" s="23">
        <v>47</v>
      </c>
      <c r="D76" s="24" t="s">
        <v>83</v>
      </c>
      <c r="P76" s="1"/>
      <c r="Q76" s="1"/>
    </row>
    <row r="77" spans="3:17">
      <c r="P77" s="1"/>
      <c r="Q77" s="1"/>
    </row>
    <row r="78" spans="3:17">
      <c r="P78" s="1"/>
      <c r="Q78" s="1"/>
    </row>
    <row r="79" spans="3:17">
      <c r="P79" s="1"/>
      <c r="Q79" s="1"/>
    </row>
    <row r="80" spans="3:17">
      <c r="P80" s="1"/>
      <c r="Q80" s="1"/>
    </row>
  </sheetData>
  <dataConsolidate/>
  <phoneticPr fontId="1"/>
  <dataValidations xWindow="1326" yWindow="436" count="9">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300-000000000000}"/>
    <dataValidation allowBlank="1" showErrorMessage="1" promptTitle="年月日を記載してください" prompt="書式設定を変更せずに、年月日を記載してください" sqref="X4:X18 R4:S18" xr:uid="{00000000-0002-0000-03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300-000006000000}"/>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M4:M18" xr:uid="{082640EE-BADC-4693-9F6A-5A9ED960D6B1}">
      <formula1>"7，730,15，400"</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3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U4:U18" xr:uid="{E9B08E6C-3F62-4B7D-AC1A-74D4725F58B2}">
      <formula1>"有,無"</formula1>
    </dataValidation>
    <dataValidation showInputMessage="1" showErrorMessage="1" errorTitle="ドロップダウンリストより選択してください" promptTitle="千円単位（小数点も記載）" prompt="千円単位で小数点も記載してください" sqref="K4:L18" xr:uid="{16EFFEB8-6ADF-4955-A2B8-A0B2CA737AE0}"/>
    <dataValidation showInputMessage="1" showErrorMessage="1" errorTitle="ドロップダウンリストより選択してください" prompt="自動計算。千円未満切捨て。" sqref="N4:N18" xr:uid="{8701A029-EA5D-46B7-8B71-C2730B04D30B}"/>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T4:T18" xr:uid="{4D229A09-3364-4298-96FF-B185E75922C0}">
      <formula1>"有,無"</formula1>
    </dataValidation>
  </dataValidations>
  <pageMargins left="0.93" right="0.16" top="0.74803149606299213" bottom="0.74803149606299213" header="0.31496062992125984" footer="0.31496062992125984"/>
  <pageSetup paperSize="8" scale="49" fitToHeight="0" orientation="landscape" r:id="rId1"/>
  <extLst>
    <ext xmlns:x14="http://schemas.microsoft.com/office/spreadsheetml/2009/9/main" uri="{CCE6A557-97BC-4b89-ADB6-D9C93CAAB3DF}">
      <x14:dataValidations xmlns:xm="http://schemas.microsoft.com/office/excel/2006/main" xWindow="1326" yWindow="436" count="3">
        <x14:dataValidation type="list" allowBlank="1" showInputMessage="1" showErrorMessage="1" promptTitle="ドロップダウンリストより選択してください" xr:uid="{81CB5072-91FE-4C8C-A30E-E4BCC2E828DC}">
          <x14:formula1>
            <xm:f>都道府県コード等!$E$3:$E$18</xm:f>
          </x14:formula1>
          <xm:sqref>G4:G18</xm:sqref>
        </x14:dataValidation>
        <x14:dataValidation type="list" allowBlank="1" showInputMessage="1" showErrorMessage="1" xr:uid="{D76DBEE0-EF4C-4F39-9089-975C155FB93E}">
          <x14:formula1>
            <xm:f>都道府県コード等!$Q$3:$Q$4</xm:f>
          </x14:formula1>
          <xm:sqref>W4:W18</xm:sqref>
        </x14:dataValidation>
        <x14:dataValidation type="list" allowBlank="1" showInputMessage="1" showErrorMessage="1" errorTitle="ドロップダウンリストより選択してください" xr:uid="{F3429155-A965-4550-98F9-951CE4D4C03A}">
          <x14:formula1>
            <xm:f>都道府県コード等!$R$3:$R$13</xm:f>
          </x14:formula1>
          <xm:sqref>V4:V18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pageSetUpPr fitToPage="1"/>
  </sheetPr>
  <dimension ref="A1:AJ74"/>
  <sheetViews>
    <sheetView view="pageBreakPreview" topLeftCell="B1" zoomScale="80" zoomScaleNormal="100" zoomScaleSheetLayoutView="80" workbookViewId="0">
      <pane ySplit="3" topLeftCell="A4" activePane="bottomLeft" state="frozen"/>
      <selection activeCell="A22" sqref="A22"/>
      <selection pane="bottomLeft" activeCell="A22" sqref="A22"/>
    </sheetView>
  </sheetViews>
  <sheetFormatPr defaultColWidth="4.25" defaultRowHeight="16.5"/>
  <cols>
    <col min="1" max="1" width="6.625" style="13" customWidth="1"/>
    <col min="2" max="2" width="17" style="13" customWidth="1"/>
    <col min="3" max="3" width="9.75" style="13" customWidth="1"/>
    <col min="4" max="5" width="12.375" style="13" customWidth="1"/>
    <col min="6" max="6" width="17" style="13" customWidth="1"/>
    <col min="7" max="7" width="28.375" style="13" customWidth="1"/>
    <col min="8" max="8" width="28.625" style="13" customWidth="1"/>
    <col min="9" max="9" width="35.625" style="13" customWidth="1"/>
    <col min="10" max="10" width="25.625" style="13" customWidth="1"/>
    <col min="11" max="11" width="41.25" style="13" customWidth="1"/>
    <col min="12" max="18" width="16" style="13" customWidth="1"/>
    <col min="19" max="20" width="16.875" style="13" customWidth="1"/>
    <col min="21" max="23" width="20" style="13" customWidth="1"/>
    <col min="24" max="24" width="15.75" style="13" customWidth="1"/>
    <col min="25" max="26" width="16.875" style="13" customWidth="1"/>
    <col min="27" max="27" width="16" style="13" customWidth="1"/>
    <col min="28" max="28" width="16.875" style="13" customWidth="1"/>
    <col min="29" max="34" width="15.125" style="13" customWidth="1"/>
    <col min="35" max="35" width="20.375" style="13" customWidth="1"/>
    <col min="36" max="36" width="17.625" style="13" customWidth="1"/>
    <col min="37" max="16384" width="4.25" style="13"/>
  </cols>
  <sheetData>
    <row r="1" spans="1:36" ht="30">
      <c r="P1" s="21"/>
      <c r="AJ1" s="113" t="s">
        <v>209</v>
      </c>
    </row>
    <row r="2" spans="1:36" s="14" customFormat="1" ht="36" customHeight="1">
      <c r="A2" s="90" t="s">
        <v>196</v>
      </c>
      <c r="O2" s="21"/>
      <c r="P2" s="21"/>
      <c r="AJ2" s="39"/>
    </row>
    <row r="3" spans="1:36" s="14" customFormat="1" ht="120.75" customHeight="1">
      <c r="A3" s="42" t="s">
        <v>1</v>
      </c>
      <c r="B3" s="43" t="s">
        <v>2</v>
      </c>
      <c r="C3" s="43" t="s">
        <v>3</v>
      </c>
      <c r="D3" s="107" t="s">
        <v>4</v>
      </c>
      <c r="E3" s="43" t="s">
        <v>5</v>
      </c>
      <c r="F3" s="43" t="s">
        <v>84</v>
      </c>
      <c r="G3" s="108" t="s">
        <v>85</v>
      </c>
      <c r="H3" s="43" t="s">
        <v>6</v>
      </c>
      <c r="I3" s="43" t="s">
        <v>7</v>
      </c>
      <c r="J3" s="109" t="s">
        <v>114</v>
      </c>
      <c r="K3" s="43" t="s">
        <v>115</v>
      </c>
      <c r="L3" s="43" t="s">
        <v>87</v>
      </c>
      <c r="M3" s="43" t="s">
        <v>88</v>
      </c>
      <c r="N3" s="109" t="s">
        <v>89</v>
      </c>
      <c r="O3" s="110" t="s">
        <v>90</v>
      </c>
      <c r="P3" s="111" t="s">
        <v>169</v>
      </c>
      <c r="Q3" s="102" t="s">
        <v>212</v>
      </c>
      <c r="R3" s="112" t="s">
        <v>116</v>
      </c>
      <c r="S3" s="112" t="s">
        <v>197</v>
      </c>
      <c r="T3" s="109" t="s">
        <v>198</v>
      </c>
      <c r="U3" s="109" t="s">
        <v>199</v>
      </c>
      <c r="V3" s="109" t="s">
        <v>200</v>
      </c>
      <c r="W3" s="112" t="s">
        <v>201</v>
      </c>
      <c r="X3" s="112" t="s">
        <v>202</v>
      </c>
      <c r="Y3" s="112" t="s">
        <v>203</v>
      </c>
      <c r="Z3" s="112" t="s">
        <v>204</v>
      </c>
      <c r="AA3" s="112" t="s">
        <v>205</v>
      </c>
      <c r="AB3" s="112" t="s">
        <v>206</v>
      </c>
      <c r="AC3" s="112" t="s">
        <v>272</v>
      </c>
      <c r="AD3" s="56" t="s">
        <v>214</v>
      </c>
      <c r="AE3" s="19" t="s">
        <v>152</v>
      </c>
      <c r="AF3" s="95" t="s">
        <v>14</v>
      </c>
      <c r="AG3" s="95" t="s">
        <v>93</v>
      </c>
      <c r="AH3" s="95" t="s">
        <v>185</v>
      </c>
      <c r="AI3" s="74" t="s">
        <v>148</v>
      </c>
      <c r="AJ3" s="43" t="s">
        <v>17</v>
      </c>
    </row>
    <row r="4" spans="1:36" ht="23.25" customHeight="1">
      <c r="A4" s="31">
        <v>1</v>
      </c>
      <c r="B4" s="15"/>
      <c r="C4" s="16"/>
      <c r="D4" s="75" t="e">
        <f>VLOOKUP(C4,都道府県コード等!A4:B50,2)</f>
        <v>#N/A</v>
      </c>
      <c r="E4" s="16"/>
      <c r="F4" s="15"/>
      <c r="G4" s="76"/>
      <c r="H4" s="15"/>
      <c r="I4" s="15"/>
      <c r="J4" s="106"/>
      <c r="K4" s="45"/>
      <c r="L4" s="17"/>
      <c r="M4" s="17"/>
      <c r="N4" s="96"/>
      <c r="O4" s="83">
        <f>ROUNDDOWN(MIN(M4,N4),0)</f>
        <v>0</v>
      </c>
      <c r="P4" s="22"/>
      <c r="Q4" s="115"/>
      <c r="R4" s="95"/>
      <c r="S4" s="95"/>
      <c r="T4" s="95"/>
      <c r="U4" s="95"/>
      <c r="V4" s="95"/>
      <c r="W4" s="95"/>
      <c r="X4" s="95"/>
      <c r="Y4" s="95"/>
      <c r="Z4" s="95"/>
      <c r="AA4" s="95"/>
      <c r="AB4" s="95"/>
      <c r="AC4" s="95"/>
      <c r="AD4" s="57"/>
      <c r="AE4" s="32"/>
      <c r="AF4" s="95"/>
      <c r="AG4" s="76"/>
      <c r="AH4" s="76"/>
      <c r="AI4" s="88"/>
      <c r="AJ4" s="46"/>
    </row>
    <row r="5" spans="1:36" ht="23.25" customHeight="1">
      <c r="A5" s="31">
        <v>2</v>
      </c>
      <c r="B5" s="15"/>
      <c r="C5" s="16"/>
      <c r="D5" s="75" t="e">
        <f>VLOOKUP(C5,都道府県コード等!A5:B51,2)</f>
        <v>#N/A</v>
      </c>
      <c r="E5" s="16"/>
      <c r="F5" s="15"/>
      <c r="G5" s="76"/>
      <c r="H5" s="15"/>
      <c r="I5" s="15"/>
      <c r="J5" s="106"/>
      <c r="K5" s="45"/>
      <c r="L5" s="17"/>
      <c r="M5" s="17"/>
      <c r="N5" s="96"/>
      <c r="O5" s="83">
        <f t="shared" ref="O5:O18" si="0">ROUNDDOWN(MIN(M5,N5),0)</f>
        <v>0</v>
      </c>
      <c r="P5" s="22"/>
      <c r="Q5" s="38"/>
      <c r="R5" s="95"/>
      <c r="S5" s="95"/>
      <c r="T5" s="95"/>
      <c r="U5" s="95"/>
      <c r="V5" s="95"/>
      <c r="W5" s="95"/>
      <c r="X5" s="95"/>
      <c r="Y5" s="95"/>
      <c r="Z5" s="95"/>
      <c r="AA5" s="95"/>
      <c r="AB5" s="95"/>
      <c r="AC5" s="95"/>
      <c r="AD5" s="32"/>
      <c r="AE5" s="32"/>
      <c r="AF5" s="95"/>
      <c r="AG5" s="76"/>
      <c r="AH5" s="76"/>
      <c r="AI5" s="88"/>
      <c r="AJ5" s="46"/>
    </row>
    <row r="6" spans="1:36" ht="23.25" customHeight="1">
      <c r="A6" s="31">
        <v>3</v>
      </c>
      <c r="B6" s="15"/>
      <c r="C6" s="16"/>
      <c r="D6" s="75" t="e">
        <f>VLOOKUP(C6,都道府県コード等!A6:B52,2)</f>
        <v>#N/A</v>
      </c>
      <c r="E6" s="16"/>
      <c r="F6" s="15"/>
      <c r="G6" s="76"/>
      <c r="H6" s="15"/>
      <c r="I6" s="15"/>
      <c r="J6" s="106"/>
      <c r="K6" s="45"/>
      <c r="L6" s="17"/>
      <c r="M6" s="17"/>
      <c r="N6" s="96"/>
      <c r="O6" s="83">
        <f t="shared" si="0"/>
        <v>0</v>
      </c>
      <c r="P6" s="22"/>
      <c r="Q6" s="38"/>
      <c r="R6" s="95"/>
      <c r="S6" s="95"/>
      <c r="T6" s="95"/>
      <c r="U6" s="95"/>
      <c r="V6" s="95"/>
      <c r="W6" s="95"/>
      <c r="X6" s="95"/>
      <c r="Y6" s="95"/>
      <c r="Z6" s="95"/>
      <c r="AA6" s="95"/>
      <c r="AB6" s="95"/>
      <c r="AC6" s="95"/>
      <c r="AD6" s="32"/>
      <c r="AE6" s="32"/>
      <c r="AF6" s="95"/>
      <c r="AG6" s="76"/>
      <c r="AH6" s="76"/>
      <c r="AI6" s="88"/>
      <c r="AJ6" s="46"/>
    </row>
    <row r="7" spans="1:36" ht="23.25" customHeight="1">
      <c r="A7" s="31">
        <v>4</v>
      </c>
      <c r="B7" s="15"/>
      <c r="C7" s="16"/>
      <c r="D7" s="75" t="e">
        <f>VLOOKUP(C7,都道府県コード等!A7:B53,2)</f>
        <v>#N/A</v>
      </c>
      <c r="E7" s="16"/>
      <c r="F7" s="15"/>
      <c r="G7" s="76"/>
      <c r="H7" s="15"/>
      <c r="I7" s="15"/>
      <c r="J7" s="106"/>
      <c r="K7" s="45"/>
      <c r="L7" s="17"/>
      <c r="M7" s="17"/>
      <c r="N7" s="96"/>
      <c r="O7" s="83">
        <f t="shared" si="0"/>
        <v>0</v>
      </c>
      <c r="P7" s="22"/>
      <c r="Q7" s="38"/>
      <c r="R7" s="95"/>
      <c r="S7" s="95"/>
      <c r="T7" s="95"/>
      <c r="U7" s="95"/>
      <c r="V7" s="95"/>
      <c r="W7" s="95"/>
      <c r="X7" s="95"/>
      <c r="Y7" s="95"/>
      <c r="Z7" s="95"/>
      <c r="AA7" s="95"/>
      <c r="AB7" s="95"/>
      <c r="AC7" s="95"/>
      <c r="AD7" s="32"/>
      <c r="AE7" s="32"/>
      <c r="AF7" s="95"/>
      <c r="AG7" s="76"/>
      <c r="AH7" s="76"/>
      <c r="AI7" s="88"/>
      <c r="AJ7" s="46"/>
    </row>
    <row r="8" spans="1:36" ht="23.25" customHeight="1">
      <c r="A8" s="31">
        <v>5</v>
      </c>
      <c r="B8" s="15"/>
      <c r="C8" s="16"/>
      <c r="D8" s="75" t="e">
        <f>VLOOKUP(C8,都道府県コード等!A8:B54,2)</f>
        <v>#N/A</v>
      </c>
      <c r="E8" s="16"/>
      <c r="F8" s="15"/>
      <c r="G8" s="76"/>
      <c r="H8" s="15"/>
      <c r="I8" s="15"/>
      <c r="J8" s="106"/>
      <c r="K8" s="45"/>
      <c r="L8" s="17"/>
      <c r="M8" s="17"/>
      <c r="N8" s="96"/>
      <c r="O8" s="83">
        <f t="shared" si="0"/>
        <v>0</v>
      </c>
      <c r="P8" s="22"/>
      <c r="Q8" s="38"/>
      <c r="R8" s="95"/>
      <c r="S8" s="95"/>
      <c r="T8" s="95"/>
      <c r="U8" s="95"/>
      <c r="V8" s="95"/>
      <c r="W8" s="95"/>
      <c r="X8" s="95"/>
      <c r="Y8" s="95"/>
      <c r="Z8" s="95"/>
      <c r="AA8" s="95"/>
      <c r="AB8" s="95"/>
      <c r="AC8" s="95"/>
      <c r="AD8" s="32"/>
      <c r="AE8" s="32"/>
      <c r="AF8" s="95"/>
      <c r="AG8" s="76"/>
      <c r="AH8" s="76"/>
      <c r="AI8" s="88"/>
      <c r="AJ8" s="46"/>
    </row>
    <row r="9" spans="1:36" ht="23.25" customHeight="1">
      <c r="A9" s="31">
        <v>6</v>
      </c>
      <c r="B9" s="15"/>
      <c r="C9" s="16"/>
      <c r="D9" s="75" t="e">
        <f>VLOOKUP(C9,都道府県コード等!A9:B55,2)</f>
        <v>#N/A</v>
      </c>
      <c r="E9" s="16"/>
      <c r="F9" s="15"/>
      <c r="G9" s="76"/>
      <c r="H9" s="15"/>
      <c r="I9" s="15"/>
      <c r="J9" s="106"/>
      <c r="K9" s="45"/>
      <c r="L9" s="17"/>
      <c r="M9" s="17"/>
      <c r="N9" s="96"/>
      <c r="O9" s="83">
        <f t="shared" si="0"/>
        <v>0</v>
      </c>
      <c r="P9" s="22"/>
      <c r="Q9" s="38"/>
      <c r="R9" s="95"/>
      <c r="S9" s="95"/>
      <c r="T9" s="95"/>
      <c r="U9" s="95"/>
      <c r="V9" s="95"/>
      <c r="W9" s="95"/>
      <c r="X9" s="95"/>
      <c r="Y9" s="95"/>
      <c r="Z9" s="95"/>
      <c r="AA9" s="95"/>
      <c r="AB9" s="95"/>
      <c r="AC9" s="95"/>
      <c r="AD9" s="32"/>
      <c r="AE9" s="32"/>
      <c r="AF9" s="95"/>
      <c r="AG9" s="76"/>
      <c r="AH9" s="76"/>
      <c r="AI9" s="88"/>
      <c r="AJ9" s="46"/>
    </row>
    <row r="10" spans="1:36" ht="23.25" customHeight="1">
      <c r="A10" s="31">
        <v>7</v>
      </c>
      <c r="B10" s="15"/>
      <c r="C10" s="16"/>
      <c r="D10" s="75" t="e">
        <f>VLOOKUP(C10,都道府県コード等!A10:B56,2)</f>
        <v>#N/A</v>
      </c>
      <c r="E10" s="16"/>
      <c r="F10" s="15"/>
      <c r="G10" s="76"/>
      <c r="H10" s="15"/>
      <c r="I10" s="15"/>
      <c r="J10" s="106"/>
      <c r="K10" s="45"/>
      <c r="L10" s="17"/>
      <c r="M10" s="17"/>
      <c r="N10" s="96"/>
      <c r="O10" s="83">
        <f t="shared" si="0"/>
        <v>0</v>
      </c>
      <c r="P10" s="22"/>
      <c r="Q10" s="38"/>
      <c r="R10" s="95"/>
      <c r="S10" s="95"/>
      <c r="T10" s="95"/>
      <c r="U10" s="95"/>
      <c r="V10" s="95"/>
      <c r="W10" s="95"/>
      <c r="X10" s="95"/>
      <c r="Y10" s="95"/>
      <c r="Z10" s="95"/>
      <c r="AA10" s="95"/>
      <c r="AB10" s="95"/>
      <c r="AC10" s="95"/>
      <c r="AD10" s="32"/>
      <c r="AE10" s="32"/>
      <c r="AF10" s="95"/>
      <c r="AG10" s="76"/>
      <c r="AH10" s="76"/>
      <c r="AI10" s="88"/>
      <c r="AJ10" s="46"/>
    </row>
    <row r="11" spans="1:36" ht="23.25" customHeight="1">
      <c r="A11" s="31">
        <v>8</v>
      </c>
      <c r="B11" s="15"/>
      <c r="C11" s="16"/>
      <c r="D11" s="75" t="e">
        <f>VLOOKUP(C11,都道府県コード等!A11:B57,2)</f>
        <v>#N/A</v>
      </c>
      <c r="E11" s="16"/>
      <c r="F11" s="15"/>
      <c r="G11" s="76"/>
      <c r="H11" s="15"/>
      <c r="I11" s="15"/>
      <c r="J11" s="106"/>
      <c r="K11" s="45"/>
      <c r="L11" s="17"/>
      <c r="M11" s="17"/>
      <c r="N11" s="96"/>
      <c r="O11" s="83">
        <f t="shared" si="0"/>
        <v>0</v>
      </c>
      <c r="P11" s="22"/>
      <c r="Q11" s="38"/>
      <c r="R11" s="95"/>
      <c r="S11" s="95"/>
      <c r="T11" s="95"/>
      <c r="U11" s="95"/>
      <c r="V11" s="95"/>
      <c r="W11" s="95"/>
      <c r="X11" s="95"/>
      <c r="Y11" s="95"/>
      <c r="Z11" s="95"/>
      <c r="AA11" s="95"/>
      <c r="AB11" s="95"/>
      <c r="AC11" s="95"/>
      <c r="AD11" s="32"/>
      <c r="AE11" s="32"/>
      <c r="AF11" s="95"/>
      <c r="AG11" s="76"/>
      <c r="AH11" s="76"/>
      <c r="AI11" s="88"/>
      <c r="AJ11" s="46"/>
    </row>
    <row r="12" spans="1:36" ht="23.25" customHeight="1">
      <c r="A12" s="31">
        <v>9</v>
      </c>
      <c r="B12" s="15"/>
      <c r="C12" s="16"/>
      <c r="D12" s="75" t="e">
        <f>VLOOKUP(C12,都道府県コード等!A12:B58,2)</f>
        <v>#N/A</v>
      </c>
      <c r="E12" s="16"/>
      <c r="F12" s="15"/>
      <c r="G12" s="76"/>
      <c r="H12" s="15"/>
      <c r="I12" s="15"/>
      <c r="J12" s="106"/>
      <c r="K12" s="45"/>
      <c r="L12" s="17"/>
      <c r="M12" s="17"/>
      <c r="N12" s="96"/>
      <c r="O12" s="83">
        <f t="shared" si="0"/>
        <v>0</v>
      </c>
      <c r="P12" s="22"/>
      <c r="Q12" s="38"/>
      <c r="R12" s="95"/>
      <c r="S12" s="95"/>
      <c r="T12" s="95"/>
      <c r="U12" s="95"/>
      <c r="V12" s="95"/>
      <c r="W12" s="95"/>
      <c r="X12" s="95"/>
      <c r="Y12" s="95"/>
      <c r="Z12" s="95"/>
      <c r="AA12" s="95"/>
      <c r="AB12" s="95"/>
      <c r="AC12" s="95"/>
      <c r="AD12" s="32"/>
      <c r="AE12" s="32"/>
      <c r="AF12" s="95"/>
      <c r="AG12" s="76"/>
      <c r="AH12" s="76"/>
      <c r="AI12" s="88"/>
      <c r="AJ12" s="46"/>
    </row>
    <row r="13" spans="1:36" ht="23.25" customHeight="1">
      <c r="A13" s="31">
        <v>10</v>
      </c>
      <c r="B13" s="15"/>
      <c r="C13" s="16"/>
      <c r="D13" s="75" t="e">
        <f>VLOOKUP(C13,都道府県コード等!A13:B59,2)</f>
        <v>#N/A</v>
      </c>
      <c r="E13" s="16"/>
      <c r="F13" s="15"/>
      <c r="G13" s="76"/>
      <c r="H13" s="15"/>
      <c r="I13" s="15"/>
      <c r="J13" s="106"/>
      <c r="K13" s="45"/>
      <c r="L13" s="17"/>
      <c r="M13" s="17"/>
      <c r="N13" s="96"/>
      <c r="O13" s="83">
        <f t="shared" si="0"/>
        <v>0</v>
      </c>
      <c r="P13" s="22"/>
      <c r="Q13" s="38"/>
      <c r="R13" s="95"/>
      <c r="S13" s="95"/>
      <c r="T13" s="95"/>
      <c r="U13" s="95"/>
      <c r="V13" s="95"/>
      <c r="W13" s="95"/>
      <c r="X13" s="95"/>
      <c r="Y13" s="95"/>
      <c r="Z13" s="95"/>
      <c r="AA13" s="95"/>
      <c r="AB13" s="95"/>
      <c r="AC13" s="95"/>
      <c r="AD13" s="32"/>
      <c r="AE13" s="32"/>
      <c r="AF13" s="95"/>
      <c r="AG13" s="76"/>
      <c r="AH13" s="76"/>
      <c r="AI13" s="88"/>
      <c r="AJ13" s="46"/>
    </row>
    <row r="14" spans="1:36" ht="23.25" customHeight="1">
      <c r="A14" s="31">
        <v>11</v>
      </c>
      <c r="B14" s="15"/>
      <c r="C14" s="16"/>
      <c r="D14" s="75" t="e">
        <f>VLOOKUP(C14,都道府県コード等!A14:B60,2)</f>
        <v>#N/A</v>
      </c>
      <c r="E14" s="16"/>
      <c r="F14" s="15"/>
      <c r="G14" s="76"/>
      <c r="H14" s="15"/>
      <c r="I14" s="15"/>
      <c r="J14" s="106"/>
      <c r="K14" s="45"/>
      <c r="L14" s="17"/>
      <c r="M14" s="17"/>
      <c r="N14" s="96"/>
      <c r="O14" s="83">
        <f t="shared" si="0"/>
        <v>0</v>
      </c>
      <c r="P14" s="22"/>
      <c r="Q14" s="38"/>
      <c r="R14" s="95"/>
      <c r="S14" s="95"/>
      <c r="T14" s="95"/>
      <c r="U14" s="95"/>
      <c r="V14" s="95"/>
      <c r="W14" s="95"/>
      <c r="X14" s="95"/>
      <c r="Y14" s="95"/>
      <c r="Z14" s="95"/>
      <c r="AA14" s="95"/>
      <c r="AB14" s="95"/>
      <c r="AC14" s="95"/>
      <c r="AD14" s="32"/>
      <c r="AE14" s="32"/>
      <c r="AF14" s="95"/>
      <c r="AG14" s="76"/>
      <c r="AH14" s="76"/>
      <c r="AI14" s="88"/>
      <c r="AJ14" s="46"/>
    </row>
    <row r="15" spans="1:36" ht="23.25" customHeight="1">
      <c r="A15" s="31">
        <v>12</v>
      </c>
      <c r="B15" s="15"/>
      <c r="C15" s="16"/>
      <c r="D15" s="75" t="e">
        <f>VLOOKUP(C15,都道府県コード等!A15:B61,2)</f>
        <v>#N/A</v>
      </c>
      <c r="E15" s="16"/>
      <c r="F15" s="15"/>
      <c r="G15" s="76"/>
      <c r="H15" s="15"/>
      <c r="I15" s="15"/>
      <c r="J15" s="106"/>
      <c r="K15" s="45"/>
      <c r="L15" s="17"/>
      <c r="M15" s="17"/>
      <c r="N15" s="96"/>
      <c r="O15" s="83">
        <f t="shared" si="0"/>
        <v>0</v>
      </c>
      <c r="P15" s="22"/>
      <c r="Q15" s="38"/>
      <c r="R15" s="95"/>
      <c r="S15" s="95"/>
      <c r="T15" s="95"/>
      <c r="U15" s="95"/>
      <c r="V15" s="95"/>
      <c r="W15" s="95"/>
      <c r="X15" s="95"/>
      <c r="Y15" s="95"/>
      <c r="Z15" s="95"/>
      <c r="AA15" s="95"/>
      <c r="AB15" s="95"/>
      <c r="AC15" s="95"/>
      <c r="AD15" s="32"/>
      <c r="AE15" s="32"/>
      <c r="AF15" s="95"/>
      <c r="AG15" s="76"/>
      <c r="AH15" s="76"/>
      <c r="AI15" s="88"/>
      <c r="AJ15" s="46"/>
    </row>
    <row r="16" spans="1:36" ht="23.25" customHeight="1">
      <c r="A16" s="31">
        <v>13</v>
      </c>
      <c r="B16" s="15"/>
      <c r="C16" s="16"/>
      <c r="D16" s="75" t="e">
        <f>VLOOKUP(C16,都道府県コード等!A16:B62,2)</f>
        <v>#N/A</v>
      </c>
      <c r="E16" s="16"/>
      <c r="F16" s="15"/>
      <c r="G16" s="76"/>
      <c r="H16" s="15"/>
      <c r="I16" s="15"/>
      <c r="J16" s="106"/>
      <c r="K16" s="45"/>
      <c r="L16" s="17"/>
      <c r="M16" s="17"/>
      <c r="N16" s="96"/>
      <c r="O16" s="83">
        <f t="shared" si="0"/>
        <v>0</v>
      </c>
      <c r="P16" s="22"/>
      <c r="Q16" s="38"/>
      <c r="R16" s="95"/>
      <c r="S16" s="95"/>
      <c r="T16" s="95"/>
      <c r="U16" s="95"/>
      <c r="V16" s="95"/>
      <c r="W16" s="95"/>
      <c r="X16" s="95"/>
      <c r="Y16" s="95"/>
      <c r="Z16" s="95"/>
      <c r="AA16" s="95"/>
      <c r="AB16" s="95"/>
      <c r="AC16" s="95"/>
      <c r="AD16" s="32"/>
      <c r="AE16" s="32"/>
      <c r="AF16" s="95"/>
      <c r="AG16" s="76"/>
      <c r="AH16" s="76"/>
      <c r="AI16" s="88"/>
      <c r="AJ16" s="46"/>
    </row>
    <row r="17" spans="1:36" ht="23.25" customHeight="1">
      <c r="A17" s="31">
        <v>14</v>
      </c>
      <c r="B17" s="15"/>
      <c r="C17" s="16"/>
      <c r="D17" s="75" t="e">
        <f>VLOOKUP(C17,都道府県コード等!A17:B63,2)</f>
        <v>#N/A</v>
      </c>
      <c r="E17" s="16"/>
      <c r="F17" s="15"/>
      <c r="G17" s="76"/>
      <c r="H17" s="15"/>
      <c r="I17" s="15"/>
      <c r="J17" s="106"/>
      <c r="K17" s="45"/>
      <c r="L17" s="17"/>
      <c r="M17" s="17"/>
      <c r="N17" s="96"/>
      <c r="O17" s="83">
        <f t="shared" si="0"/>
        <v>0</v>
      </c>
      <c r="P17" s="22"/>
      <c r="Q17" s="38"/>
      <c r="R17" s="95"/>
      <c r="S17" s="95"/>
      <c r="T17" s="95"/>
      <c r="U17" s="95"/>
      <c r="V17" s="95"/>
      <c r="W17" s="95"/>
      <c r="X17" s="95"/>
      <c r="Y17" s="95"/>
      <c r="Z17" s="95"/>
      <c r="AA17" s="95"/>
      <c r="AB17" s="95"/>
      <c r="AC17" s="95"/>
      <c r="AD17" s="32"/>
      <c r="AE17" s="32"/>
      <c r="AF17" s="95"/>
      <c r="AG17" s="76"/>
      <c r="AH17" s="76"/>
      <c r="AI17" s="88"/>
      <c r="AJ17" s="46"/>
    </row>
    <row r="18" spans="1:36" ht="23.25" customHeight="1">
      <c r="A18" s="31">
        <v>15</v>
      </c>
      <c r="B18" s="15"/>
      <c r="C18" s="16"/>
      <c r="D18" s="75" t="e">
        <f>VLOOKUP(C18,都道府県コード等!A18:B64,2)</f>
        <v>#N/A</v>
      </c>
      <c r="E18" s="16"/>
      <c r="F18" s="15"/>
      <c r="G18" s="76"/>
      <c r="H18" s="15"/>
      <c r="I18" s="15"/>
      <c r="J18" s="106"/>
      <c r="K18" s="45"/>
      <c r="L18" s="17"/>
      <c r="M18" s="17"/>
      <c r="N18" s="96"/>
      <c r="O18" s="83">
        <f t="shared" si="0"/>
        <v>0</v>
      </c>
      <c r="P18" s="22"/>
      <c r="Q18" s="38"/>
      <c r="R18" s="95"/>
      <c r="S18" s="95"/>
      <c r="T18" s="95"/>
      <c r="U18" s="95"/>
      <c r="V18" s="95"/>
      <c r="W18" s="95"/>
      <c r="X18" s="95"/>
      <c r="Y18" s="95"/>
      <c r="Z18" s="95"/>
      <c r="AA18" s="95"/>
      <c r="AB18" s="95"/>
      <c r="AC18" s="95"/>
      <c r="AD18" s="32"/>
      <c r="AE18" s="32"/>
      <c r="AF18" s="95"/>
      <c r="AG18" s="76"/>
      <c r="AH18" s="76"/>
      <c r="AI18" s="88"/>
      <c r="AJ18" s="46"/>
    </row>
    <row r="19" spans="1:36" s="12" customFormat="1" ht="20.25" customHeight="1">
      <c r="A19" s="12" t="s">
        <v>94</v>
      </c>
    </row>
    <row r="20" spans="1:36" s="12" customFormat="1" ht="20.25" customHeight="1">
      <c r="A20" s="12" t="s">
        <v>24</v>
      </c>
    </row>
    <row r="21" spans="1:36" s="12" customFormat="1" ht="20.25" customHeight="1">
      <c r="A21" s="20" t="s">
        <v>95</v>
      </c>
    </row>
    <row r="22" spans="1:36" s="12" customFormat="1" ht="20.25" customHeight="1">
      <c r="A22" s="12" t="s">
        <v>211</v>
      </c>
    </row>
    <row r="23" spans="1:36" s="12" customFormat="1" ht="20.25" customHeight="1">
      <c r="A23" s="12" t="s">
        <v>215</v>
      </c>
    </row>
    <row r="24" spans="1:36" ht="24">
      <c r="A24" s="12" t="s">
        <v>216</v>
      </c>
    </row>
    <row r="28" spans="1:36" ht="18.75">
      <c r="C28" s="23"/>
      <c r="D28" s="24"/>
      <c r="G28" s="25"/>
    </row>
    <row r="29" spans="1:36" ht="18.75">
      <c r="C29" s="23"/>
      <c r="D29" s="24"/>
      <c r="G29" s="25"/>
    </row>
    <row r="30" spans="1:36" ht="18.75">
      <c r="C30" s="23"/>
      <c r="D30" s="24"/>
      <c r="G30" s="25"/>
    </row>
    <row r="31" spans="1:36" ht="18.75">
      <c r="C31" s="23"/>
      <c r="D31" s="24"/>
      <c r="G31" s="25"/>
    </row>
    <row r="32" spans="1:36" ht="18.75">
      <c r="C32" s="23"/>
      <c r="D32" s="24"/>
      <c r="G32" s="25"/>
    </row>
    <row r="33" spans="3:9" ht="18.75">
      <c r="C33" s="23"/>
      <c r="D33" s="26"/>
      <c r="G33" s="47"/>
      <c r="I33" s="27"/>
    </row>
    <row r="34" spans="3:9" ht="18.75">
      <c r="C34" s="23"/>
      <c r="D34" s="26"/>
      <c r="G34" s="48"/>
      <c r="I34" s="27"/>
    </row>
    <row r="35" spans="3:9" ht="18.75">
      <c r="C35" s="23"/>
      <c r="D35" s="24"/>
      <c r="G35" s="48"/>
      <c r="I35" s="27"/>
    </row>
    <row r="36" spans="3:9" ht="18.75">
      <c r="C36" s="23"/>
      <c r="D36" s="24"/>
      <c r="G36" s="48"/>
      <c r="I36" s="27"/>
    </row>
    <row r="37" spans="3:9" ht="18.75">
      <c r="C37" s="23"/>
      <c r="D37" s="24"/>
      <c r="G37" s="48"/>
      <c r="I37" s="28"/>
    </row>
    <row r="38" spans="3:9" ht="18.75">
      <c r="C38" s="23"/>
      <c r="D38" s="24"/>
      <c r="G38" s="48"/>
      <c r="I38" s="28"/>
    </row>
    <row r="39" spans="3:9" ht="18.75">
      <c r="C39" s="23"/>
      <c r="D39" s="24"/>
      <c r="G39" s="48"/>
    </row>
    <row r="40" spans="3:9" ht="18.75">
      <c r="C40" s="23"/>
      <c r="D40" s="24"/>
      <c r="G40" s="48"/>
    </row>
    <row r="41" spans="3:9" ht="18.75">
      <c r="C41" s="23"/>
      <c r="D41" s="24"/>
      <c r="G41" s="48"/>
    </row>
    <row r="42" spans="3:9" ht="18.75">
      <c r="C42" s="23"/>
      <c r="D42" s="24"/>
      <c r="G42" s="48"/>
    </row>
    <row r="43" spans="3:9" ht="18.75">
      <c r="C43" s="23"/>
      <c r="D43" s="24"/>
      <c r="G43" s="48"/>
    </row>
    <row r="44" spans="3:9" ht="18.75">
      <c r="C44" s="23"/>
      <c r="D44" s="24"/>
      <c r="G44" s="48"/>
    </row>
    <row r="45" spans="3:9" ht="18.75">
      <c r="C45" s="23"/>
      <c r="D45" s="24"/>
      <c r="G45" s="48"/>
    </row>
    <row r="46" spans="3:9" ht="18.75">
      <c r="C46" s="23"/>
      <c r="D46" s="24"/>
      <c r="G46" s="48"/>
    </row>
    <row r="47" spans="3:9" ht="18.75">
      <c r="C47" s="23"/>
      <c r="D47" s="24"/>
      <c r="G47" s="48"/>
    </row>
    <row r="48" spans="3:9" ht="18.75">
      <c r="C48" s="23"/>
      <c r="D48" s="24"/>
      <c r="G48" s="48"/>
    </row>
    <row r="49" spans="3:4" ht="18.75">
      <c r="C49" s="23"/>
      <c r="D49" s="24"/>
    </row>
    <row r="50" spans="3:4" ht="18.75">
      <c r="C50" s="23"/>
      <c r="D50" s="24"/>
    </row>
    <row r="51" spans="3:4" ht="18.75">
      <c r="C51" s="23"/>
      <c r="D51" s="24"/>
    </row>
    <row r="52" spans="3:4" ht="18.75">
      <c r="C52" s="23"/>
      <c r="D52" s="24"/>
    </row>
    <row r="53" spans="3:4" ht="18.75">
      <c r="C53" s="23"/>
      <c r="D53" s="24"/>
    </row>
    <row r="54" spans="3:4" ht="18.75">
      <c r="C54" s="23"/>
      <c r="D54" s="24"/>
    </row>
    <row r="55" spans="3:4" ht="18.75">
      <c r="C55" s="23"/>
      <c r="D55" s="24"/>
    </row>
    <row r="56" spans="3:4" ht="18.75">
      <c r="C56" s="23"/>
      <c r="D56" s="24"/>
    </row>
    <row r="57" spans="3:4" ht="18.75">
      <c r="C57" s="23"/>
      <c r="D57" s="24"/>
    </row>
    <row r="58" spans="3:4" ht="18.75">
      <c r="C58" s="23"/>
      <c r="D58" s="24"/>
    </row>
    <row r="59" spans="3:4" ht="18.75">
      <c r="C59" s="23"/>
      <c r="D59" s="24"/>
    </row>
    <row r="60" spans="3:4" ht="18.75">
      <c r="C60" s="23"/>
      <c r="D60" s="24"/>
    </row>
    <row r="61" spans="3:4" ht="18.75">
      <c r="C61" s="23"/>
      <c r="D61" s="24"/>
    </row>
    <row r="62" spans="3:4" ht="18.75">
      <c r="C62" s="23"/>
      <c r="D62" s="24"/>
    </row>
    <row r="63" spans="3:4" ht="18.75">
      <c r="C63" s="23"/>
      <c r="D63" s="24"/>
    </row>
    <row r="64" spans="3:4" ht="18.75">
      <c r="C64" s="23"/>
      <c r="D64" s="24"/>
    </row>
    <row r="65" spans="3:4" ht="18.75">
      <c r="C65" s="23"/>
      <c r="D65" s="24"/>
    </row>
    <row r="66" spans="3:4" ht="18.75">
      <c r="C66" s="23"/>
      <c r="D66" s="24"/>
    </row>
    <row r="67" spans="3:4" ht="18.75">
      <c r="C67" s="23"/>
      <c r="D67" s="24"/>
    </row>
    <row r="68" spans="3:4" ht="18.75">
      <c r="C68" s="23"/>
      <c r="D68" s="24"/>
    </row>
    <row r="69" spans="3:4" ht="18.75">
      <c r="C69" s="23"/>
      <c r="D69" s="24"/>
    </row>
    <row r="70" spans="3:4" ht="18.75">
      <c r="C70" s="23"/>
      <c r="D70" s="24"/>
    </row>
    <row r="71" spans="3:4" ht="18.75">
      <c r="C71" s="23"/>
      <c r="D71" s="24"/>
    </row>
    <row r="72" spans="3:4" ht="18.75">
      <c r="C72" s="23"/>
      <c r="D72" s="24"/>
    </row>
    <row r="73" spans="3:4" ht="18.75">
      <c r="C73" s="23"/>
      <c r="D73" s="24"/>
    </row>
    <row r="74" spans="3:4" ht="18.75">
      <c r="C74" s="23"/>
      <c r="D74" s="24"/>
    </row>
  </sheetData>
  <dataConsolidate/>
  <phoneticPr fontId="1"/>
  <dataValidations xWindow="875" yWindow="677" count="9">
    <dataValidation allowBlank="1" showInputMessage="1" showErrorMessage="1" promptTitle="内示を受ける自治体名" sqref="F4:F18" xr:uid="{00000000-0002-0000-0400-00000600000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4:P18" xr:uid="{00000000-0002-0000-0400-000008000000}"/>
    <dataValidation allowBlank="1" showErrorMessage="1" promptTitle="年月日を記載してください" prompt="書式設定を変更せずに、年月日を記載してください" sqref="AJ4:AJ18" xr:uid="{00000000-0002-0000-0400-00000B000000}"/>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N4:N18" xr:uid="{9ECE8230-6B3E-4D9D-90AA-8B5D2C9A5798}">
      <formula1>"7，730,15，400"</formula1>
    </dataValidation>
    <dataValidation showInputMessage="1" showErrorMessage="1" errorTitle="ドロップダウンリストより選択してください" prompt="自動計算。千円未満切捨て。" sqref="O4:O18" xr:uid="{4C53F8D2-5EF1-495B-8829-EF498A14503A}"/>
    <dataValidation showInputMessage="1" showErrorMessage="1" errorTitle="ドロップダウンリストより選択してください" promptTitle="千円単位（小数点も記載）" prompt="千円単位で小数点も記載してください" sqref="L4:M18" xr:uid="{77358555-8492-41AB-9CA9-FE8D14441E1D}"/>
    <dataValidation allowBlank="1" showInputMessage="1" showErrorMessage="1" promptTitle="年月日を記載してください" prompt="書式設定を変更せずに、年月日を記載してください_x000a_（西暦／月／日）" sqref="AE4:AE18" xr:uid="{8E960E02-7A81-413A-B96D-A74F775F5E6E}"/>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F4:AF18" xr:uid="{B32B7A6C-0DBD-47F3-A22F-4B13BBB0231A}">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G4:AG18" xr:uid="{55556516-CB2F-482D-836A-D5FCA72CD551}">
      <formula1>"有,無"</formula1>
    </dataValidation>
  </dataValidations>
  <pageMargins left="0.93" right="0.16" top="0.74803149606299213" bottom="0.74803149606299213" header="0.31496062992125984" footer="0.31496062992125984"/>
  <pageSetup paperSize="8" scale="31" fitToHeight="0" orientation="landscape" r:id="rId1"/>
  <colBreaks count="1" manualBreakCount="1">
    <brk id="17" max="24" man="1"/>
  </colBreaks>
  <extLst>
    <ext xmlns:x14="http://schemas.microsoft.com/office/spreadsheetml/2009/9/main" uri="{CCE6A557-97BC-4b89-ADB6-D9C93CAAB3DF}">
      <x14:dataValidations xmlns:xm="http://schemas.microsoft.com/office/excel/2006/main" xWindow="875" yWindow="677" count="6">
        <x14:dataValidation type="list" showInputMessage="1" showErrorMessage="1" errorTitle="ドロップダウンリストより選択してください" xr:uid="{00000000-0002-0000-0400-00000E000000}">
          <x14:formula1>
            <xm:f>都道府県コード等!$F$3:$F$11</xm:f>
          </x14:formula1>
          <xm:sqref>J4:J8</xm:sqref>
        </x14:dataValidation>
        <x14:dataValidation type="list" allowBlank="1" showInputMessage="1" showErrorMessage="1" promptTitle="ドロップダウンリストより選択してください" xr:uid="{8EEFCDFA-3920-4FB2-8F02-5D8AB1CAFCCC}">
          <x14:formula1>
            <xm:f>都道府県コード等!$E$3:$E$18</xm:f>
          </x14:formula1>
          <xm:sqref>G4:G18</xm:sqref>
        </x14:dataValidation>
        <x14:dataValidation type="list" showInputMessage="1" showErrorMessage="1" errorTitle="ドロップダウンリストより選択してください" prompt="複数の工事を実施する場合は、事業費の最も高いものを記載ください。" xr:uid="{A4292B3A-2EA5-427B-9334-276E1BE0CFD2}">
          <x14:formula1>
            <xm:f>都道府県コード等!$F$3:$F$11</xm:f>
          </x14:formula1>
          <xm:sqref>J9:J18</xm:sqref>
        </x14:dataValidation>
        <x14:dataValidation type="list" showInputMessage="1" showErrorMessage="1" xr:uid="{07128FF1-D892-4D73-9F38-FD42A0FFAECF}">
          <x14:formula1>
            <xm:f>都道府県コード等!$S$3:$S$4</xm:f>
          </x14:formula1>
          <xm:sqref>R4:AC18</xm:sqref>
        </x14:dataValidation>
        <x14:dataValidation type="list" allowBlank="1" showInputMessage="1" showErrorMessage="1" errorTitle="ドロップダウンリストより選択してください" xr:uid="{B7ECC2E9-FF91-4449-BC0B-FAC429F3E710}">
          <x14:formula1>
            <xm:f>都道府県コード等!$R$3:$R$13</xm:f>
          </x14:formula1>
          <xm:sqref>AH4:AH18</xm:sqref>
        </x14:dataValidation>
        <x14:dataValidation type="list" allowBlank="1" showInputMessage="1" showErrorMessage="1" xr:uid="{12A0DDC9-E360-40B8-8F51-03E3F23791DE}">
          <x14:formula1>
            <xm:f>都道府県コード等!$Q$3:$Q$4</xm:f>
          </x14:formula1>
          <xm:sqref>AI4:AI18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U80"/>
  <sheetViews>
    <sheetView view="pageBreakPreview" zoomScale="80" zoomScaleNormal="100" zoomScaleSheetLayoutView="80" workbookViewId="0">
      <pane ySplit="3" topLeftCell="A4" activePane="bottomLeft" state="frozen"/>
      <selection activeCell="A22" sqref="A22"/>
      <selection pane="bottomLeft" activeCell="A22" sqref="A22"/>
    </sheetView>
  </sheetViews>
  <sheetFormatPr defaultColWidth="4.25" defaultRowHeight="16.5"/>
  <cols>
    <col min="1" max="1" width="4.125" style="13" bestFit="1" customWidth="1"/>
    <col min="2" max="2" width="14.375" style="13" customWidth="1"/>
    <col min="3" max="3" width="9.75" style="13" customWidth="1"/>
    <col min="4" max="5" width="12.375" style="13" customWidth="1"/>
    <col min="6" max="6" width="17.125" style="13" customWidth="1"/>
    <col min="7" max="9" width="28.375" style="13" customWidth="1"/>
    <col min="10" max="10" width="43" style="13" customWidth="1"/>
    <col min="11" max="15" width="12.875" style="13" customWidth="1"/>
    <col min="16" max="17" width="16.125" style="13" customWidth="1"/>
    <col min="18" max="19" width="10.625" style="13" customWidth="1"/>
    <col min="20" max="20" width="15.125" style="13" customWidth="1"/>
    <col min="21" max="21" width="11.625" style="13" customWidth="1"/>
    <col min="22" max="16384" width="4.25" style="13"/>
  </cols>
  <sheetData>
    <row r="1" spans="1:21" ht="24">
      <c r="N1" s="63"/>
      <c r="O1" s="64"/>
      <c r="U1" s="39" t="s">
        <v>0</v>
      </c>
    </row>
    <row r="2" spans="1:21" ht="20.100000000000001" customHeight="1">
      <c r="A2" s="90" t="s">
        <v>228</v>
      </c>
      <c r="T2" s="70"/>
    </row>
    <row r="3" spans="1:21" s="14" customFormat="1" ht="155.25" customHeight="1">
      <c r="A3" s="93" t="s">
        <v>1</v>
      </c>
      <c r="B3" s="19" t="s">
        <v>2</v>
      </c>
      <c r="C3" s="19" t="s">
        <v>3</v>
      </c>
      <c r="D3" s="117" t="s">
        <v>4</v>
      </c>
      <c r="E3" s="19" t="s">
        <v>5</v>
      </c>
      <c r="F3" s="19" t="s">
        <v>231</v>
      </c>
      <c r="G3" s="95" t="s">
        <v>85</v>
      </c>
      <c r="H3" s="19" t="s">
        <v>6</v>
      </c>
      <c r="I3" s="19" t="s">
        <v>7</v>
      </c>
      <c r="J3" s="19" t="s">
        <v>86</v>
      </c>
      <c r="K3" s="19" t="s">
        <v>280</v>
      </c>
      <c r="L3" s="19" t="s">
        <v>281</v>
      </c>
      <c r="M3" s="94" t="s">
        <v>282</v>
      </c>
      <c r="N3" s="94" t="s">
        <v>283</v>
      </c>
      <c r="O3" s="19" t="s">
        <v>118</v>
      </c>
      <c r="P3" s="102" t="s">
        <v>212</v>
      </c>
      <c r="Q3" s="56" t="s">
        <v>230</v>
      </c>
      <c r="R3" s="95" t="s">
        <v>14</v>
      </c>
      <c r="S3" s="95" t="s">
        <v>93</v>
      </c>
      <c r="T3" s="74" t="s">
        <v>148</v>
      </c>
      <c r="U3" s="19" t="s">
        <v>17</v>
      </c>
    </row>
    <row r="4" spans="1:21" ht="20.25" customHeight="1">
      <c r="A4" s="31">
        <v>1</v>
      </c>
      <c r="B4" s="15"/>
      <c r="C4" s="15"/>
      <c r="D4" s="116" t="e">
        <f>VLOOKUP(C4,都道府県コード等!A4:B50,2)</f>
        <v>#N/A</v>
      </c>
      <c r="E4" s="15"/>
      <c r="F4" s="15"/>
      <c r="G4" s="76"/>
      <c r="H4" s="15"/>
      <c r="I4" s="15"/>
      <c r="J4" s="45"/>
      <c r="K4" s="17"/>
      <c r="L4" s="17"/>
      <c r="M4" s="83">
        <f>ROUNDDOWN(MIN(K4,L4),0)</f>
        <v>0</v>
      </c>
      <c r="N4" s="83">
        <f>ROUNDDOWN(M4*1/2,0)</f>
        <v>0</v>
      </c>
      <c r="O4" s="18"/>
      <c r="P4" s="38"/>
      <c r="Q4" s="15"/>
      <c r="R4" s="99"/>
      <c r="S4" s="76"/>
      <c r="T4" s="88"/>
      <c r="U4" s="46"/>
    </row>
    <row r="5" spans="1:21" ht="20.25" customHeight="1">
      <c r="A5" s="31">
        <v>2</v>
      </c>
      <c r="B5" s="15"/>
      <c r="C5" s="15"/>
      <c r="D5" s="116" t="e">
        <f>VLOOKUP(C5,都道府県コード等!A5:B51,2)</f>
        <v>#N/A</v>
      </c>
      <c r="E5" s="15"/>
      <c r="F5" s="15"/>
      <c r="G5" s="76"/>
      <c r="H5" s="15"/>
      <c r="I5" s="15"/>
      <c r="J5" s="45"/>
      <c r="K5" s="17"/>
      <c r="L5" s="17"/>
      <c r="M5" s="83">
        <f t="shared" ref="M5:M18" si="0">ROUNDDOWN(MIN(K5,L5),0)</f>
        <v>0</v>
      </c>
      <c r="N5" s="83">
        <f t="shared" ref="N5:N18" si="1">ROUNDDOWN(M5*1/2,0)</f>
        <v>0</v>
      </c>
      <c r="O5" s="18"/>
      <c r="P5" s="38"/>
      <c r="Q5" s="15"/>
      <c r="R5" s="99"/>
      <c r="S5" s="76"/>
      <c r="T5" s="88"/>
      <c r="U5" s="46"/>
    </row>
    <row r="6" spans="1:21" ht="20.25" customHeight="1">
      <c r="A6" s="31">
        <v>3</v>
      </c>
      <c r="B6" s="15"/>
      <c r="C6" s="15"/>
      <c r="D6" s="116" t="e">
        <f>VLOOKUP(C6,都道府県コード等!A6:B52,2)</f>
        <v>#N/A</v>
      </c>
      <c r="E6" s="15"/>
      <c r="F6" s="31"/>
      <c r="G6" s="76"/>
      <c r="H6" s="15"/>
      <c r="I6" s="15"/>
      <c r="J6" s="45"/>
      <c r="K6" s="17"/>
      <c r="L6" s="17"/>
      <c r="M6" s="83">
        <f t="shared" si="0"/>
        <v>0</v>
      </c>
      <c r="N6" s="83">
        <f t="shared" si="1"/>
        <v>0</v>
      </c>
      <c r="O6" s="18"/>
      <c r="P6" s="38"/>
      <c r="Q6" s="15"/>
      <c r="R6" s="99"/>
      <c r="S6" s="76"/>
      <c r="T6" s="88"/>
      <c r="U6" s="46"/>
    </row>
    <row r="7" spans="1:21" ht="20.25" customHeight="1">
      <c r="A7" s="31">
        <v>4</v>
      </c>
      <c r="B7" s="15"/>
      <c r="C7" s="15"/>
      <c r="D7" s="116" t="e">
        <f>VLOOKUP(C7,都道府県コード等!A7:B53,2)</f>
        <v>#N/A</v>
      </c>
      <c r="E7" s="15"/>
      <c r="F7" s="15"/>
      <c r="G7" s="76"/>
      <c r="H7" s="15"/>
      <c r="I7" s="15"/>
      <c r="J7" s="45"/>
      <c r="K7" s="17"/>
      <c r="L7" s="17"/>
      <c r="M7" s="83">
        <f t="shared" si="0"/>
        <v>0</v>
      </c>
      <c r="N7" s="83">
        <f t="shared" si="1"/>
        <v>0</v>
      </c>
      <c r="O7" s="18"/>
      <c r="P7" s="38"/>
      <c r="Q7" s="15"/>
      <c r="R7" s="99"/>
      <c r="S7" s="76"/>
      <c r="T7" s="88"/>
      <c r="U7" s="46"/>
    </row>
    <row r="8" spans="1:21" ht="20.25" customHeight="1">
      <c r="A8" s="31">
        <v>5</v>
      </c>
      <c r="B8" s="15"/>
      <c r="C8" s="15"/>
      <c r="D8" s="116" t="e">
        <f>VLOOKUP(C8,都道府県コード等!A8:B54,2)</f>
        <v>#N/A</v>
      </c>
      <c r="E8" s="15"/>
      <c r="F8" s="15"/>
      <c r="G8" s="76"/>
      <c r="H8" s="15"/>
      <c r="I8" s="15"/>
      <c r="J8" s="45"/>
      <c r="K8" s="17"/>
      <c r="L8" s="17"/>
      <c r="M8" s="83">
        <f t="shared" si="0"/>
        <v>0</v>
      </c>
      <c r="N8" s="83">
        <f t="shared" si="1"/>
        <v>0</v>
      </c>
      <c r="O8" s="18"/>
      <c r="P8" s="38"/>
      <c r="Q8" s="15"/>
      <c r="R8" s="99"/>
      <c r="S8" s="76"/>
      <c r="T8" s="88"/>
      <c r="U8" s="46"/>
    </row>
    <row r="9" spans="1:21" ht="20.25" customHeight="1">
      <c r="A9" s="31">
        <v>6</v>
      </c>
      <c r="B9" s="15"/>
      <c r="C9" s="15"/>
      <c r="D9" s="116" t="e">
        <f>VLOOKUP(C9,都道府県コード等!A9:B55,2)</f>
        <v>#N/A</v>
      </c>
      <c r="E9" s="15"/>
      <c r="F9" s="15"/>
      <c r="G9" s="76"/>
      <c r="H9" s="15"/>
      <c r="I9" s="15"/>
      <c r="J9" s="45"/>
      <c r="K9" s="17"/>
      <c r="L9" s="17"/>
      <c r="M9" s="83">
        <f t="shared" si="0"/>
        <v>0</v>
      </c>
      <c r="N9" s="83">
        <f t="shared" si="1"/>
        <v>0</v>
      </c>
      <c r="O9" s="18"/>
      <c r="P9" s="38"/>
      <c r="Q9" s="15"/>
      <c r="R9" s="99"/>
      <c r="S9" s="76"/>
      <c r="T9" s="88"/>
      <c r="U9" s="46"/>
    </row>
    <row r="10" spans="1:21" ht="20.25" customHeight="1">
      <c r="A10" s="31">
        <v>7</v>
      </c>
      <c r="B10" s="15"/>
      <c r="C10" s="15"/>
      <c r="D10" s="116" t="e">
        <f>VLOOKUP(C10,都道府県コード等!A10:B56,2)</f>
        <v>#N/A</v>
      </c>
      <c r="E10" s="15"/>
      <c r="F10" s="15"/>
      <c r="G10" s="76"/>
      <c r="H10" s="15"/>
      <c r="I10" s="15"/>
      <c r="J10" s="45"/>
      <c r="K10" s="17"/>
      <c r="L10" s="17"/>
      <c r="M10" s="83">
        <f t="shared" si="0"/>
        <v>0</v>
      </c>
      <c r="N10" s="83">
        <f t="shared" si="1"/>
        <v>0</v>
      </c>
      <c r="O10" s="18"/>
      <c r="P10" s="38"/>
      <c r="Q10" s="15"/>
      <c r="R10" s="99"/>
      <c r="S10" s="76"/>
      <c r="T10" s="88"/>
      <c r="U10" s="46"/>
    </row>
    <row r="11" spans="1:21" ht="20.25" customHeight="1">
      <c r="A11" s="31">
        <v>8</v>
      </c>
      <c r="B11" s="15"/>
      <c r="C11" s="15"/>
      <c r="D11" s="116" t="e">
        <f>VLOOKUP(C11,都道府県コード等!A11:B57,2)</f>
        <v>#N/A</v>
      </c>
      <c r="E11" s="15"/>
      <c r="F11" s="15"/>
      <c r="G11" s="76"/>
      <c r="H11" s="15"/>
      <c r="I11" s="15"/>
      <c r="J11" s="45"/>
      <c r="K11" s="17"/>
      <c r="L11" s="17"/>
      <c r="M11" s="83">
        <f t="shared" si="0"/>
        <v>0</v>
      </c>
      <c r="N11" s="83">
        <f t="shared" si="1"/>
        <v>0</v>
      </c>
      <c r="O11" s="18"/>
      <c r="P11" s="38"/>
      <c r="Q11" s="15"/>
      <c r="R11" s="99"/>
      <c r="S11" s="76"/>
      <c r="T11" s="88"/>
      <c r="U11" s="46"/>
    </row>
    <row r="12" spans="1:21" ht="20.25" customHeight="1">
      <c r="A12" s="31">
        <v>9</v>
      </c>
      <c r="B12" s="15"/>
      <c r="C12" s="15"/>
      <c r="D12" s="116" t="e">
        <f>VLOOKUP(C12,都道府県コード等!A12:B58,2)</f>
        <v>#N/A</v>
      </c>
      <c r="E12" s="15"/>
      <c r="F12" s="15"/>
      <c r="G12" s="76"/>
      <c r="H12" s="15"/>
      <c r="I12" s="15"/>
      <c r="J12" s="45"/>
      <c r="K12" s="17"/>
      <c r="L12" s="17"/>
      <c r="M12" s="83">
        <f t="shared" si="0"/>
        <v>0</v>
      </c>
      <c r="N12" s="83">
        <f t="shared" si="1"/>
        <v>0</v>
      </c>
      <c r="O12" s="18"/>
      <c r="P12" s="38"/>
      <c r="Q12" s="15"/>
      <c r="R12" s="99"/>
      <c r="S12" s="76"/>
      <c r="T12" s="88"/>
      <c r="U12" s="46"/>
    </row>
    <row r="13" spans="1:21" ht="20.25" customHeight="1">
      <c r="A13" s="31">
        <v>10</v>
      </c>
      <c r="B13" s="15"/>
      <c r="C13" s="15"/>
      <c r="D13" s="116" t="e">
        <f>VLOOKUP(C13,都道府県コード等!A13:B59,2)</f>
        <v>#N/A</v>
      </c>
      <c r="E13" s="15"/>
      <c r="F13" s="15"/>
      <c r="G13" s="76"/>
      <c r="H13" s="15"/>
      <c r="I13" s="15"/>
      <c r="J13" s="45"/>
      <c r="K13" s="17"/>
      <c r="L13" s="17"/>
      <c r="M13" s="83">
        <f t="shared" si="0"/>
        <v>0</v>
      </c>
      <c r="N13" s="83">
        <f t="shared" si="1"/>
        <v>0</v>
      </c>
      <c r="O13" s="18"/>
      <c r="P13" s="38"/>
      <c r="Q13" s="15"/>
      <c r="R13" s="99"/>
      <c r="S13" s="76"/>
      <c r="T13" s="88"/>
      <c r="U13" s="46"/>
    </row>
    <row r="14" spans="1:21" ht="20.25" customHeight="1">
      <c r="A14" s="31">
        <v>11</v>
      </c>
      <c r="B14" s="15"/>
      <c r="C14" s="15"/>
      <c r="D14" s="116" t="e">
        <f>VLOOKUP(C14,都道府県コード等!A14:B60,2)</f>
        <v>#N/A</v>
      </c>
      <c r="E14" s="15"/>
      <c r="F14" s="15"/>
      <c r="G14" s="76"/>
      <c r="H14" s="15"/>
      <c r="I14" s="15"/>
      <c r="J14" s="45"/>
      <c r="K14" s="17"/>
      <c r="L14" s="17"/>
      <c r="M14" s="83">
        <f t="shared" si="0"/>
        <v>0</v>
      </c>
      <c r="N14" s="83">
        <f t="shared" si="1"/>
        <v>0</v>
      </c>
      <c r="O14" s="18"/>
      <c r="P14" s="38"/>
      <c r="Q14" s="15"/>
      <c r="R14" s="99"/>
      <c r="S14" s="76"/>
      <c r="T14" s="88"/>
      <c r="U14" s="46"/>
    </row>
    <row r="15" spans="1:21" ht="20.25" customHeight="1">
      <c r="A15" s="31">
        <v>12</v>
      </c>
      <c r="B15" s="15"/>
      <c r="C15" s="15"/>
      <c r="D15" s="116" t="e">
        <f>VLOOKUP(C15,都道府県コード等!A15:B61,2)</f>
        <v>#N/A</v>
      </c>
      <c r="E15" s="15"/>
      <c r="F15" s="15"/>
      <c r="G15" s="76"/>
      <c r="H15" s="15"/>
      <c r="I15" s="15"/>
      <c r="J15" s="45"/>
      <c r="K15" s="17"/>
      <c r="L15" s="17"/>
      <c r="M15" s="83">
        <f t="shared" si="0"/>
        <v>0</v>
      </c>
      <c r="N15" s="83">
        <f t="shared" si="1"/>
        <v>0</v>
      </c>
      <c r="O15" s="18"/>
      <c r="P15" s="38"/>
      <c r="Q15" s="15"/>
      <c r="R15" s="99"/>
      <c r="S15" s="76"/>
      <c r="T15" s="88"/>
      <c r="U15" s="46"/>
    </row>
    <row r="16" spans="1:21" ht="20.25" customHeight="1">
      <c r="A16" s="31">
        <v>13</v>
      </c>
      <c r="B16" s="15"/>
      <c r="C16" s="15"/>
      <c r="D16" s="116" t="e">
        <f>VLOOKUP(C16,都道府県コード等!A16:B62,2)</f>
        <v>#N/A</v>
      </c>
      <c r="E16" s="15"/>
      <c r="F16" s="15"/>
      <c r="G16" s="76"/>
      <c r="H16" s="15"/>
      <c r="I16" s="15"/>
      <c r="J16" s="45"/>
      <c r="K16" s="17"/>
      <c r="L16" s="17"/>
      <c r="M16" s="83">
        <f t="shared" si="0"/>
        <v>0</v>
      </c>
      <c r="N16" s="83">
        <f t="shared" si="1"/>
        <v>0</v>
      </c>
      <c r="O16" s="18"/>
      <c r="P16" s="38"/>
      <c r="Q16" s="15"/>
      <c r="R16" s="99"/>
      <c r="S16" s="76"/>
      <c r="T16" s="88"/>
      <c r="U16" s="46"/>
    </row>
    <row r="17" spans="1:21" ht="20.25" customHeight="1">
      <c r="A17" s="31">
        <v>14</v>
      </c>
      <c r="B17" s="15"/>
      <c r="C17" s="15"/>
      <c r="D17" s="116" t="e">
        <f>VLOOKUP(C17,都道府県コード等!A17:B63,2)</f>
        <v>#N/A</v>
      </c>
      <c r="E17" s="15"/>
      <c r="F17" s="15"/>
      <c r="G17" s="76"/>
      <c r="H17" s="15"/>
      <c r="I17" s="15"/>
      <c r="J17" s="45"/>
      <c r="K17" s="17"/>
      <c r="L17" s="17"/>
      <c r="M17" s="83">
        <f t="shared" si="0"/>
        <v>0</v>
      </c>
      <c r="N17" s="83">
        <f t="shared" si="1"/>
        <v>0</v>
      </c>
      <c r="O17" s="18"/>
      <c r="P17" s="38"/>
      <c r="Q17" s="15"/>
      <c r="R17" s="99"/>
      <c r="S17" s="76"/>
      <c r="T17" s="88"/>
      <c r="U17" s="46"/>
    </row>
    <row r="18" spans="1:21" ht="20.25" customHeight="1">
      <c r="A18" s="31">
        <v>15</v>
      </c>
      <c r="B18" s="15"/>
      <c r="C18" s="15"/>
      <c r="D18" s="116" t="e">
        <f>VLOOKUP(C18,都道府県コード等!A18:B64,2)</f>
        <v>#N/A</v>
      </c>
      <c r="E18" s="15"/>
      <c r="F18" s="15"/>
      <c r="G18" s="76"/>
      <c r="H18" s="15"/>
      <c r="I18" s="15"/>
      <c r="J18" s="45"/>
      <c r="K18" s="17"/>
      <c r="L18" s="17"/>
      <c r="M18" s="83">
        <f t="shared" si="0"/>
        <v>0</v>
      </c>
      <c r="N18" s="83">
        <f t="shared" si="1"/>
        <v>0</v>
      </c>
      <c r="O18" s="18"/>
      <c r="P18" s="38"/>
      <c r="Q18" s="15"/>
      <c r="R18" s="99"/>
      <c r="S18" s="76"/>
      <c r="T18" s="88"/>
      <c r="U18" s="46"/>
    </row>
    <row r="19" spans="1:21" s="12" customFormat="1" ht="20.25" customHeight="1">
      <c r="A19" s="12" t="s">
        <v>94</v>
      </c>
    </row>
    <row r="20" spans="1:21" s="12" customFormat="1" ht="20.25" customHeight="1">
      <c r="A20" s="12" t="s">
        <v>24</v>
      </c>
      <c r="M20" s="138"/>
    </row>
    <row r="21" spans="1:21" s="12" customFormat="1" ht="20.100000000000001" customHeight="1">
      <c r="A21" s="20" t="s">
        <v>95</v>
      </c>
    </row>
    <row r="22" spans="1:21" s="12" customFormat="1" ht="20.25" customHeight="1">
      <c r="A22" s="12" t="s">
        <v>229</v>
      </c>
    </row>
    <row r="23" spans="1:21" s="12" customFormat="1" ht="20.100000000000001" customHeight="1"/>
    <row r="24" spans="1:21" s="12" customFormat="1" ht="20.25" customHeight="1"/>
    <row r="25" spans="1:21" ht="20.25" customHeight="1"/>
    <row r="26" spans="1:21" ht="20.25" customHeight="1"/>
    <row r="27" spans="1:21" ht="19.5" customHeight="1"/>
    <row r="28" spans="1:21" ht="19.5" customHeight="1"/>
    <row r="30" spans="1:21" ht="18.75">
      <c r="C30" s="23"/>
      <c r="D30" s="24"/>
      <c r="M30" s="66"/>
    </row>
    <row r="31" spans="1:21" ht="18.75">
      <c r="C31" s="23"/>
      <c r="D31" s="24"/>
    </row>
    <row r="32" spans="1:21" ht="18.75">
      <c r="C32" s="23"/>
      <c r="D32" s="24"/>
    </row>
    <row r="33" spans="3:17" ht="18.75">
      <c r="C33" s="23"/>
      <c r="D33" s="24"/>
    </row>
    <row r="34" spans="3:17" ht="18.75">
      <c r="C34" s="23"/>
      <c r="D34" s="24"/>
    </row>
    <row r="35" spans="3:17" ht="18.75">
      <c r="C35" s="23"/>
      <c r="D35" s="26"/>
    </row>
    <row r="36" spans="3:17" ht="18.75">
      <c r="C36" s="23"/>
      <c r="D36" s="26"/>
    </row>
    <row r="37" spans="3:17" ht="18.75">
      <c r="C37" s="23"/>
      <c r="D37" s="24"/>
    </row>
    <row r="38" spans="3:17" ht="18.75">
      <c r="C38" s="23"/>
      <c r="D38" s="24"/>
    </row>
    <row r="39" spans="3:17" ht="18.75">
      <c r="C39" s="23"/>
      <c r="D39" s="24"/>
    </row>
    <row r="40" spans="3:17" ht="18.75">
      <c r="C40" s="23"/>
      <c r="D40" s="24"/>
    </row>
    <row r="41" spans="3:17" ht="18.75">
      <c r="C41" s="23"/>
      <c r="D41" s="24"/>
    </row>
    <row r="42" spans="3:17" ht="18.75">
      <c r="C42" s="23"/>
      <c r="D42" s="24"/>
    </row>
    <row r="43" spans="3:17" ht="18.75">
      <c r="C43" s="23"/>
      <c r="D43" s="24"/>
    </row>
    <row r="44" spans="3:17" ht="18.75">
      <c r="C44" s="23"/>
      <c r="D44" s="24"/>
      <c r="P44" s="67"/>
      <c r="Q44" s="67"/>
    </row>
    <row r="45" spans="3:17" ht="18.75">
      <c r="C45" s="23"/>
      <c r="D45" s="24"/>
      <c r="P45" s="67"/>
      <c r="Q45" s="67"/>
    </row>
    <row r="46" spans="3:17" ht="18.75">
      <c r="C46" s="23"/>
      <c r="D46" s="24"/>
      <c r="P46" s="67"/>
      <c r="Q46" s="67"/>
    </row>
    <row r="47" spans="3:17" ht="18.75">
      <c r="C47" s="23"/>
      <c r="D47" s="24"/>
      <c r="P47" s="67"/>
      <c r="Q47" s="67"/>
    </row>
    <row r="48" spans="3:17" ht="18.75">
      <c r="C48" s="23"/>
      <c r="D48" s="24"/>
      <c r="P48" s="67"/>
      <c r="Q48" s="67"/>
    </row>
    <row r="49" spans="3:17" ht="18.75">
      <c r="C49" s="23"/>
      <c r="D49" s="24"/>
      <c r="P49" s="67"/>
      <c r="Q49" s="67"/>
    </row>
    <row r="50" spans="3:17" ht="18.75">
      <c r="C50" s="23"/>
      <c r="D50" s="24"/>
      <c r="P50" s="67"/>
      <c r="Q50" s="67"/>
    </row>
    <row r="51" spans="3:17" ht="18.75">
      <c r="C51" s="23"/>
      <c r="D51" s="24"/>
      <c r="P51" s="67"/>
      <c r="Q51" s="67"/>
    </row>
    <row r="52" spans="3:17" ht="18.75">
      <c r="C52" s="23"/>
      <c r="D52" s="24"/>
      <c r="P52" s="67"/>
      <c r="Q52" s="67"/>
    </row>
    <row r="53" spans="3:17" ht="18.75">
      <c r="C53" s="23"/>
      <c r="D53" s="24"/>
      <c r="P53" s="67"/>
      <c r="Q53" s="67"/>
    </row>
    <row r="54" spans="3:17" ht="18.75">
      <c r="C54" s="23"/>
      <c r="D54" s="24"/>
      <c r="P54" s="67"/>
      <c r="Q54" s="67"/>
    </row>
    <row r="55" spans="3:17" ht="18.75">
      <c r="C55" s="23"/>
      <c r="D55" s="24"/>
      <c r="P55" s="67"/>
      <c r="Q55" s="67"/>
    </row>
    <row r="56" spans="3:17" ht="18.75">
      <c r="C56" s="23"/>
      <c r="D56" s="24"/>
      <c r="P56" s="67"/>
      <c r="Q56" s="67"/>
    </row>
    <row r="57" spans="3:17" ht="18.75">
      <c r="C57" s="23"/>
      <c r="D57" s="24"/>
      <c r="P57" s="67"/>
      <c r="Q57" s="67"/>
    </row>
    <row r="58" spans="3:17" ht="18.75">
      <c r="C58" s="23"/>
      <c r="D58" s="24"/>
      <c r="P58" s="67"/>
      <c r="Q58" s="67"/>
    </row>
    <row r="59" spans="3:17" ht="18.75">
      <c r="C59" s="23"/>
      <c r="D59" s="24"/>
      <c r="P59" s="67"/>
      <c r="Q59" s="67"/>
    </row>
    <row r="60" spans="3:17" ht="18.75">
      <c r="C60" s="23"/>
      <c r="D60" s="24"/>
      <c r="P60" s="67"/>
      <c r="Q60" s="67"/>
    </row>
    <row r="61" spans="3:17" ht="18.75">
      <c r="C61" s="23"/>
      <c r="D61" s="24"/>
      <c r="P61" s="67"/>
      <c r="Q61" s="67"/>
    </row>
    <row r="62" spans="3:17" ht="18.75">
      <c r="C62" s="23"/>
      <c r="D62" s="24"/>
      <c r="P62" s="67"/>
      <c r="Q62" s="67"/>
    </row>
    <row r="63" spans="3:17" ht="18.75">
      <c r="C63" s="23"/>
      <c r="D63" s="24"/>
      <c r="P63" s="67"/>
      <c r="Q63" s="67"/>
    </row>
    <row r="64" spans="3:17" ht="18.75">
      <c r="C64" s="23"/>
      <c r="D64" s="24"/>
      <c r="P64" s="67"/>
      <c r="Q64" s="67"/>
    </row>
    <row r="65" spans="3:17" ht="18.75">
      <c r="C65" s="23"/>
      <c r="D65" s="24"/>
      <c r="P65" s="67"/>
      <c r="Q65" s="67"/>
    </row>
    <row r="66" spans="3:17" ht="18.75">
      <c r="C66" s="23"/>
      <c r="D66" s="24"/>
      <c r="P66" s="67"/>
      <c r="Q66" s="67"/>
    </row>
    <row r="67" spans="3:17" ht="18.75">
      <c r="C67" s="23"/>
      <c r="D67" s="24"/>
      <c r="P67" s="67"/>
      <c r="Q67" s="67"/>
    </row>
    <row r="68" spans="3:17" ht="18.75">
      <c r="C68" s="23"/>
      <c r="D68" s="24"/>
      <c r="P68" s="67"/>
      <c r="Q68" s="67"/>
    </row>
    <row r="69" spans="3:17" ht="18.75">
      <c r="C69" s="23"/>
      <c r="D69" s="24"/>
      <c r="P69" s="67"/>
      <c r="Q69" s="67"/>
    </row>
    <row r="70" spans="3:17" ht="18.75">
      <c r="C70" s="23"/>
      <c r="D70" s="24"/>
      <c r="P70" s="67"/>
      <c r="Q70" s="67"/>
    </row>
    <row r="71" spans="3:17" ht="18.75">
      <c r="C71" s="23"/>
      <c r="D71" s="24"/>
      <c r="P71" s="67"/>
      <c r="Q71" s="67"/>
    </row>
    <row r="72" spans="3:17" ht="18.75">
      <c r="C72" s="23"/>
      <c r="D72" s="24"/>
      <c r="P72" s="67"/>
      <c r="Q72" s="67"/>
    </row>
    <row r="73" spans="3:17" ht="18.75">
      <c r="C73" s="23"/>
      <c r="D73" s="24"/>
      <c r="P73" s="67"/>
      <c r="Q73" s="67"/>
    </row>
    <row r="74" spans="3:17" ht="18.75">
      <c r="C74" s="23"/>
      <c r="D74" s="24"/>
      <c r="P74" s="67"/>
      <c r="Q74" s="67"/>
    </row>
    <row r="75" spans="3:17" ht="18.75">
      <c r="C75" s="23"/>
      <c r="D75" s="24"/>
      <c r="P75" s="67"/>
      <c r="Q75" s="67"/>
    </row>
    <row r="76" spans="3:17" ht="18.75">
      <c r="C76" s="23"/>
      <c r="D76" s="24"/>
      <c r="P76" s="67"/>
      <c r="Q76" s="67"/>
    </row>
    <row r="77" spans="3:17">
      <c r="P77" s="67"/>
      <c r="Q77" s="67"/>
    </row>
    <row r="78" spans="3:17">
      <c r="P78" s="67"/>
      <c r="Q78" s="67"/>
    </row>
    <row r="79" spans="3:17">
      <c r="P79" s="67"/>
      <c r="Q79" s="67"/>
    </row>
    <row r="80" spans="3:17">
      <c r="P80" s="67"/>
      <c r="Q80" s="67"/>
    </row>
  </sheetData>
  <dataConsolidate/>
  <phoneticPr fontId="1"/>
  <dataValidations xWindow="1501" yWindow="491" count="9">
    <dataValidation showInputMessage="1" showErrorMessage="1" errorTitle="ドロップダウンリストより選択してください" promptTitle="千円未満切捨て" prompt="自動計算" sqref="M4:M18" xr:uid="{00000000-0002-0000-0700-000000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700-000002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700-000004000000}"/>
    <dataValidation allowBlank="1" showErrorMessage="1" promptTitle="年月日を記載してください" prompt="書式設定を変更せずに、年月日を記載してください" sqref="U4:U18" xr:uid="{00000000-0002-0000-0700-000005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7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04B961F8-D415-44B5-AE4D-AE1106BB1DC3}">
      <formula1>"有,無"</formula1>
    </dataValidation>
    <dataValidation showInputMessage="1" showErrorMessage="1" errorTitle="ドロップダウンリストより選択してください" promptTitle="千円単位（小数点も記載）" prompt="千円単位で小数点も記載してください" sqref="K4:L18" xr:uid="{31462869-EB4F-4EAF-BC8B-1ADF6B53C43A}"/>
    <dataValidation showInputMessage="1" showErrorMessage="1" errorTitle="ドロップダウンリストより選択してください" prompt="自動計算。千円未満切捨て。" sqref="N4:N18" xr:uid="{B6BF194E-8152-4D6A-B887-B480787F6B2A}"/>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E05FDE2E-E156-479C-A6A3-7825C558400A}">
      <formula1>"有,無"</formula1>
    </dataValidation>
  </dataValidations>
  <pageMargins left="0.93" right="0.16" top="0.74803149606299213" bottom="0.74803149606299213" header="0.31496062992125984" footer="0.31496062992125984"/>
  <pageSetup paperSize="8" scale="59" fitToHeight="0" orientation="landscape" r:id="rId1"/>
  <extLst>
    <ext xmlns:x14="http://schemas.microsoft.com/office/spreadsheetml/2009/9/main" uri="{CCE6A557-97BC-4b89-ADB6-D9C93CAAB3DF}">
      <x14:dataValidations xmlns:xm="http://schemas.microsoft.com/office/excel/2006/main" xWindow="1501" yWindow="491" count="2">
        <x14:dataValidation type="list" allowBlank="1" showInputMessage="1" showErrorMessage="1" promptTitle="ドロップダウンリストより選択してください" xr:uid="{CAA5B58A-E343-457F-B2F0-1A3426A651E7}">
          <x14:formula1>
            <xm:f>都道府県コード等!$G$3:$G$23</xm:f>
          </x14:formula1>
          <xm:sqref>G4:G18</xm:sqref>
        </x14:dataValidation>
        <x14:dataValidation type="list" allowBlank="1" showInputMessage="1" showErrorMessage="1" xr:uid="{A6D5ADFF-D730-42AE-8B8F-739FAE78145A}">
          <x14:formula1>
            <xm:f>都道府県コード等!$Q$3:$Q$4</xm:f>
          </x14:formula1>
          <xm:sqref>T4:T18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0.249977111117893"/>
    <pageSetUpPr fitToPage="1"/>
  </sheetPr>
  <dimension ref="A1:U79"/>
  <sheetViews>
    <sheetView view="pageBreakPreview" topLeftCell="G1" zoomScale="80" zoomScaleNormal="100" zoomScaleSheetLayoutView="80" workbookViewId="0">
      <pane ySplit="3" topLeftCell="A4" activePane="bottomLeft" state="frozen"/>
      <selection activeCell="A22" sqref="A22"/>
      <selection pane="bottomLeft" activeCell="A22" sqref="A22"/>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7" width="18.125" style="5" customWidth="1"/>
    <col min="18" max="19" width="10.625" style="5" customWidth="1"/>
    <col min="20" max="20" width="21.375" style="5" customWidth="1"/>
    <col min="21" max="21" width="11.625" style="5" customWidth="1"/>
    <col min="22" max="16384" width="4.25" style="5"/>
  </cols>
  <sheetData>
    <row r="1" spans="1:21" ht="18.75">
      <c r="N1" s="4"/>
      <c r="O1" s="3"/>
      <c r="U1" s="39" t="s">
        <v>0</v>
      </c>
    </row>
    <row r="2" spans="1:21" ht="20.100000000000001" customHeight="1">
      <c r="A2" s="90" t="s">
        <v>232</v>
      </c>
      <c r="B2" s="13"/>
      <c r="C2" s="13"/>
      <c r="D2" s="13"/>
      <c r="E2" s="13"/>
      <c r="F2" s="13"/>
      <c r="G2" s="13"/>
      <c r="H2" s="13"/>
      <c r="I2" s="13"/>
      <c r="J2" s="13"/>
      <c r="K2" s="13"/>
      <c r="L2" s="13"/>
      <c r="M2" s="13"/>
      <c r="N2" s="13"/>
      <c r="O2" s="13"/>
      <c r="P2" s="13"/>
      <c r="Q2" s="13"/>
      <c r="R2" s="13"/>
      <c r="S2" s="13"/>
      <c r="T2" s="68"/>
      <c r="U2" s="13"/>
    </row>
    <row r="3" spans="1:21" s="7" customFormat="1" ht="119.25" customHeight="1">
      <c r="A3" s="42" t="s">
        <v>1</v>
      </c>
      <c r="B3" s="43" t="s">
        <v>2</v>
      </c>
      <c r="C3" s="43" t="s">
        <v>3</v>
      </c>
      <c r="D3" s="117" t="s">
        <v>4</v>
      </c>
      <c r="E3" s="43" t="s">
        <v>5</v>
      </c>
      <c r="F3" s="43" t="s">
        <v>121</v>
      </c>
      <c r="G3" s="95" t="s">
        <v>85</v>
      </c>
      <c r="H3" s="43" t="s">
        <v>6</v>
      </c>
      <c r="I3" s="43" t="s">
        <v>7</v>
      </c>
      <c r="J3" s="43" t="s">
        <v>86</v>
      </c>
      <c r="K3" s="19" t="s">
        <v>280</v>
      </c>
      <c r="L3" s="19" t="s">
        <v>281</v>
      </c>
      <c r="M3" s="94" t="s">
        <v>282</v>
      </c>
      <c r="N3" s="94" t="s">
        <v>283</v>
      </c>
      <c r="O3" s="43" t="s">
        <v>118</v>
      </c>
      <c r="P3" s="102" t="s">
        <v>212</v>
      </c>
      <c r="Q3" s="135" t="s">
        <v>268</v>
      </c>
      <c r="R3" s="95" t="s">
        <v>14</v>
      </c>
      <c r="S3" s="95" t="s">
        <v>93</v>
      </c>
      <c r="T3" s="74" t="s">
        <v>148</v>
      </c>
      <c r="U3" s="43" t="s">
        <v>17</v>
      </c>
    </row>
    <row r="4" spans="1:21" ht="20.25" customHeight="1">
      <c r="A4" s="31">
        <v>1</v>
      </c>
      <c r="B4" s="15"/>
      <c r="C4" s="16"/>
      <c r="D4" s="116" t="e">
        <f>VLOOKUP(C4,都道府県コード等!A4:B50,2)</f>
        <v>#N/A</v>
      </c>
      <c r="E4" s="16"/>
      <c r="F4" s="15"/>
      <c r="G4" s="76"/>
      <c r="H4" s="15"/>
      <c r="I4" s="15"/>
      <c r="J4" s="45"/>
      <c r="K4" s="17"/>
      <c r="L4" s="17"/>
      <c r="M4" s="83">
        <f>ROUNDDOWN(MIN(K4,L4),0)</f>
        <v>0</v>
      </c>
      <c r="N4" s="83">
        <f>ROUNDDOWN(M4*1/2,0)</f>
        <v>0</v>
      </c>
      <c r="O4" s="18"/>
      <c r="P4" s="38"/>
      <c r="Q4" s="136"/>
      <c r="R4" s="99"/>
      <c r="S4" s="76"/>
      <c r="T4" s="88"/>
      <c r="U4" s="46"/>
    </row>
    <row r="5" spans="1:21" ht="20.25" customHeight="1">
      <c r="A5" s="31">
        <v>2</v>
      </c>
      <c r="B5" s="15"/>
      <c r="C5" s="16"/>
      <c r="D5" s="116" t="e">
        <f>VLOOKUP(C5,都道府県コード等!A5:B51,2)</f>
        <v>#N/A</v>
      </c>
      <c r="E5" s="16"/>
      <c r="F5" s="15"/>
      <c r="G5" s="76"/>
      <c r="H5" s="15"/>
      <c r="I5" s="15"/>
      <c r="J5" s="45"/>
      <c r="K5" s="17"/>
      <c r="L5" s="17"/>
      <c r="M5" s="83">
        <f t="shared" ref="M5:M18" si="0">ROUNDDOWN(MIN(K5,L5),0)</f>
        <v>0</v>
      </c>
      <c r="N5" s="83">
        <f t="shared" ref="N5:N18" si="1">ROUNDDOWN(M5*1/2,0)</f>
        <v>0</v>
      </c>
      <c r="O5" s="18"/>
      <c r="P5" s="38"/>
      <c r="Q5" s="136"/>
      <c r="R5" s="99"/>
      <c r="S5" s="76"/>
      <c r="T5" s="88"/>
      <c r="U5" s="46"/>
    </row>
    <row r="6" spans="1:21" ht="20.25" customHeight="1">
      <c r="A6" s="31">
        <v>3</v>
      </c>
      <c r="B6" s="15"/>
      <c r="C6" s="16"/>
      <c r="D6" s="116" t="e">
        <f>VLOOKUP(C6,都道府県コード等!A6:B52,2)</f>
        <v>#N/A</v>
      </c>
      <c r="E6" s="16"/>
      <c r="F6" s="31"/>
      <c r="G6" s="76"/>
      <c r="H6" s="15"/>
      <c r="I6" s="15"/>
      <c r="J6" s="45"/>
      <c r="K6" s="17"/>
      <c r="L6" s="17"/>
      <c r="M6" s="83">
        <f t="shared" si="0"/>
        <v>0</v>
      </c>
      <c r="N6" s="83">
        <f t="shared" si="1"/>
        <v>0</v>
      </c>
      <c r="O6" s="18"/>
      <c r="P6" s="38"/>
      <c r="Q6" s="136"/>
      <c r="R6" s="99"/>
      <c r="S6" s="76"/>
      <c r="T6" s="88"/>
      <c r="U6" s="46"/>
    </row>
    <row r="7" spans="1:21" ht="20.25" customHeight="1">
      <c r="A7" s="31">
        <v>4</v>
      </c>
      <c r="B7" s="15"/>
      <c r="C7" s="16"/>
      <c r="D7" s="116" t="e">
        <f>VLOOKUP(C7,都道府県コード等!A7:B53,2)</f>
        <v>#N/A</v>
      </c>
      <c r="E7" s="16"/>
      <c r="F7" s="15"/>
      <c r="G7" s="76"/>
      <c r="H7" s="15"/>
      <c r="I7" s="15"/>
      <c r="J7" s="45"/>
      <c r="K7" s="17"/>
      <c r="L7" s="17"/>
      <c r="M7" s="83">
        <f t="shared" si="0"/>
        <v>0</v>
      </c>
      <c r="N7" s="83">
        <f t="shared" si="1"/>
        <v>0</v>
      </c>
      <c r="O7" s="18"/>
      <c r="P7" s="38"/>
      <c r="Q7" s="136"/>
      <c r="R7" s="99"/>
      <c r="S7" s="76"/>
      <c r="T7" s="88"/>
      <c r="U7" s="46"/>
    </row>
    <row r="8" spans="1:21" ht="20.25" customHeight="1">
      <c r="A8" s="31">
        <v>5</v>
      </c>
      <c r="B8" s="15"/>
      <c r="C8" s="16"/>
      <c r="D8" s="116" t="e">
        <f>VLOOKUP(C8,都道府県コード等!A8:B54,2)</f>
        <v>#N/A</v>
      </c>
      <c r="E8" s="16"/>
      <c r="F8" s="15"/>
      <c r="G8" s="76"/>
      <c r="H8" s="15"/>
      <c r="I8" s="15"/>
      <c r="J8" s="45"/>
      <c r="K8" s="17"/>
      <c r="L8" s="17"/>
      <c r="M8" s="83">
        <f t="shared" si="0"/>
        <v>0</v>
      </c>
      <c r="N8" s="83">
        <f t="shared" si="1"/>
        <v>0</v>
      </c>
      <c r="O8" s="18"/>
      <c r="P8" s="38"/>
      <c r="Q8" s="136"/>
      <c r="R8" s="99"/>
      <c r="S8" s="76"/>
      <c r="T8" s="88"/>
      <c r="U8" s="46"/>
    </row>
    <row r="9" spans="1:21" ht="20.25" customHeight="1">
      <c r="A9" s="31">
        <v>6</v>
      </c>
      <c r="B9" s="15"/>
      <c r="C9" s="16"/>
      <c r="D9" s="116" t="e">
        <f>VLOOKUP(C9,都道府県コード等!A9:B55,2)</f>
        <v>#N/A</v>
      </c>
      <c r="E9" s="16"/>
      <c r="F9" s="15"/>
      <c r="G9" s="76"/>
      <c r="H9" s="15"/>
      <c r="I9" s="15"/>
      <c r="J9" s="45"/>
      <c r="K9" s="17"/>
      <c r="L9" s="17"/>
      <c r="M9" s="83">
        <f t="shared" si="0"/>
        <v>0</v>
      </c>
      <c r="N9" s="83">
        <f t="shared" si="1"/>
        <v>0</v>
      </c>
      <c r="O9" s="18"/>
      <c r="P9" s="38"/>
      <c r="Q9" s="136"/>
      <c r="R9" s="99"/>
      <c r="S9" s="76"/>
      <c r="T9" s="88"/>
      <c r="U9" s="46"/>
    </row>
    <row r="10" spans="1:21" ht="20.25" customHeight="1">
      <c r="A10" s="31">
        <v>7</v>
      </c>
      <c r="B10" s="15"/>
      <c r="C10" s="16"/>
      <c r="D10" s="116" t="e">
        <f>VLOOKUP(C10,都道府県コード等!A10:B56,2)</f>
        <v>#N/A</v>
      </c>
      <c r="E10" s="16"/>
      <c r="F10" s="15"/>
      <c r="G10" s="76"/>
      <c r="H10" s="15"/>
      <c r="I10" s="15"/>
      <c r="J10" s="45"/>
      <c r="K10" s="17"/>
      <c r="L10" s="17"/>
      <c r="M10" s="83">
        <f t="shared" si="0"/>
        <v>0</v>
      </c>
      <c r="N10" s="83">
        <f t="shared" si="1"/>
        <v>0</v>
      </c>
      <c r="O10" s="18"/>
      <c r="P10" s="38"/>
      <c r="Q10" s="136"/>
      <c r="R10" s="99"/>
      <c r="S10" s="76"/>
      <c r="T10" s="88"/>
      <c r="U10" s="46"/>
    </row>
    <row r="11" spans="1:21" ht="20.25" customHeight="1">
      <c r="A11" s="31">
        <v>8</v>
      </c>
      <c r="B11" s="15"/>
      <c r="C11" s="16"/>
      <c r="D11" s="116" t="e">
        <f>VLOOKUP(C11,都道府県コード等!A11:B57,2)</f>
        <v>#N/A</v>
      </c>
      <c r="E11" s="16"/>
      <c r="F11" s="15"/>
      <c r="G11" s="76"/>
      <c r="H11" s="15"/>
      <c r="I11" s="15"/>
      <c r="J11" s="45"/>
      <c r="K11" s="17"/>
      <c r="L11" s="17"/>
      <c r="M11" s="83">
        <f t="shared" si="0"/>
        <v>0</v>
      </c>
      <c r="N11" s="83">
        <f t="shared" si="1"/>
        <v>0</v>
      </c>
      <c r="O11" s="18"/>
      <c r="P11" s="38"/>
      <c r="Q11" s="136"/>
      <c r="R11" s="99"/>
      <c r="S11" s="76"/>
      <c r="T11" s="88"/>
      <c r="U11" s="46"/>
    </row>
    <row r="12" spans="1:21" ht="20.25" customHeight="1">
      <c r="A12" s="31">
        <v>9</v>
      </c>
      <c r="B12" s="15"/>
      <c r="C12" s="16"/>
      <c r="D12" s="116" t="e">
        <f>VLOOKUP(C12,都道府県コード等!A12:B58,2)</f>
        <v>#N/A</v>
      </c>
      <c r="E12" s="16"/>
      <c r="F12" s="15"/>
      <c r="G12" s="76"/>
      <c r="H12" s="15"/>
      <c r="I12" s="15"/>
      <c r="J12" s="45"/>
      <c r="K12" s="17"/>
      <c r="L12" s="17"/>
      <c r="M12" s="83">
        <f t="shared" si="0"/>
        <v>0</v>
      </c>
      <c r="N12" s="83">
        <f t="shared" si="1"/>
        <v>0</v>
      </c>
      <c r="O12" s="18"/>
      <c r="P12" s="38"/>
      <c r="Q12" s="136"/>
      <c r="R12" s="99"/>
      <c r="S12" s="76"/>
      <c r="T12" s="88"/>
      <c r="U12" s="46"/>
    </row>
    <row r="13" spans="1:21" ht="20.25" customHeight="1">
      <c r="A13" s="31">
        <v>10</v>
      </c>
      <c r="B13" s="15"/>
      <c r="C13" s="16"/>
      <c r="D13" s="116" t="e">
        <f>VLOOKUP(C13,都道府県コード等!A13:B59,2)</f>
        <v>#N/A</v>
      </c>
      <c r="E13" s="16"/>
      <c r="F13" s="15"/>
      <c r="G13" s="76"/>
      <c r="H13" s="15"/>
      <c r="I13" s="15"/>
      <c r="J13" s="45"/>
      <c r="K13" s="17"/>
      <c r="L13" s="17"/>
      <c r="M13" s="83">
        <f t="shared" si="0"/>
        <v>0</v>
      </c>
      <c r="N13" s="83">
        <f t="shared" si="1"/>
        <v>0</v>
      </c>
      <c r="O13" s="18"/>
      <c r="P13" s="38"/>
      <c r="Q13" s="136"/>
      <c r="R13" s="99"/>
      <c r="S13" s="76"/>
      <c r="T13" s="88"/>
      <c r="U13" s="46"/>
    </row>
    <row r="14" spans="1:21" ht="20.25" customHeight="1">
      <c r="A14" s="31">
        <v>11</v>
      </c>
      <c r="B14" s="15"/>
      <c r="C14" s="16"/>
      <c r="D14" s="116" t="e">
        <f>VLOOKUP(C14,都道府県コード等!A14:B60,2)</f>
        <v>#N/A</v>
      </c>
      <c r="E14" s="16"/>
      <c r="F14" s="15"/>
      <c r="G14" s="76"/>
      <c r="H14" s="15"/>
      <c r="I14" s="15"/>
      <c r="J14" s="45"/>
      <c r="K14" s="17"/>
      <c r="L14" s="17"/>
      <c r="M14" s="83">
        <f t="shared" si="0"/>
        <v>0</v>
      </c>
      <c r="N14" s="83">
        <f t="shared" si="1"/>
        <v>0</v>
      </c>
      <c r="O14" s="18"/>
      <c r="P14" s="38"/>
      <c r="Q14" s="136"/>
      <c r="R14" s="99"/>
      <c r="S14" s="76"/>
      <c r="T14" s="88"/>
      <c r="U14" s="46"/>
    </row>
    <row r="15" spans="1:21" ht="20.25" customHeight="1">
      <c r="A15" s="31">
        <v>12</v>
      </c>
      <c r="B15" s="15"/>
      <c r="C15" s="16"/>
      <c r="D15" s="116" t="e">
        <f>VLOOKUP(C15,都道府県コード等!A15:B61,2)</f>
        <v>#N/A</v>
      </c>
      <c r="E15" s="16"/>
      <c r="F15" s="15"/>
      <c r="G15" s="76"/>
      <c r="H15" s="15"/>
      <c r="I15" s="15"/>
      <c r="J15" s="45"/>
      <c r="K15" s="17"/>
      <c r="L15" s="17"/>
      <c r="M15" s="83">
        <f t="shared" si="0"/>
        <v>0</v>
      </c>
      <c r="N15" s="83">
        <f t="shared" si="1"/>
        <v>0</v>
      </c>
      <c r="O15" s="18"/>
      <c r="P15" s="38"/>
      <c r="Q15" s="136"/>
      <c r="R15" s="99"/>
      <c r="S15" s="76"/>
      <c r="T15" s="88"/>
      <c r="U15" s="46"/>
    </row>
    <row r="16" spans="1:21" ht="20.25" customHeight="1">
      <c r="A16" s="31">
        <v>13</v>
      </c>
      <c r="B16" s="15"/>
      <c r="C16" s="16"/>
      <c r="D16" s="116" t="e">
        <f>VLOOKUP(C16,都道府県コード等!A16:B62,2)</f>
        <v>#N/A</v>
      </c>
      <c r="E16" s="16"/>
      <c r="F16" s="15"/>
      <c r="G16" s="76"/>
      <c r="H16" s="15"/>
      <c r="I16" s="15"/>
      <c r="J16" s="45"/>
      <c r="K16" s="17"/>
      <c r="L16" s="17"/>
      <c r="M16" s="83">
        <f t="shared" si="0"/>
        <v>0</v>
      </c>
      <c r="N16" s="83">
        <f t="shared" si="1"/>
        <v>0</v>
      </c>
      <c r="O16" s="18"/>
      <c r="P16" s="38"/>
      <c r="Q16" s="136"/>
      <c r="R16" s="99"/>
      <c r="S16" s="76"/>
      <c r="T16" s="88"/>
      <c r="U16" s="46"/>
    </row>
    <row r="17" spans="1:21" ht="20.25" customHeight="1">
      <c r="A17" s="31">
        <v>14</v>
      </c>
      <c r="B17" s="15"/>
      <c r="C17" s="16"/>
      <c r="D17" s="116" t="e">
        <f>VLOOKUP(C17,都道府県コード等!A17:B63,2)</f>
        <v>#N/A</v>
      </c>
      <c r="E17" s="16"/>
      <c r="F17" s="15"/>
      <c r="G17" s="76"/>
      <c r="H17" s="15"/>
      <c r="I17" s="15"/>
      <c r="J17" s="45"/>
      <c r="K17" s="17"/>
      <c r="L17" s="17"/>
      <c r="M17" s="83">
        <f t="shared" si="0"/>
        <v>0</v>
      </c>
      <c r="N17" s="83">
        <f t="shared" si="1"/>
        <v>0</v>
      </c>
      <c r="O17" s="18"/>
      <c r="P17" s="38"/>
      <c r="Q17" s="136"/>
      <c r="R17" s="99"/>
      <c r="S17" s="76"/>
      <c r="T17" s="88"/>
      <c r="U17" s="46"/>
    </row>
    <row r="18" spans="1:21" ht="20.25" customHeight="1">
      <c r="A18" s="31">
        <v>15</v>
      </c>
      <c r="B18" s="15"/>
      <c r="C18" s="16"/>
      <c r="D18" s="116" t="e">
        <f>VLOOKUP(C18,都道府県コード等!A18:B64,2)</f>
        <v>#N/A</v>
      </c>
      <c r="E18" s="16"/>
      <c r="F18" s="15"/>
      <c r="G18" s="76"/>
      <c r="H18" s="15"/>
      <c r="I18" s="15"/>
      <c r="J18" s="45"/>
      <c r="K18" s="17"/>
      <c r="L18" s="17"/>
      <c r="M18" s="83">
        <f t="shared" si="0"/>
        <v>0</v>
      </c>
      <c r="N18" s="83">
        <f t="shared" si="1"/>
        <v>0</v>
      </c>
      <c r="O18" s="18"/>
      <c r="P18" s="38"/>
      <c r="Q18" s="136"/>
      <c r="R18" s="99"/>
      <c r="S18" s="76"/>
      <c r="T18" s="88"/>
      <c r="U18" s="46"/>
    </row>
    <row r="19" spans="1:21" s="8" customFormat="1" ht="20.25" customHeight="1">
      <c r="A19" s="30" t="s">
        <v>94</v>
      </c>
      <c r="B19" s="12"/>
      <c r="C19" s="12"/>
      <c r="D19" s="12"/>
      <c r="E19" s="12"/>
      <c r="F19" s="12"/>
      <c r="G19" s="12"/>
      <c r="H19" s="12"/>
      <c r="I19" s="12"/>
      <c r="J19" s="12"/>
      <c r="K19" s="12"/>
      <c r="L19" s="12"/>
      <c r="M19" s="12"/>
      <c r="N19" s="12"/>
      <c r="O19" s="12"/>
      <c r="P19" s="12"/>
      <c r="Q19" s="12"/>
      <c r="R19" s="12"/>
      <c r="S19" s="12"/>
      <c r="T19" s="12"/>
      <c r="U19" s="12"/>
    </row>
    <row r="20" spans="1:21" s="8" customFormat="1" ht="20.25" customHeight="1">
      <c r="A20" s="30" t="s">
        <v>24</v>
      </c>
      <c r="B20" s="12"/>
      <c r="C20" s="12"/>
      <c r="D20" s="12"/>
      <c r="E20" s="12"/>
      <c r="F20" s="12"/>
      <c r="G20" s="12"/>
      <c r="H20" s="12"/>
      <c r="I20" s="12"/>
      <c r="J20" s="12"/>
      <c r="K20" s="12"/>
      <c r="L20" s="12"/>
      <c r="M20" s="12"/>
      <c r="N20" s="12"/>
      <c r="O20" s="12"/>
      <c r="P20" s="12"/>
      <c r="Q20" s="12"/>
      <c r="R20" s="12"/>
      <c r="S20" s="12"/>
      <c r="T20" s="12"/>
      <c r="U20" s="12"/>
    </row>
    <row r="21" spans="1:21" s="9" customFormat="1" ht="20.100000000000001" customHeight="1">
      <c r="A21" s="130" t="s">
        <v>95</v>
      </c>
      <c r="B21" s="12"/>
      <c r="C21" s="12"/>
      <c r="D21" s="12"/>
      <c r="E21" s="12"/>
      <c r="F21" s="12"/>
      <c r="G21" s="12"/>
      <c r="H21" s="12"/>
      <c r="I21" s="12"/>
      <c r="J21" s="12"/>
      <c r="K21" s="12"/>
      <c r="L21" s="12"/>
      <c r="M21" s="12"/>
      <c r="N21" s="12"/>
      <c r="O21" s="12"/>
      <c r="P21" s="12"/>
      <c r="Q21" s="12"/>
      <c r="R21" s="12"/>
      <c r="S21" s="12"/>
      <c r="T21" s="12"/>
      <c r="U21" s="12"/>
    </row>
    <row r="22" spans="1:21" s="9" customFormat="1" ht="20.100000000000001" customHeight="1">
      <c r="A22" s="130" t="s">
        <v>269</v>
      </c>
      <c r="B22" s="12"/>
      <c r="C22" s="12"/>
      <c r="D22" s="12"/>
      <c r="E22" s="12"/>
      <c r="F22" s="12"/>
      <c r="G22" s="12"/>
      <c r="H22" s="12"/>
      <c r="I22" s="12"/>
      <c r="J22" s="12"/>
      <c r="K22" s="12"/>
      <c r="L22" s="12"/>
      <c r="M22" s="12"/>
      <c r="N22" s="12"/>
      <c r="O22" s="12"/>
      <c r="P22" s="12"/>
      <c r="Q22" s="12"/>
      <c r="R22" s="12"/>
      <c r="S22" s="12"/>
      <c r="T22" s="12"/>
      <c r="U22" s="12"/>
    </row>
    <row r="23" spans="1:21" s="8" customFormat="1" ht="20.25" customHeight="1">
      <c r="B23" s="12"/>
      <c r="C23" s="12"/>
      <c r="D23" s="12"/>
      <c r="E23" s="12"/>
      <c r="F23" s="12"/>
      <c r="G23" s="12"/>
      <c r="H23" s="12"/>
      <c r="I23" s="12"/>
      <c r="J23" s="12"/>
      <c r="K23" s="12"/>
      <c r="L23" s="12"/>
      <c r="M23" s="12"/>
      <c r="N23" s="12"/>
      <c r="O23" s="12"/>
      <c r="P23" s="12"/>
      <c r="Q23" s="12"/>
      <c r="R23" s="12"/>
      <c r="S23" s="12"/>
      <c r="T23" s="12"/>
      <c r="U23" s="12"/>
    </row>
    <row r="24" spans="1:21" ht="20.25" customHeight="1">
      <c r="T24" s="12"/>
    </row>
    <row r="25" spans="1:21" ht="20.25" customHeight="1"/>
    <row r="26" spans="1:21" ht="19.5" customHeight="1"/>
    <row r="27" spans="1:21" ht="19.5" customHeight="1"/>
    <row r="28" spans="1:21" ht="16.5">
      <c r="C28" s="47"/>
      <c r="D28" s="47"/>
      <c r="E28" s="47"/>
      <c r="F28" s="47"/>
      <c r="G28" s="47"/>
      <c r="H28" s="47"/>
    </row>
    <row r="29" spans="1:21" ht="18">
      <c r="C29" s="49"/>
      <c r="D29" s="50"/>
      <c r="E29" s="53"/>
      <c r="F29" s="49"/>
      <c r="G29" s="54"/>
      <c r="H29" s="47"/>
      <c r="M29" s="2"/>
    </row>
    <row r="30" spans="1:21" ht="18">
      <c r="C30" s="49"/>
      <c r="D30" s="50"/>
      <c r="E30" s="53"/>
      <c r="F30" s="49"/>
      <c r="G30" s="54"/>
      <c r="H30" s="47"/>
    </row>
    <row r="31" spans="1:21" ht="18">
      <c r="C31" s="49"/>
      <c r="D31" s="50"/>
      <c r="E31" s="53"/>
      <c r="F31" s="49"/>
      <c r="G31" s="54"/>
      <c r="H31" s="47"/>
    </row>
    <row r="32" spans="1:21" ht="18">
      <c r="C32" s="49"/>
      <c r="D32" s="50"/>
      <c r="E32" s="53"/>
      <c r="F32" s="49"/>
      <c r="G32" s="54"/>
      <c r="H32" s="47"/>
    </row>
    <row r="33" spans="3:17" ht="18">
      <c r="C33" s="49"/>
      <c r="D33" s="50"/>
      <c r="E33" s="53"/>
      <c r="F33" s="49"/>
      <c r="G33" s="54"/>
      <c r="H33" s="47"/>
    </row>
    <row r="34" spans="3:17" ht="18">
      <c r="C34" s="49"/>
      <c r="D34" s="51"/>
      <c r="E34" s="53"/>
      <c r="F34" s="49"/>
      <c r="G34" s="54"/>
      <c r="H34" s="47"/>
    </row>
    <row r="35" spans="3:17" ht="18">
      <c r="C35" s="49"/>
      <c r="D35" s="51"/>
      <c r="E35" s="53"/>
      <c r="F35" s="49"/>
      <c r="G35" s="54"/>
      <c r="H35" s="47"/>
    </row>
    <row r="36" spans="3:17" ht="18">
      <c r="C36" s="49"/>
      <c r="D36" s="50"/>
      <c r="E36" s="53"/>
      <c r="F36" s="49"/>
      <c r="G36" s="53"/>
      <c r="H36" s="47"/>
    </row>
    <row r="37" spans="3:17" ht="18">
      <c r="C37" s="49"/>
      <c r="D37" s="50"/>
      <c r="E37" s="53"/>
      <c r="F37" s="49"/>
      <c r="G37" s="53"/>
      <c r="H37" s="47"/>
    </row>
    <row r="38" spans="3:17" ht="18">
      <c r="C38" s="49"/>
      <c r="D38" s="50"/>
      <c r="E38" s="53"/>
      <c r="F38" s="49"/>
      <c r="G38" s="53"/>
      <c r="H38" s="47"/>
    </row>
    <row r="39" spans="3:17" ht="18">
      <c r="C39" s="49"/>
      <c r="D39" s="50"/>
      <c r="E39" s="53"/>
      <c r="F39" s="49"/>
      <c r="G39" s="53"/>
      <c r="H39" s="47"/>
    </row>
    <row r="40" spans="3:17" ht="18">
      <c r="C40" s="49"/>
      <c r="D40" s="50"/>
      <c r="E40" s="53"/>
      <c r="F40" s="49"/>
      <c r="G40" s="53"/>
      <c r="H40" s="47"/>
    </row>
    <row r="41" spans="3:17" ht="18">
      <c r="C41" s="49"/>
      <c r="D41" s="50"/>
      <c r="E41" s="53"/>
      <c r="F41" s="49"/>
      <c r="G41" s="53"/>
      <c r="H41" s="47"/>
    </row>
    <row r="42" spans="3:17" ht="18">
      <c r="C42" s="49"/>
      <c r="D42" s="50"/>
      <c r="E42" s="53"/>
      <c r="F42" s="49"/>
      <c r="G42" s="53"/>
      <c r="H42" s="47"/>
    </row>
    <row r="43" spans="3:17" ht="18">
      <c r="C43" s="49"/>
      <c r="D43" s="50"/>
      <c r="E43" s="53"/>
      <c r="F43" s="49"/>
      <c r="G43" s="53"/>
      <c r="H43" s="47"/>
      <c r="P43" s="1"/>
      <c r="Q43" s="1"/>
    </row>
    <row r="44" spans="3:17" ht="18">
      <c r="C44" s="49"/>
      <c r="D44" s="50"/>
      <c r="E44" s="53"/>
      <c r="F44" s="49"/>
      <c r="G44" s="53"/>
      <c r="H44" s="47"/>
      <c r="P44" s="1"/>
      <c r="Q44" s="1"/>
    </row>
    <row r="45" spans="3:17" ht="18">
      <c r="C45" s="49"/>
      <c r="D45" s="50"/>
      <c r="E45" s="53"/>
      <c r="F45" s="49"/>
      <c r="G45" s="53"/>
      <c r="H45" s="47"/>
      <c r="P45" s="1"/>
      <c r="Q45" s="1"/>
    </row>
    <row r="46" spans="3:17" ht="18">
      <c r="C46" s="49"/>
      <c r="D46" s="50"/>
      <c r="E46" s="53"/>
      <c r="F46" s="49"/>
      <c r="G46" s="53"/>
      <c r="H46" s="47"/>
      <c r="P46" s="1"/>
      <c r="Q46" s="1"/>
    </row>
    <row r="47" spans="3:17" ht="18">
      <c r="C47" s="49"/>
      <c r="D47" s="50"/>
      <c r="E47" s="53"/>
      <c r="F47" s="49"/>
      <c r="G47" s="53"/>
      <c r="H47" s="47"/>
      <c r="P47" s="1"/>
      <c r="Q47" s="1"/>
    </row>
    <row r="48" spans="3:17" ht="18">
      <c r="C48" s="49"/>
      <c r="D48" s="50"/>
      <c r="E48" s="53"/>
      <c r="F48" s="49"/>
      <c r="G48" s="53"/>
      <c r="H48" s="47"/>
      <c r="P48" s="1"/>
      <c r="Q48" s="1"/>
    </row>
    <row r="49" spans="3:17" ht="18">
      <c r="C49" s="49"/>
      <c r="D49" s="50"/>
      <c r="E49" s="53"/>
      <c r="F49" s="49"/>
      <c r="G49" s="53"/>
      <c r="H49" s="47"/>
      <c r="P49" s="1"/>
      <c r="Q49" s="1"/>
    </row>
    <row r="50" spans="3:17" ht="18">
      <c r="C50" s="49"/>
      <c r="D50" s="50"/>
      <c r="E50" s="53"/>
      <c r="F50" s="49"/>
      <c r="G50" s="53"/>
      <c r="H50" s="47"/>
      <c r="P50" s="1"/>
      <c r="Q50" s="1"/>
    </row>
    <row r="51" spans="3:17" ht="18">
      <c r="C51" s="49"/>
      <c r="D51" s="50"/>
      <c r="E51" s="53"/>
      <c r="F51" s="49"/>
      <c r="G51" s="53"/>
      <c r="H51" s="47"/>
      <c r="P51" s="1"/>
      <c r="Q51" s="1"/>
    </row>
    <row r="52" spans="3:17" ht="18">
      <c r="C52" s="49"/>
      <c r="D52" s="50"/>
      <c r="E52" s="53"/>
      <c r="F52" s="49"/>
      <c r="G52" s="53"/>
      <c r="H52" s="47"/>
      <c r="P52" s="1"/>
      <c r="Q52" s="1"/>
    </row>
    <row r="53" spans="3:17" ht="18">
      <c r="C53" s="49"/>
      <c r="D53" s="50"/>
      <c r="E53" s="53"/>
      <c r="F53" s="49"/>
      <c r="G53" s="53"/>
      <c r="H53" s="47"/>
      <c r="P53" s="1"/>
      <c r="Q53" s="1"/>
    </row>
    <row r="54" spans="3:17" ht="18">
      <c r="C54" s="49"/>
      <c r="D54" s="50"/>
      <c r="E54" s="53"/>
      <c r="F54" s="49"/>
      <c r="G54" s="53"/>
      <c r="H54" s="47"/>
      <c r="P54" s="1"/>
      <c r="Q54" s="1"/>
    </row>
    <row r="55" spans="3:17" ht="18">
      <c r="C55" s="49"/>
      <c r="D55" s="50"/>
      <c r="E55" s="53"/>
      <c r="F55" s="49"/>
      <c r="G55" s="53"/>
      <c r="H55" s="47"/>
      <c r="P55" s="1"/>
      <c r="Q55" s="1"/>
    </row>
    <row r="56" spans="3:17" ht="18">
      <c r="C56" s="49"/>
      <c r="D56" s="50"/>
      <c r="E56" s="53"/>
      <c r="F56" s="49"/>
      <c r="G56" s="53"/>
      <c r="H56" s="47"/>
      <c r="P56" s="1"/>
      <c r="Q56" s="1"/>
    </row>
    <row r="57" spans="3:17" ht="18">
      <c r="C57" s="49"/>
      <c r="D57" s="50"/>
      <c r="E57" s="53"/>
      <c r="F57" s="49"/>
      <c r="G57" s="53"/>
      <c r="H57" s="47"/>
      <c r="P57" s="1"/>
      <c r="Q57" s="1"/>
    </row>
    <row r="58" spans="3:17" ht="18">
      <c r="C58" s="49"/>
      <c r="D58" s="50"/>
      <c r="E58" s="53"/>
      <c r="F58" s="49"/>
      <c r="G58" s="53"/>
      <c r="H58" s="47"/>
      <c r="P58" s="1"/>
      <c r="Q58" s="1"/>
    </row>
    <row r="59" spans="3:17" ht="18">
      <c r="C59" s="49"/>
      <c r="D59" s="50"/>
      <c r="E59" s="53"/>
      <c r="F59" s="49"/>
      <c r="G59" s="53"/>
      <c r="H59" s="47"/>
      <c r="P59" s="1"/>
      <c r="Q59" s="1"/>
    </row>
    <row r="60" spans="3:17" ht="18">
      <c r="C60" s="49"/>
      <c r="D60" s="50"/>
      <c r="E60" s="53"/>
      <c r="F60" s="49"/>
      <c r="G60" s="53"/>
      <c r="H60" s="47"/>
      <c r="P60" s="1"/>
      <c r="Q60" s="1"/>
    </row>
    <row r="61" spans="3:17" ht="18">
      <c r="C61" s="49"/>
      <c r="D61" s="50"/>
      <c r="E61" s="53"/>
      <c r="F61" s="49"/>
      <c r="G61" s="53"/>
      <c r="H61" s="47"/>
      <c r="P61" s="1"/>
      <c r="Q61" s="1"/>
    </row>
    <row r="62" spans="3:17" ht="18">
      <c r="C62" s="49"/>
      <c r="D62" s="50"/>
      <c r="E62" s="53"/>
      <c r="F62" s="49"/>
      <c r="G62" s="53"/>
      <c r="H62" s="47"/>
      <c r="P62" s="1"/>
      <c r="Q62" s="1"/>
    </row>
    <row r="63" spans="3:17" ht="18">
      <c r="C63" s="49"/>
      <c r="D63" s="50"/>
      <c r="E63" s="53"/>
      <c r="F63" s="49"/>
      <c r="G63" s="53"/>
      <c r="H63" s="47"/>
      <c r="P63" s="1"/>
      <c r="Q63" s="1"/>
    </row>
    <row r="64" spans="3:17" ht="18">
      <c r="C64" s="49"/>
      <c r="D64" s="50"/>
      <c r="E64" s="53"/>
      <c r="F64" s="49"/>
      <c r="G64" s="53"/>
      <c r="H64" s="47"/>
      <c r="P64" s="1"/>
      <c r="Q64" s="1"/>
    </row>
    <row r="65" spans="3:17" ht="18">
      <c r="C65" s="49"/>
      <c r="D65" s="50"/>
      <c r="E65" s="53"/>
      <c r="F65" s="53"/>
      <c r="G65" s="53"/>
      <c r="H65" s="47"/>
      <c r="P65" s="1"/>
      <c r="Q65" s="1"/>
    </row>
    <row r="66" spans="3:17" ht="18">
      <c r="C66" s="49"/>
      <c r="D66" s="50"/>
      <c r="E66" s="53"/>
      <c r="F66" s="53"/>
      <c r="G66" s="53"/>
      <c r="H66" s="47"/>
      <c r="P66" s="1"/>
      <c r="Q66" s="1"/>
    </row>
    <row r="67" spans="3:17" ht="18">
      <c r="C67" s="49"/>
      <c r="D67" s="50"/>
      <c r="E67" s="53"/>
      <c r="F67" s="53"/>
      <c r="G67" s="53"/>
      <c r="H67" s="47"/>
      <c r="P67" s="1"/>
      <c r="Q67" s="1"/>
    </row>
    <row r="68" spans="3:17" ht="18">
      <c r="C68" s="49"/>
      <c r="D68" s="50"/>
      <c r="E68" s="53"/>
      <c r="F68" s="53"/>
      <c r="G68" s="53"/>
      <c r="H68" s="47"/>
      <c r="P68" s="1"/>
      <c r="Q68" s="1"/>
    </row>
    <row r="69" spans="3:17" ht="18">
      <c r="C69" s="49"/>
      <c r="D69" s="50"/>
      <c r="E69" s="53"/>
      <c r="F69" s="53"/>
      <c r="G69" s="53"/>
      <c r="H69" s="47"/>
      <c r="P69" s="1"/>
      <c r="Q69" s="1"/>
    </row>
    <row r="70" spans="3:17" ht="18">
      <c r="C70" s="49"/>
      <c r="D70" s="50"/>
      <c r="E70" s="53"/>
      <c r="F70" s="53"/>
      <c r="G70" s="53"/>
      <c r="H70" s="47"/>
      <c r="P70" s="1"/>
      <c r="Q70" s="1"/>
    </row>
    <row r="71" spans="3:17" ht="18">
      <c r="C71" s="49"/>
      <c r="D71" s="50"/>
      <c r="E71" s="53"/>
      <c r="F71" s="53"/>
      <c r="G71" s="53"/>
      <c r="H71" s="47"/>
      <c r="P71" s="1"/>
      <c r="Q71" s="1"/>
    </row>
    <row r="72" spans="3:17" ht="18">
      <c r="C72" s="49"/>
      <c r="D72" s="50"/>
      <c r="E72" s="53"/>
      <c r="F72" s="53"/>
      <c r="G72" s="53"/>
      <c r="H72" s="47"/>
      <c r="P72" s="1"/>
      <c r="Q72" s="1"/>
    </row>
    <row r="73" spans="3:17" ht="18">
      <c r="C73" s="49"/>
      <c r="D73" s="50"/>
      <c r="E73" s="53"/>
      <c r="F73" s="53"/>
      <c r="G73" s="53"/>
      <c r="H73" s="47"/>
      <c r="P73" s="1"/>
      <c r="Q73" s="1"/>
    </row>
    <row r="74" spans="3:17" ht="18">
      <c r="C74" s="49"/>
      <c r="D74" s="50"/>
      <c r="E74" s="53"/>
      <c r="F74" s="53"/>
      <c r="G74" s="53"/>
      <c r="H74" s="47"/>
      <c r="P74" s="1"/>
      <c r="Q74" s="1"/>
    </row>
    <row r="75" spans="3:17" ht="18">
      <c r="C75" s="49"/>
      <c r="D75" s="50"/>
      <c r="E75" s="53"/>
      <c r="F75" s="53"/>
      <c r="G75" s="53"/>
      <c r="H75" s="47"/>
      <c r="P75" s="1"/>
      <c r="Q75" s="1"/>
    </row>
    <row r="76" spans="3:17">
      <c r="P76" s="1"/>
      <c r="Q76" s="1"/>
    </row>
    <row r="77" spans="3:17">
      <c r="P77" s="1"/>
      <c r="Q77" s="1"/>
    </row>
    <row r="78" spans="3:17">
      <c r="P78" s="1"/>
      <c r="Q78" s="1"/>
    </row>
    <row r="79" spans="3:17">
      <c r="P79" s="1"/>
      <c r="Q79" s="1"/>
    </row>
  </sheetData>
  <dataConsolidate/>
  <phoneticPr fontId="1"/>
  <dataValidations count="9">
    <dataValidation allowBlank="1" showErrorMessage="1" promptTitle="年月日を記載してください" prompt="書式設定を変更せずに、年月日を記載してください" sqref="U4:U18" xr:uid="{00000000-0002-0000-08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8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8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8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83FC3E2B-56B9-490B-A19F-9EFC82CBB515}">
      <formula1>"有,無"</formula1>
    </dataValidation>
    <dataValidation showInputMessage="1" showErrorMessage="1" errorTitle="ドロップダウンリストより選択してください" prompt="自動計算。千円未満切捨て。" sqref="N4:N18" xr:uid="{47F258F8-3A62-4970-A54F-1C60D862C5AA}"/>
    <dataValidation showInputMessage="1" showErrorMessage="1" errorTitle="ドロップダウンリストより選択してください" promptTitle="千円単位（小数点も記載）" prompt="千円単位で小数点も記載してください" sqref="K4:L18" xr:uid="{D9874A1A-946B-4DA8-AD45-C0041468B6D8}"/>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7D9B2F55-0A6E-4789-AF92-74015E98B63B}">
      <formula1>"有,無"</formula1>
    </dataValidation>
    <dataValidation showInputMessage="1" showErrorMessage="1" errorTitle="ドロップダウンリストより選択してください" promptTitle="千円未満切捨て" prompt="自動計算" sqref="M4:M18" xr:uid="{65B8E575-1F24-478F-A02D-AD069293A07D}"/>
  </dataValidations>
  <pageMargins left="0.93" right="0.16" top="0.74803149606299213" bottom="0.74803149606299213" header="0.31496062992125984" footer="0.31496062992125984"/>
  <pageSetup paperSize="8" scale="5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2367D112-7772-4A08-B855-073CDCF6F143}">
          <x14:formula1>
            <xm:f>都道府県コード等!$Q$3:$Q$4</xm:f>
          </x14:formula1>
          <xm:sqref>T4:T18</xm:sqref>
        </x14:dataValidation>
        <x14:dataValidation type="list" allowBlank="1" showInputMessage="1" showErrorMessage="1" promptTitle="ドロップダウンリストより選択してください" xr:uid="{78FDBED3-31B6-4C08-8D30-CA77A32B1E12}">
          <x14:formula1>
            <xm:f>都道府県コード等!$H$3:$H$34</xm:f>
          </x14:formula1>
          <xm:sqref>G4:G18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14999847407452621"/>
    <pageSetUpPr fitToPage="1"/>
  </sheetPr>
  <dimension ref="A1:T80"/>
  <sheetViews>
    <sheetView view="pageBreakPreview" zoomScale="80" zoomScaleNormal="100" zoomScaleSheetLayoutView="80" workbookViewId="0">
      <pane ySplit="3" topLeftCell="A4" activePane="bottomLeft" state="frozen"/>
      <selection activeCell="A22" sqref="A22"/>
      <selection pane="bottomLeft" activeCell="A22" sqref="A22"/>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8" width="10.625" style="5" customWidth="1"/>
    <col min="19" max="19" width="18.875" style="5" customWidth="1"/>
    <col min="20" max="20" width="11.625" style="5" customWidth="1"/>
    <col min="21" max="16384" width="4.25" style="5"/>
  </cols>
  <sheetData>
    <row r="1" spans="1:20" ht="18.75">
      <c r="N1" s="4"/>
      <c r="O1" s="3"/>
      <c r="T1" s="39" t="s">
        <v>0</v>
      </c>
    </row>
    <row r="2" spans="1:20" ht="20.100000000000001" customHeight="1">
      <c r="A2" s="90" t="s">
        <v>244</v>
      </c>
      <c r="B2" s="13"/>
      <c r="C2" s="13"/>
      <c r="D2" s="13"/>
      <c r="E2" s="13"/>
      <c r="F2" s="13"/>
      <c r="G2" s="13"/>
      <c r="H2" s="13"/>
      <c r="I2" s="13"/>
      <c r="J2" s="13"/>
      <c r="K2" s="13"/>
      <c r="L2" s="13"/>
      <c r="M2" s="13"/>
      <c r="N2" s="13"/>
      <c r="O2" s="13"/>
      <c r="P2" s="13"/>
      <c r="Q2" s="13"/>
      <c r="R2" s="13"/>
      <c r="S2" s="68"/>
      <c r="T2" s="13"/>
    </row>
    <row r="3" spans="1:20" s="100" customFormat="1" ht="137.25" customHeight="1">
      <c r="A3" s="93" t="s">
        <v>1</v>
      </c>
      <c r="B3" s="19" t="s">
        <v>2</v>
      </c>
      <c r="C3" s="19" t="s">
        <v>3</v>
      </c>
      <c r="D3" s="117" t="s">
        <v>4</v>
      </c>
      <c r="E3" s="19" t="s">
        <v>5</v>
      </c>
      <c r="F3" s="19" t="s">
        <v>231</v>
      </c>
      <c r="G3" s="95" t="s">
        <v>85</v>
      </c>
      <c r="H3" s="19" t="s">
        <v>6</v>
      </c>
      <c r="I3" s="19" t="s">
        <v>7</v>
      </c>
      <c r="J3" s="19" t="s">
        <v>86</v>
      </c>
      <c r="K3" s="19" t="s">
        <v>245</v>
      </c>
      <c r="L3" s="94" t="s">
        <v>246</v>
      </c>
      <c r="M3" s="19" t="s">
        <v>88</v>
      </c>
      <c r="N3" s="94" t="s">
        <v>90</v>
      </c>
      <c r="O3" s="19" t="s">
        <v>91</v>
      </c>
      <c r="P3" s="102" t="s">
        <v>212</v>
      </c>
      <c r="Q3" s="95" t="s">
        <v>14</v>
      </c>
      <c r="R3" s="95" t="s">
        <v>93</v>
      </c>
      <c r="S3" s="74" t="s">
        <v>148</v>
      </c>
      <c r="T3" s="19" t="s">
        <v>17</v>
      </c>
    </row>
    <row r="4" spans="1:20" ht="20.25" customHeight="1">
      <c r="A4" s="31">
        <v>1</v>
      </c>
      <c r="B4" s="15"/>
      <c r="C4" s="16"/>
      <c r="D4" s="116" t="e">
        <f>VLOOKUP(C4,都道府県コード等!A4:B50,2)</f>
        <v>#N/A</v>
      </c>
      <c r="E4" s="16"/>
      <c r="F4" s="15"/>
      <c r="G4" s="76"/>
      <c r="H4" s="15"/>
      <c r="I4" s="15"/>
      <c r="J4" s="45"/>
      <c r="K4" s="82"/>
      <c r="L4" s="118">
        <f>K4*4000/1000</f>
        <v>0</v>
      </c>
      <c r="M4" s="17"/>
      <c r="N4" s="83">
        <f>ROUNDDOWN(MIN(L4,M4),0)</f>
        <v>0</v>
      </c>
      <c r="O4" s="18"/>
      <c r="P4" s="38"/>
      <c r="Q4" s="99"/>
      <c r="R4" s="76"/>
      <c r="S4" s="88"/>
      <c r="T4" s="46"/>
    </row>
    <row r="5" spans="1:20" ht="20.25" customHeight="1">
      <c r="A5" s="31">
        <v>2</v>
      </c>
      <c r="B5" s="15"/>
      <c r="C5" s="16"/>
      <c r="D5" s="116" t="e">
        <f>VLOOKUP(C5,都道府県コード等!A5:B51,2)</f>
        <v>#N/A</v>
      </c>
      <c r="E5" s="16"/>
      <c r="F5" s="15"/>
      <c r="G5" s="76"/>
      <c r="H5" s="15"/>
      <c r="I5" s="15"/>
      <c r="J5" s="45"/>
      <c r="K5" s="82"/>
      <c r="L5" s="118">
        <f t="shared" ref="L5:L18" si="0">K5*4000/1000</f>
        <v>0</v>
      </c>
      <c r="M5" s="17"/>
      <c r="N5" s="83">
        <f t="shared" ref="N5:N18" si="1">ROUNDDOWN(MIN(L5,M5),0)</f>
        <v>0</v>
      </c>
      <c r="O5" s="18"/>
      <c r="P5" s="38"/>
      <c r="Q5" s="99"/>
      <c r="R5" s="76"/>
      <c r="S5" s="88"/>
      <c r="T5" s="46"/>
    </row>
    <row r="6" spans="1:20" ht="20.25" customHeight="1">
      <c r="A6" s="31">
        <v>3</v>
      </c>
      <c r="B6" s="15"/>
      <c r="C6" s="16"/>
      <c r="D6" s="116" t="e">
        <f>VLOOKUP(C6,都道府県コード等!A6:B52,2)</f>
        <v>#N/A</v>
      </c>
      <c r="E6" s="16"/>
      <c r="F6" s="31"/>
      <c r="G6" s="76"/>
      <c r="H6" s="15"/>
      <c r="I6" s="15"/>
      <c r="J6" s="45"/>
      <c r="K6" s="82"/>
      <c r="L6" s="118">
        <f t="shared" si="0"/>
        <v>0</v>
      </c>
      <c r="M6" s="17"/>
      <c r="N6" s="83">
        <f t="shared" si="1"/>
        <v>0</v>
      </c>
      <c r="O6" s="18"/>
      <c r="P6" s="38"/>
      <c r="Q6" s="99"/>
      <c r="R6" s="76"/>
      <c r="S6" s="88"/>
      <c r="T6" s="46"/>
    </row>
    <row r="7" spans="1:20" ht="20.25" customHeight="1">
      <c r="A7" s="31">
        <v>4</v>
      </c>
      <c r="B7" s="15"/>
      <c r="C7" s="16"/>
      <c r="D7" s="116" t="e">
        <f>VLOOKUP(C7,都道府県コード等!A7:B53,2)</f>
        <v>#N/A</v>
      </c>
      <c r="E7" s="16"/>
      <c r="F7" s="15"/>
      <c r="G7" s="76"/>
      <c r="H7" s="15"/>
      <c r="I7" s="15"/>
      <c r="J7" s="45"/>
      <c r="K7" s="82"/>
      <c r="L7" s="118">
        <f t="shared" si="0"/>
        <v>0</v>
      </c>
      <c r="M7" s="17"/>
      <c r="N7" s="83">
        <f t="shared" si="1"/>
        <v>0</v>
      </c>
      <c r="O7" s="18"/>
      <c r="P7" s="38"/>
      <c r="Q7" s="99"/>
      <c r="R7" s="76"/>
      <c r="S7" s="88"/>
      <c r="T7" s="46"/>
    </row>
    <row r="8" spans="1:20" ht="20.25" customHeight="1">
      <c r="A8" s="31">
        <v>5</v>
      </c>
      <c r="B8" s="15"/>
      <c r="C8" s="16"/>
      <c r="D8" s="116" t="e">
        <f>VLOOKUP(C8,都道府県コード等!A8:B54,2)</f>
        <v>#N/A</v>
      </c>
      <c r="E8" s="16"/>
      <c r="F8" s="15"/>
      <c r="G8" s="76"/>
      <c r="H8" s="15"/>
      <c r="I8" s="15"/>
      <c r="J8" s="45"/>
      <c r="K8" s="82"/>
      <c r="L8" s="118">
        <f t="shared" si="0"/>
        <v>0</v>
      </c>
      <c r="M8" s="17"/>
      <c r="N8" s="83">
        <f t="shared" si="1"/>
        <v>0</v>
      </c>
      <c r="O8" s="18"/>
      <c r="P8" s="38"/>
      <c r="Q8" s="99"/>
      <c r="R8" s="76"/>
      <c r="S8" s="88"/>
      <c r="T8" s="46"/>
    </row>
    <row r="9" spans="1:20" ht="20.25" customHeight="1">
      <c r="A9" s="31">
        <v>6</v>
      </c>
      <c r="B9" s="15"/>
      <c r="C9" s="16"/>
      <c r="D9" s="116" t="e">
        <f>VLOOKUP(C9,都道府県コード等!A9:B55,2)</f>
        <v>#N/A</v>
      </c>
      <c r="E9" s="16"/>
      <c r="F9" s="15"/>
      <c r="G9" s="76"/>
      <c r="H9" s="15"/>
      <c r="I9" s="15"/>
      <c r="J9" s="45"/>
      <c r="K9" s="82"/>
      <c r="L9" s="118">
        <f t="shared" si="0"/>
        <v>0</v>
      </c>
      <c r="M9" s="17"/>
      <c r="N9" s="83">
        <f t="shared" si="1"/>
        <v>0</v>
      </c>
      <c r="O9" s="18"/>
      <c r="P9" s="38"/>
      <c r="Q9" s="99"/>
      <c r="R9" s="76"/>
      <c r="S9" s="88"/>
      <c r="T9" s="46"/>
    </row>
    <row r="10" spans="1:20" ht="20.25" customHeight="1">
      <c r="A10" s="31">
        <v>7</v>
      </c>
      <c r="B10" s="15"/>
      <c r="C10" s="16"/>
      <c r="D10" s="116" t="e">
        <f>VLOOKUP(C10,都道府県コード等!A10:B56,2)</f>
        <v>#N/A</v>
      </c>
      <c r="E10" s="16"/>
      <c r="F10" s="15"/>
      <c r="G10" s="76"/>
      <c r="H10" s="15"/>
      <c r="I10" s="15"/>
      <c r="J10" s="45"/>
      <c r="K10" s="82"/>
      <c r="L10" s="118">
        <f t="shared" si="0"/>
        <v>0</v>
      </c>
      <c r="M10" s="17"/>
      <c r="N10" s="83">
        <f>ROUNDDOWN(MIN(L10,M10),0)</f>
        <v>0</v>
      </c>
      <c r="O10" s="18"/>
      <c r="P10" s="38"/>
      <c r="Q10" s="99"/>
      <c r="R10" s="76"/>
      <c r="S10" s="88"/>
      <c r="T10" s="46"/>
    </row>
    <row r="11" spans="1:20" ht="20.25" customHeight="1">
      <c r="A11" s="31">
        <v>8</v>
      </c>
      <c r="B11" s="15"/>
      <c r="C11" s="16"/>
      <c r="D11" s="116" t="e">
        <f>VLOOKUP(C11,都道府県コード等!A11:B57,2)</f>
        <v>#N/A</v>
      </c>
      <c r="E11" s="16"/>
      <c r="F11" s="15"/>
      <c r="G11" s="76"/>
      <c r="H11" s="15"/>
      <c r="I11" s="15"/>
      <c r="J11" s="45"/>
      <c r="K11" s="82"/>
      <c r="L11" s="118">
        <f t="shared" si="0"/>
        <v>0</v>
      </c>
      <c r="M11" s="17"/>
      <c r="N11" s="83">
        <f t="shared" si="1"/>
        <v>0</v>
      </c>
      <c r="O11" s="18"/>
      <c r="P11" s="38"/>
      <c r="Q11" s="99"/>
      <c r="R11" s="76"/>
      <c r="S11" s="88"/>
      <c r="T11" s="46"/>
    </row>
    <row r="12" spans="1:20" ht="20.25" customHeight="1">
      <c r="A12" s="31">
        <v>9</v>
      </c>
      <c r="B12" s="15"/>
      <c r="C12" s="16"/>
      <c r="D12" s="116" t="e">
        <f>VLOOKUP(C12,都道府県コード等!A12:B58,2)</f>
        <v>#N/A</v>
      </c>
      <c r="E12" s="16"/>
      <c r="F12" s="15"/>
      <c r="G12" s="76"/>
      <c r="H12" s="15"/>
      <c r="I12" s="15"/>
      <c r="J12" s="45"/>
      <c r="K12" s="82"/>
      <c r="L12" s="118">
        <f t="shared" si="0"/>
        <v>0</v>
      </c>
      <c r="M12" s="17"/>
      <c r="N12" s="83">
        <f t="shared" si="1"/>
        <v>0</v>
      </c>
      <c r="O12" s="18"/>
      <c r="P12" s="38"/>
      <c r="Q12" s="99"/>
      <c r="R12" s="76"/>
      <c r="S12" s="88"/>
      <c r="T12" s="46"/>
    </row>
    <row r="13" spans="1:20" ht="20.25" customHeight="1">
      <c r="A13" s="31">
        <v>10</v>
      </c>
      <c r="B13" s="15"/>
      <c r="C13" s="16"/>
      <c r="D13" s="116" t="e">
        <f>VLOOKUP(C13,都道府県コード等!A13:B59,2)</f>
        <v>#N/A</v>
      </c>
      <c r="E13" s="16"/>
      <c r="F13" s="15"/>
      <c r="G13" s="76"/>
      <c r="H13" s="15"/>
      <c r="I13" s="15"/>
      <c r="J13" s="45"/>
      <c r="K13" s="82"/>
      <c r="L13" s="118">
        <f t="shared" si="0"/>
        <v>0</v>
      </c>
      <c r="M13" s="17"/>
      <c r="N13" s="83">
        <f t="shared" si="1"/>
        <v>0</v>
      </c>
      <c r="O13" s="18"/>
      <c r="P13" s="38"/>
      <c r="Q13" s="99"/>
      <c r="R13" s="76"/>
      <c r="S13" s="88"/>
      <c r="T13" s="46"/>
    </row>
    <row r="14" spans="1:20" ht="20.25" customHeight="1">
      <c r="A14" s="31">
        <v>11</v>
      </c>
      <c r="B14" s="15"/>
      <c r="C14" s="16"/>
      <c r="D14" s="116" t="e">
        <f>VLOOKUP(C14,都道府県コード等!A14:B60,2)</f>
        <v>#N/A</v>
      </c>
      <c r="E14" s="16"/>
      <c r="F14" s="15"/>
      <c r="G14" s="76"/>
      <c r="H14" s="15"/>
      <c r="I14" s="15"/>
      <c r="J14" s="45"/>
      <c r="K14" s="82"/>
      <c r="L14" s="118">
        <f t="shared" si="0"/>
        <v>0</v>
      </c>
      <c r="M14" s="17"/>
      <c r="N14" s="83">
        <f t="shared" si="1"/>
        <v>0</v>
      </c>
      <c r="O14" s="18"/>
      <c r="P14" s="38"/>
      <c r="Q14" s="99"/>
      <c r="R14" s="76"/>
      <c r="S14" s="88"/>
      <c r="T14" s="46"/>
    </row>
    <row r="15" spans="1:20" ht="20.25" customHeight="1">
      <c r="A15" s="31">
        <v>12</v>
      </c>
      <c r="B15" s="15"/>
      <c r="C15" s="16"/>
      <c r="D15" s="116" t="e">
        <f>VLOOKUP(C15,都道府県コード等!A15:B61,2)</f>
        <v>#N/A</v>
      </c>
      <c r="E15" s="16"/>
      <c r="F15" s="15"/>
      <c r="G15" s="76"/>
      <c r="H15" s="15"/>
      <c r="I15" s="15"/>
      <c r="J15" s="45"/>
      <c r="K15" s="82"/>
      <c r="L15" s="118">
        <f t="shared" si="0"/>
        <v>0</v>
      </c>
      <c r="M15" s="17"/>
      <c r="N15" s="83">
        <f t="shared" si="1"/>
        <v>0</v>
      </c>
      <c r="O15" s="18"/>
      <c r="P15" s="38"/>
      <c r="Q15" s="99"/>
      <c r="R15" s="76"/>
      <c r="S15" s="88"/>
      <c r="T15" s="46"/>
    </row>
    <row r="16" spans="1:20" ht="20.25" customHeight="1">
      <c r="A16" s="31">
        <v>13</v>
      </c>
      <c r="B16" s="15"/>
      <c r="C16" s="16"/>
      <c r="D16" s="116" t="e">
        <f>VLOOKUP(C16,都道府県コード等!A16:B62,2)</f>
        <v>#N/A</v>
      </c>
      <c r="E16" s="16"/>
      <c r="F16" s="15"/>
      <c r="G16" s="76"/>
      <c r="H16" s="15"/>
      <c r="I16" s="15"/>
      <c r="J16" s="45"/>
      <c r="K16" s="82"/>
      <c r="L16" s="118">
        <f t="shared" si="0"/>
        <v>0</v>
      </c>
      <c r="M16" s="17"/>
      <c r="N16" s="83">
        <f t="shared" si="1"/>
        <v>0</v>
      </c>
      <c r="O16" s="18"/>
      <c r="P16" s="38"/>
      <c r="Q16" s="99"/>
      <c r="R16" s="76"/>
      <c r="S16" s="88"/>
      <c r="T16" s="46"/>
    </row>
    <row r="17" spans="1:20" ht="20.25" customHeight="1">
      <c r="A17" s="31">
        <v>14</v>
      </c>
      <c r="B17" s="15"/>
      <c r="C17" s="16"/>
      <c r="D17" s="116" t="e">
        <f>VLOOKUP(C17,都道府県コード等!A17:B63,2)</f>
        <v>#N/A</v>
      </c>
      <c r="E17" s="16"/>
      <c r="F17" s="15"/>
      <c r="G17" s="76"/>
      <c r="H17" s="15"/>
      <c r="I17" s="15"/>
      <c r="J17" s="45"/>
      <c r="K17" s="82"/>
      <c r="L17" s="118">
        <f t="shared" si="0"/>
        <v>0</v>
      </c>
      <c r="M17" s="17"/>
      <c r="N17" s="83">
        <f t="shared" si="1"/>
        <v>0</v>
      </c>
      <c r="O17" s="18"/>
      <c r="P17" s="38"/>
      <c r="Q17" s="99"/>
      <c r="R17" s="76"/>
      <c r="S17" s="88"/>
      <c r="T17" s="46"/>
    </row>
    <row r="18" spans="1:20" ht="20.25" customHeight="1">
      <c r="A18" s="31">
        <v>15</v>
      </c>
      <c r="B18" s="15"/>
      <c r="C18" s="16"/>
      <c r="D18" s="116" t="e">
        <f>VLOOKUP(C18,都道府県コード等!A18:B64,2)</f>
        <v>#N/A</v>
      </c>
      <c r="E18" s="16"/>
      <c r="F18" s="15"/>
      <c r="G18" s="76"/>
      <c r="H18" s="15"/>
      <c r="I18" s="15"/>
      <c r="J18" s="45"/>
      <c r="K18" s="82"/>
      <c r="L18" s="118">
        <f t="shared" si="0"/>
        <v>0</v>
      </c>
      <c r="M18" s="17"/>
      <c r="N18" s="83">
        <f t="shared" si="1"/>
        <v>0</v>
      </c>
      <c r="O18" s="18"/>
      <c r="P18" s="38"/>
      <c r="Q18" s="99"/>
      <c r="R18" s="76"/>
      <c r="S18" s="88"/>
      <c r="T18" s="46"/>
    </row>
    <row r="19" spans="1:20" s="8" customFormat="1" ht="20.25" customHeight="1">
      <c r="A19" s="12" t="s">
        <v>94</v>
      </c>
      <c r="B19" s="12"/>
      <c r="C19" s="12"/>
      <c r="D19" s="12"/>
      <c r="E19" s="12"/>
      <c r="F19" s="12"/>
      <c r="G19" s="12"/>
      <c r="H19" s="12"/>
      <c r="I19" s="12"/>
      <c r="J19" s="12"/>
      <c r="K19" s="12"/>
      <c r="L19" s="12"/>
      <c r="M19" s="12"/>
      <c r="N19" s="12"/>
      <c r="O19" s="12"/>
      <c r="P19" s="12"/>
      <c r="Q19" s="12"/>
      <c r="R19" s="12"/>
      <c r="S19" s="12"/>
      <c r="T19" s="12"/>
    </row>
    <row r="20" spans="1:20" s="8" customFormat="1" ht="20.25" customHeight="1">
      <c r="A20" s="12" t="s">
        <v>24</v>
      </c>
      <c r="B20" s="12"/>
      <c r="C20" s="12"/>
      <c r="D20" s="12"/>
      <c r="E20" s="12"/>
      <c r="F20" s="12"/>
      <c r="G20" s="12"/>
      <c r="H20" s="12"/>
      <c r="I20" s="12"/>
      <c r="J20" s="12"/>
      <c r="K20" s="12"/>
      <c r="L20" s="12"/>
      <c r="M20" s="12"/>
      <c r="N20" s="12"/>
      <c r="O20" s="12"/>
      <c r="P20" s="12"/>
      <c r="Q20" s="12"/>
      <c r="R20" s="12"/>
      <c r="S20" s="12"/>
      <c r="T20" s="12"/>
    </row>
    <row r="21" spans="1:20" s="9" customFormat="1" ht="20.100000000000001" customHeight="1">
      <c r="A21" s="20" t="s">
        <v>95</v>
      </c>
      <c r="B21" s="12"/>
      <c r="C21" s="12"/>
      <c r="D21" s="12"/>
      <c r="E21" s="12"/>
      <c r="F21" s="12"/>
      <c r="G21" s="12"/>
      <c r="H21" s="12"/>
      <c r="I21" s="12"/>
      <c r="J21" s="12"/>
      <c r="K21" s="12"/>
      <c r="L21" s="12"/>
      <c r="M21" s="12"/>
      <c r="N21" s="12"/>
      <c r="O21" s="12"/>
      <c r="P21" s="12"/>
      <c r="Q21" s="12"/>
      <c r="R21" s="12"/>
      <c r="S21" s="12"/>
      <c r="T21" s="12"/>
    </row>
    <row r="22" spans="1:20" s="8" customFormat="1" ht="20.25" customHeight="1">
      <c r="A22" s="12" t="s">
        <v>96</v>
      </c>
      <c r="B22" s="12"/>
      <c r="C22" s="12"/>
      <c r="D22" s="12"/>
      <c r="E22" s="12"/>
      <c r="F22" s="12"/>
      <c r="G22" s="12"/>
      <c r="H22" s="12"/>
      <c r="I22" s="12"/>
      <c r="J22" s="12"/>
      <c r="K22" s="12"/>
      <c r="L22" s="12"/>
      <c r="M22" s="12"/>
      <c r="N22" s="12"/>
      <c r="O22" s="12"/>
      <c r="P22" s="12"/>
      <c r="Q22" s="12"/>
      <c r="R22" s="12"/>
      <c r="S22" s="12"/>
      <c r="T22" s="12"/>
    </row>
    <row r="23" spans="1:20" s="9" customFormat="1" ht="20.100000000000001" customHeight="1">
      <c r="A23" s="12"/>
      <c r="B23" s="12"/>
      <c r="C23" s="12"/>
      <c r="D23" s="12"/>
      <c r="E23" s="12"/>
      <c r="F23" s="12"/>
      <c r="G23" s="12"/>
      <c r="H23" s="12"/>
      <c r="I23" s="12"/>
      <c r="J23" s="12"/>
      <c r="K23" s="12"/>
      <c r="L23" s="12"/>
      <c r="M23" s="12"/>
      <c r="N23" s="12"/>
      <c r="O23" s="12"/>
      <c r="P23" s="12"/>
      <c r="Q23" s="12"/>
      <c r="R23" s="12"/>
      <c r="S23" s="12"/>
      <c r="T23" s="12"/>
    </row>
    <row r="24" spans="1:20" s="8" customFormat="1" ht="20.25" customHeight="1">
      <c r="B24" s="12"/>
      <c r="C24" s="12"/>
      <c r="D24" s="12"/>
      <c r="E24" s="12"/>
      <c r="F24" s="12"/>
      <c r="G24" s="12"/>
      <c r="H24" s="12"/>
      <c r="I24" s="12"/>
      <c r="J24" s="12"/>
      <c r="K24" s="12"/>
      <c r="L24" s="12"/>
      <c r="M24" s="12"/>
      <c r="N24" s="12"/>
      <c r="O24" s="12"/>
      <c r="P24" s="12"/>
      <c r="Q24" s="12"/>
      <c r="R24" s="12"/>
      <c r="S24" s="12"/>
      <c r="T24" s="12"/>
    </row>
    <row r="25" spans="1:20" ht="20.25" customHeight="1"/>
    <row r="26" spans="1:20" ht="20.25" customHeight="1"/>
    <row r="27" spans="1:20" ht="19.5" customHeight="1"/>
    <row r="28" spans="1:20" ht="19.5" customHeight="1"/>
    <row r="30" spans="1:20" ht="18">
      <c r="C30" s="49"/>
      <c r="D30" s="50"/>
      <c r="E30" s="52"/>
      <c r="F30" s="48"/>
      <c r="G30" s="48"/>
    </row>
    <row r="31" spans="1:20" ht="18">
      <c r="C31" s="49"/>
      <c r="D31" s="50"/>
      <c r="E31" s="52"/>
      <c r="F31" s="48"/>
      <c r="G31" s="48"/>
    </row>
    <row r="32" spans="1:20" ht="18">
      <c r="C32" s="49"/>
      <c r="D32" s="50"/>
      <c r="E32" s="52"/>
      <c r="F32" s="48"/>
      <c r="G32" s="48"/>
    </row>
    <row r="33" spans="3:16" ht="18">
      <c r="C33" s="49"/>
      <c r="D33" s="50"/>
      <c r="E33" s="52"/>
      <c r="F33" s="48"/>
      <c r="G33" s="48"/>
    </row>
    <row r="34" spans="3:16" ht="18">
      <c r="C34" s="49"/>
      <c r="D34" s="50"/>
      <c r="E34" s="52"/>
      <c r="F34" s="48"/>
      <c r="G34" s="48"/>
    </row>
    <row r="35" spans="3:16" ht="18">
      <c r="C35" s="49"/>
      <c r="D35" s="51"/>
      <c r="E35" s="52"/>
      <c r="F35" s="48"/>
      <c r="G35" s="48"/>
    </row>
    <row r="36" spans="3:16" ht="18">
      <c r="C36" s="49"/>
      <c r="D36" s="51"/>
      <c r="E36" s="52"/>
      <c r="F36" s="48"/>
      <c r="G36" s="48"/>
    </row>
    <row r="37" spans="3:16" ht="18">
      <c r="C37" s="49"/>
      <c r="D37" s="50"/>
      <c r="E37" s="52"/>
      <c r="F37" s="48"/>
      <c r="G37" s="48"/>
    </row>
    <row r="38" spans="3:16" ht="18">
      <c r="C38" s="49"/>
      <c r="D38" s="50"/>
      <c r="E38" s="52"/>
      <c r="F38" s="48"/>
      <c r="G38" s="48"/>
    </row>
    <row r="39" spans="3:16" ht="18">
      <c r="C39" s="49"/>
      <c r="D39" s="50"/>
      <c r="E39" s="52"/>
      <c r="F39" s="48"/>
      <c r="G39" s="48"/>
    </row>
    <row r="40" spans="3:16" ht="18">
      <c r="C40" s="49"/>
      <c r="D40" s="50"/>
      <c r="E40" s="52"/>
      <c r="F40" s="48"/>
      <c r="G40" s="48"/>
    </row>
    <row r="41" spans="3:16" ht="18">
      <c r="C41" s="49"/>
      <c r="D41" s="50"/>
      <c r="E41" s="52"/>
      <c r="F41" s="48"/>
      <c r="G41" s="48"/>
    </row>
    <row r="42" spans="3:16" ht="18">
      <c r="C42" s="49"/>
      <c r="D42" s="50"/>
      <c r="E42" s="52"/>
      <c r="F42" s="48"/>
      <c r="G42" s="48"/>
    </row>
    <row r="43" spans="3:16" ht="18">
      <c r="C43" s="49"/>
      <c r="D43" s="50"/>
      <c r="E43" s="52"/>
      <c r="F43" s="48"/>
      <c r="G43" s="48"/>
    </row>
    <row r="44" spans="3:16" ht="18">
      <c r="C44" s="49"/>
      <c r="D44" s="50"/>
      <c r="E44" s="52"/>
      <c r="F44" s="48"/>
      <c r="G44" s="48"/>
      <c r="P44" s="1"/>
    </row>
    <row r="45" spans="3:16" ht="18">
      <c r="C45" s="49"/>
      <c r="D45" s="50"/>
      <c r="E45" s="52"/>
      <c r="F45" s="48"/>
      <c r="G45" s="48"/>
      <c r="P45" s="1"/>
    </row>
    <row r="46" spans="3:16" ht="18">
      <c r="C46" s="49"/>
      <c r="D46" s="50"/>
      <c r="E46" s="55"/>
      <c r="F46" s="48"/>
      <c r="G46" s="48"/>
      <c r="P46" s="1"/>
    </row>
    <row r="47" spans="3:16" ht="18">
      <c r="C47" s="49"/>
      <c r="D47" s="50"/>
      <c r="E47" s="48"/>
      <c r="F47" s="48"/>
      <c r="G47" s="48"/>
      <c r="P47" s="1"/>
    </row>
    <row r="48" spans="3:16" ht="18">
      <c r="C48" s="49"/>
      <c r="D48" s="50"/>
      <c r="E48" s="52"/>
      <c r="F48" s="48"/>
      <c r="G48" s="48"/>
      <c r="P48" s="1"/>
    </row>
    <row r="49" spans="3:16" ht="18">
      <c r="C49" s="49"/>
      <c r="D49" s="50"/>
      <c r="E49" s="52"/>
      <c r="F49" s="48"/>
      <c r="G49" s="48"/>
      <c r="P49" s="1"/>
    </row>
    <row r="50" spans="3:16" ht="18">
      <c r="C50" s="49"/>
      <c r="D50" s="50"/>
      <c r="E50" s="52"/>
      <c r="F50" s="48"/>
      <c r="G50" s="48"/>
      <c r="P50" s="1"/>
    </row>
    <row r="51" spans="3:16" ht="18">
      <c r="C51" s="49"/>
      <c r="D51" s="50"/>
      <c r="E51" s="52"/>
      <c r="F51" s="48"/>
      <c r="G51" s="48"/>
      <c r="P51" s="1"/>
    </row>
    <row r="52" spans="3:16" ht="18">
      <c r="C52" s="49"/>
      <c r="D52" s="50"/>
      <c r="E52" s="52"/>
      <c r="F52" s="48"/>
      <c r="G52" s="48"/>
      <c r="P52" s="1"/>
    </row>
    <row r="53" spans="3:16" ht="18">
      <c r="C53" s="49"/>
      <c r="D53" s="50"/>
      <c r="E53" s="52"/>
      <c r="F53" s="48"/>
      <c r="G53" s="48"/>
      <c r="P53" s="1"/>
    </row>
    <row r="54" spans="3:16" ht="18">
      <c r="C54" s="49"/>
      <c r="D54" s="50"/>
      <c r="E54" s="48"/>
      <c r="F54" s="48"/>
      <c r="G54" s="48"/>
      <c r="P54" s="1"/>
    </row>
    <row r="55" spans="3:16" ht="18">
      <c r="C55" s="49"/>
      <c r="D55" s="50"/>
      <c r="E55" s="48"/>
      <c r="F55" s="48"/>
      <c r="G55" s="48"/>
      <c r="P55" s="1"/>
    </row>
    <row r="56" spans="3:16" ht="18">
      <c r="C56" s="49"/>
      <c r="D56" s="50"/>
      <c r="E56" s="48"/>
      <c r="F56" s="48"/>
      <c r="G56" s="48"/>
      <c r="P56" s="1"/>
    </row>
    <row r="57" spans="3:16" ht="18">
      <c r="C57" s="49"/>
      <c r="D57" s="50"/>
      <c r="E57" s="48"/>
      <c r="F57" s="48"/>
      <c r="G57" s="48"/>
      <c r="P57" s="1"/>
    </row>
    <row r="58" spans="3:16" ht="18">
      <c r="C58" s="49"/>
      <c r="D58" s="50"/>
      <c r="E58" s="48"/>
      <c r="F58" s="48"/>
      <c r="G58" s="48"/>
      <c r="P58" s="1"/>
    </row>
    <row r="59" spans="3:16" ht="18">
      <c r="C59" s="49"/>
      <c r="D59" s="50"/>
      <c r="E59" s="48"/>
      <c r="F59" s="48"/>
      <c r="G59" s="48"/>
      <c r="P59" s="1"/>
    </row>
    <row r="60" spans="3:16" ht="18">
      <c r="C60" s="49"/>
      <c r="D60" s="50"/>
      <c r="E60" s="48"/>
      <c r="F60" s="48"/>
      <c r="G60" s="48"/>
      <c r="P60" s="1"/>
    </row>
    <row r="61" spans="3:16" ht="18">
      <c r="C61" s="49"/>
      <c r="D61" s="50"/>
      <c r="E61" s="48"/>
      <c r="F61" s="48"/>
      <c r="G61" s="48"/>
      <c r="P61" s="1"/>
    </row>
    <row r="62" spans="3:16" ht="18">
      <c r="C62" s="49"/>
      <c r="D62" s="50"/>
      <c r="E62" s="48"/>
      <c r="F62" s="48"/>
      <c r="G62" s="48"/>
      <c r="P62" s="1"/>
    </row>
    <row r="63" spans="3:16" ht="18">
      <c r="C63" s="49"/>
      <c r="D63" s="50"/>
      <c r="E63" s="48"/>
      <c r="F63" s="48"/>
      <c r="G63" s="48"/>
      <c r="P63" s="1"/>
    </row>
    <row r="64" spans="3:16" ht="18">
      <c r="C64" s="49"/>
      <c r="D64" s="50"/>
      <c r="E64" s="48"/>
      <c r="F64" s="48"/>
      <c r="G64" s="48"/>
      <c r="P64" s="1"/>
    </row>
    <row r="65" spans="3:16" ht="18">
      <c r="C65" s="49"/>
      <c r="D65" s="50"/>
      <c r="E65" s="48"/>
      <c r="F65" s="48"/>
      <c r="G65" s="48"/>
      <c r="P65" s="1"/>
    </row>
    <row r="66" spans="3:16" ht="18">
      <c r="C66" s="49"/>
      <c r="D66" s="50"/>
      <c r="E66" s="48"/>
      <c r="F66" s="48"/>
      <c r="G66" s="48"/>
      <c r="P66" s="1"/>
    </row>
    <row r="67" spans="3:16" ht="18">
      <c r="C67" s="49"/>
      <c r="D67" s="50"/>
      <c r="E67" s="48"/>
      <c r="F67" s="48"/>
      <c r="G67" s="48"/>
      <c r="P67" s="1"/>
    </row>
    <row r="68" spans="3:16" ht="18">
      <c r="C68" s="49"/>
      <c r="D68" s="50"/>
      <c r="E68" s="48"/>
      <c r="F68" s="48"/>
      <c r="G68" s="48"/>
      <c r="P68" s="1"/>
    </row>
    <row r="69" spans="3:16" ht="18">
      <c r="C69" s="49"/>
      <c r="D69" s="50"/>
      <c r="E69" s="48"/>
      <c r="F69" s="48"/>
      <c r="G69" s="48"/>
      <c r="P69" s="1"/>
    </row>
    <row r="70" spans="3:16" ht="18">
      <c r="C70" s="49"/>
      <c r="D70" s="50"/>
      <c r="E70" s="48"/>
      <c r="F70" s="48"/>
      <c r="G70" s="48"/>
      <c r="P70" s="1"/>
    </row>
    <row r="71" spans="3:16" ht="18">
      <c r="C71" s="49"/>
      <c r="D71" s="50"/>
      <c r="E71" s="48"/>
      <c r="F71" s="48"/>
      <c r="G71" s="48"/>
      <c r="P71" s="1"/>
    </row>
    <row r="72" spans="3:16" ht="18">
      <c r="C72" s="49"/>
      <c r="D72" s="50"/>
      <c r="E72" s="48"/>
      <c r="F72" s="48"/>
      <c r="G72" s="48"/>
      <c r="P72" s="1"/>
    </row>
    <row r="73" spans="3:16" ht="18">
      <c r="C73" s="49"/>
      <c r="D73" s="50"/>
      <c r="E73" s="48"/>
      <c r="F73" s="48"/>
      <c r="G73" s="48"/>
      <c r="P73" s="1"/>
    </row>
    <row r="74" spans="3:16" ht="18">
      <c r="C74" s="49"/>
      <c r="D74" s="50"/>
      <c r="E74" s="48"/>
      <c r="F74" s="48"/>
      <c r="G74" s="48"/>
      <c r="P74" s="1"/>
    </row>
    <row r="75" spans="3:16" ht="18">
      <c r="C75" s="49"/>
      <c r="D75" s="50"/>
      <c r="E75" s="48"/>
      <c r="F75" s="48"/>
      <c r="G75" s="48"/>
      <c r="P75" s="1"/>
    </row>
    <row r="76" spans="3:16" ht="18">
      <c r="C76" s="49"/>
      <c r="D76" s="50"/>
      <c r="E76" s="48"/>
      <c r="F76" s="48"/>
      <c r="G76" s="48"/>
      <c r="P76" s="1"/>
    </row>
    <row r="77" spans="3:16">
      <c r="P77" s="1"/>
    </row>
    <row r="78" spans="3:16">
      <c r="P78" s="1"/>
    </row>
    <row r="79" spans="3:16">
      <c r="P79" s="1"/>
    </row>
    <row r="80" spans="3:16">
      <c r="P80" s="1"/>
    </row>
  </sheetData>
  <dataConsolidate/>
  <phoneticPr fontId="1"/>
  <dataValidations count="10">
    <dataValidation allowBlank="1" showErrorMessage="1" promptTitle="年月日を記載してください" prompt="書式設定を変更せずに、年月日を記載してください" sqref="T4:T18" xr:uid="{00000000-0002-0000-09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9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900-000007000000}"/>
    <dataValidation showInputMessage="1" showErrorMessage="1" errorTitle="ドロップダウンリストより選択してください" prompt="換気設備を整備する居室部分の面積×4,000円を千円単位。自動計算" sqref="L4:L18" xr:uid="{00000000-0002-0000-0900-000008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900-000009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Q4:Q18" xr:uid="{64AB5663-96C5-43C2-BC26-AC5EC5542F07}">
      <formula1>"有,無"</formula1>
    </dataValidation>
    <dataValidation allowBlank="1" showInputMessage="1" prompt="居室部分の補助対象面積を記載し、小数点以下は四捨五入してください。" sqref="K4:K18" xr:uid="{1014BF75-380B-4F16-AB68-5D8D6AC2E28A}"/>
    <dataValidation showInputMessage="1" showErrorMessage="1" errorTitle="ドロップダウンリストより選択してください" promptTitle="千円単位（小数点も記載）" prompt="千円単位で小数点も記載してください" sqref="M4:M18" xr:uid="{3AC3F107-D939-4C49-8B12-2A5C9E6A89CD}"/>
    <dataValidation showInputMessage="1" showErrorMessage="1" errorTitle="ドロップダウンリストより選択してください" prompt="算定額と実支出（予定）額のいずれか低い方を千円単位切り捨て。自動計算。" sqref="N4:N18" xr:uid="{2F49AE63-0BB1-4DD8-A2ED-03E2056E9C3F}"/>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R4:R18" xr:uid="{DC09329B-9F67-4B99-98F9-DCB9058F8429}">
      <formula1>"有,無"</formula1>
    </dataValidation>
  </dataValidations>
  <pageMargins left="0.93" right="0.16" top="0.74803149606299213" bottom="0.74803149606299213" header="0.31496062992125984" footer="0.31496062992125984"/>
  <pageSetup paperSize="8" scale="59"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r:uid="{ACEB0107-2A73-4FDE-8DDD-100D1BDD5E97}">
          <x14:formula1>
            <xm:f>都道府県コード等!$I$3:$I$21</xm:f>
          </x14:formula1>
          <xm:sqref>G4:G18</xm:sqref>
        </x14:dataValidation>
        <x14:dataValidation type="list" allowBlank="1" showInputMessage="1" showErrorMessage="1" xr:uid="{490A7800-539D-45AA-AE7E-7DEEC0B7F5FA}">
          <x14:formula1>
            <xm:f>都道府県コード等!$Q$3:$Q$4</xm:f>
          </x14:formula1>
          <xm:sqref>S4:S18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45a5dbc8b746dac4fdc890d4e6b2915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ca69760697946619dd25423a0cbf7403"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79A0DBF-BE0A-421C-97CD-6CF039C7BA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C0BD9E7-0464-4C88-88C0-B6DE0397D2EE}">
  <ds:schemaRefs>
    <ds:schemaRef ds:uri="http://schemas.microsoft.com/sharepoint/v3/contenttype/forms"/>
  </ds:schemaRefs>
</ds:datastoreItem>
</file>

<file path=customXml/itemProps3.xml><?xml version="1.0" encoding="utf-8"?>
<ds:datastoreItem xmlns:ds="http://schemas.openxmlformats.org/officeDocument/2006/customXml" ds:itemID="{E4EFBE5A-8627-43FF-84FD-6D917AE5E002}">
  <ds:schemaRefs>
    <ds:schemaRef ds:uri="http://purl.org/dc/terms/"/>
    <ds:schemaRef ds:uri="http://schemas.openxmlformats.org/package/2006/metadata/core-properties"/>
    <ds:schemaRef ds:uri="8d20cc7b-431d-4ab5-a54b-24925921ebff"/>
    <ds:schemaRef ds:uri="http://purl.org/dc/dcmitype/"/>
    <ds:schemaRef ds:uri="http://schemas.microsoft.com/office/2006/documentManagement/types"/>
    <ds:schemaRef ds:uri="http://schemas.microsoft.com/office/infopath/2007/PartnerControls"/>
    <ds:schemaRef ds:uri="http://schemas.microsoft.com/office/2006/metadata/properties"/>
    <ds:schemaRef ds:uri="263dbbe5-076b-4606-a03b-9598f5f2f35a"/>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都道府県コード等</vt:lpstr>
      <vt:lpstr>スプリンクラー</vt:lpstr>
      <vt:lpstr>防災改修等支援事業（大規模修繕等) </vt:lpstr>
      <vt:lpstr>防災改修等支援事業（耐震化) </vt:lpstr>
      <vt:lpstr>防災改修等支援事業（非常用自家発電設備)</vt:lpstr>
      <vt:lpstr>防災改修等支援事業（水害対策強化)</vt:lpstr>
      <vt:lpstr>給水設備整備</vt:lpstr>
      <vt:lpstr>ブロック塀等改修整備</vt:lpstr>
      <vt:lpstr>換気設備整備</vt:lpstr>
      <vt:lpstr>社会福祉連携推進法人等による大規模修繕</vt:lpstr>
      <vt:lpstr>国土強靱化対策と一体的に行う大規模修繕等</vt:lpstr>
      <vt:lpstr>高齢者施設等の非常用自家発電整備</vt:lpstr>
      <vt:lpstr>高齢者施設等の水害対策強化</vt:lpstr>
      <vt:lpstr>スプリンクラー!Print_Area</vt:lpstr>
      <vt:lpstr>ブロック塀等改修整備!Print_Area</vt:lpstr>
      <vt:lpstr>換気設備整備!Print_Area</vt:lpstr>
      <vt:lpstr>給水設備整備!Print_Area</vt:lpstr>
      <vt:lpstr>高齢者施設等の水害対策強化!Print_Area</vt:lpstr>
      <vt:lpstr>高齢者施設等の非常用自家発電整備!Print_Area</vt:lpstr>
      <vt:lpstr>国土強靱化対策と一体的に行う大規模修繕等!Print_Area</vt:lpstr>
      <vt:lpstr>社会福祉連携推進法人等による大規模修繕!Print_Area</vt:lpstr>
      <vt:lpstr>'防災改修等支援事業（水害対策強化)'!Print_Area</vt:lpstr>
      <vt:lpstr>'防災改修等支援事業（耐震化) '!Print_Area</vt:lpstr>
      <vt:lpstr>'防災改修等支援事業（大規模修繕等) '!Print_Area</vt:lpstr>
      <vt:lpstr>'防災改修等支援事業（非常用自家発電設備)'!Print_Area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OtsuCity</cp:lastModifiedBy>
  <cp:revision/>
  <cp:lastPrinted>2025-12-04T02:48:18Z</cp:lastPrinted>
  <dcterms:created xsi:type="dcterms:W3CDTF">2013-12-09T05:07:26Z</dcterms:created>
  <dcterms:modified xsi:type="dcterms:W3CDTF">2025-12-04T02:48:32Z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