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66925"/>
  <xr:revisionPtr revIDLastSave="0" documentId="13_ncr:1_{10ED40AD-F2EE-4337-81D2-20AF3160731E}" xr6:coauthVersionLast="47" xr6:coauthVersionMax="47" xr10:uidLastSave="{00000000-0000-0000-0000-000000000000}"/>
  <bookViews>
    <workbookView xWindow="-41" yWindow="-14780" windowWidth="26301" windowHeight="14169" xr2:uid="{8BEC3906-3757-4C88-8561-B74066749796}"/>
  </bookViews>
  <sheets>
    <sheet name="様式第1号-1" sheetId="5" r:id="rId1"/>
    <sheet name="リスト" sheetId="2" r:id="rId2"/>
  </sheets>
  <definedNames>
    <definedName name="_xlnm.Print_Area" localSheetId="0">'様式第1号-1'!$A$1:$K$32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1" i="5" l="1"/>
  <c r="J13" i="5"/>
  <c r="K13" i="5" s="1"/>
  <c r="F13" i="5"/>
  <c r="J12" i="5"/>
  <c r="K12" i="5" s="1"/>
  <c r="F12" i="5"/>
  <c r="J11" i="5"/>
  <c r="F11" i="5"/>
  <c r="J27" i="5"/>
  <c r="F27" i="5"/>
  <c r="J26" i="5"/>
  <c r="F26" i="5"/>
  <c r="J25" i="5"/>
  <c r="F25" i="5"/>
  <c r="J24" i="5"/>
  <c r="F24" i="5"/>
  <c r="J23" i="5"/>
  <c r="F23" i="5"/>
  <c r="J22" i="5"/>
  <c r="F22" i="5"/>
  <c r="J21" i="5"/>
  <c r="F21" i="5"/>
  <c r="F16" i="5"/>
  <c r="F17" i="5"/>
  <c r="F18" i="5"/>
  <c r="F19" i="5"/>
  <c r="F20" i="5"/>
  <c r="F28" i="5"/>
  <c r="F29" i="5"/>
  <c r="J30" i="5"/>
  <c r="J29" i="5"/>
  <c r="J28" i="5"/>
  <c r="K28" i="5" s="1"/>
  <c r="J20" i="5"/>
  <c r="K20" i="5" s="1"/>
  <c r="J19" i="5"/>
  <c r="J18" i="5"/>
  <c r="J15" i="5"/>
  <c r="J16" i="5"/>
  <c r="J17" i="5"/>
  <c r="J14" i="5"/>
  <c r="F30" i="5"/>
  <c r="F15" i="5"/>
  <c r="F14" i="5"/>
  <c r="K30" i="5" l="1"/>
  <c r="K21" i="5"/>
  <c r="K27" i="5"/>
  <c r="K23" i="5"/>
  <c r="K22" i="5"/>
  <c r="K24" i="5"/>
  <c r="K25" i="5"/>
  <c r="K26" i="5"/>
  <c r="K19" i="5"/>
  <c r="K29" i="5"/>
  <c r="K16" i="5"/>
  <c r="K18" i="5"/>
  <c r="K17" i="5"/>
  <c r="K15" i="5"/>
  <c r="K14" i="5"/>
  <c r="K32" i="5" l="1"/>
  <c r="C6" i="5" s="1"/>
</calcChain>
</file>

<file path=xl/sharedStrings.xml><?xml version="1.0" encoding="utf-8"?>
<sst xmlns="http://schemas.openxmlformats.org/spreadsheetml/2006/main" count="30" uniqueCount="30">
  <si>
    <t>事業所番号</t>
    <rPh sb="0" eb="2">
      <t>ジギョウ</t>
    </rPh>
    <rPh sb="2" eb="3">
      <t>ショ</t>
    </rPh>
    <rPh sb="3" eb="5">
      <t>バンゴウ</t>
    </rPh>
    <phoneticPr fontId="1"/>
  </si>
  <si>
    <t>　法人名　　</t>
    <rPh sb="1" eb="3">
      <t>ホウジン</t>
    </rPh>
    <rPh sb="3" eb="4">
      <t>メイ</t>
    </rPh>
    <phoneticPr fontId="1"/>
  </si>
  <si>
    <t>　申請額</t>
    <rPh sb="1" eb="3">
      <t>シンセイ</t>
    </rPh>
    <rPh sb="3" eb="4">
      <t>ガク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</si>
  <si>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</si>
  <si>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※申請額を様式第１号に記載してください。</t>
    <rPh sb="1" eb="3">
      <t>シンセイ</t>
    </rPh>
    <phoneticPr fontId="1"/>
  </si>
  <si>
    <t>※黄色で着色のあるセルのみ入力ください。</t>
    <rPh sb="1" eb="3">
      <t>キイロ</t>
    </rPh>
    <rPh sb="4" eb="6">
      <t>チャクショク</t>
    </rPh>
    <rPh sb="13" eb="15">
      <t>ニュウリョク</t>
    </rPh>
    <phoneticPr fontId="1"/>
  </si>
  <si>
    <t>単価</t>
    <rPh sb="0" eb="2">
      <t>タンカ</t>
    </rPh>
    <phoneticPr fontId="1"/>
  </si>
  <si>
    <t>支給額</t>
    <rPh sb="0" eb="2">
      <t>シキュウ</t>
    </rPh>
    <rPh sb="2" eb="3">
      <t>ガク</t>
    </rPh>
    <phoneticPr fontId="1"/>
  </si>
  <si>
    <t>障害福祉サービス事業所の種別
（プルダウンより選択）</t>
    <rPh sb="0" eb="2">
      <t>ショウガイ</t>
    </rPh>
    <rPh sb="2" eb="4">
      <t>フクシ</t>
    </rPh>
    <phoneticPr fontId="1"/>
  </si>
  <si>
    <t>判定
〇×</t>
    <rPh sb="0" eb="2">
      <t>ハンテイ</t>
    </rPh>
    <phoneticPr fontId="1"/>
  </si>
  <si>
    <t>(1) 短期入所事業所</t>
    <rPh sb="4" eb="6">
      <t>タンキ</t>
    </rPh>
    <phoneticPr fontId="1"/>
  </si>
  <si>
    <t>(2) 共同生活援助事業所</t>
    <phoneticPr fontId="1"/>
  </si>
  <si>
    <t>(3) 生活介護事業所</t>
    <phoneticPr fontId="1"/>
  </si>
  <si>
    <t>(4) 自立訓練事業所</t>
    <phoneticPr fontId="1"/>
  </si>
  <si>
    <t>(6) 就労移行支援事業所</t>
    <phoneticPr fontId="1"/>
  </si>
  <si>
    <t>(7) 就労継続支援事業所</t>
    <phoneticPr fontId="1"/>
  </si>
  <si>
    <t>(8) 児童発達支援事業所</t>
    <phoneticPr fontId="1"/>
  </si>
  <si>
    <t>(9) 放課後等デイサービス事業所</t>
    <phoneticPr fontId="1"/>
  </si>
  <si>
    <t>定員
R8.9.1現在</t>
    <rPh sb="0" eb="2">
      <t>テイイン</t>
    </rPh>
    <rPh sb="9" eb="11">
      <t>ゲンザイ</t>
    </rPh>
    <phoneticPr fontId="1"/>
  </si>
  <si>
    <t>(5) 就労選択支援事業所</t>
    <rPh sb="4" eb="6">
      <t>シュウロウ</t>
    </rPh>
    <rPh sb="6" eb="8">
      <t>センタク</t>
    </rPh>
    <rPh sb="8" eb="10">
      <t>シエン</t>
    </rPh>
    <rPh sb="10" eb="13">
      <t>ジギョウショ</t>
    </rPh>
    <phoneticPr fontId="1"/>
  </si>
  <si>
    <t>基準別表の(1)～(9)に該当する障害福祉サービス事業所</t>
    <rPh sb="0" eb="2">
      <t>キジュン</t>
    </rPh>
    <rPh sb="2" eb="4">
      <t>ベッピョウ</t>
    </rPh>
    <rPh sb="13" eb="15">
      <t>ガイトウ</t>
    </rPh>
    <rPh sb="17" eb="19">
      <t>ショウガイ</t>
    </rPh>
    <rPh sb="19" eb="21">
      <t>フクシ</t>
    </rPh>
    <rPh sb="25" eb="28">
      <t>ジギョウショ</t>
    </rPh>
    <phoneticPr fontId="1"/>
  </si>
  <si>
    <t>様式第１号－１　　申請事業所一覧表</t>
    <rPh sb="0" eb="2">
      <t>ヨウシキ</t>
    </rPh>
    <rPh sb="2" eb="3">
      <t>ダイ</t>
    </rPh>
    <rPh sb="4" eb="5">
      <t>ゴウ</t>
    </rPh>
    <rPh sb="16" eb="17">
      <t>ヒョウ</t>
    </rPh>
    <phoneticPr fontId="1"/>
  </si>
  <si>
    <t>※基準別表の(3)、(8)、(9)を多機能型事業所としてそれぞれのサービスで定員を設けていない場合は、一体としている合計の定員</t>
    <rPh sb="1" eb="3">
      <t>キジュン</t>
    </rPh>
    <rPh sb="3" eb="5">
      <t>ベッピョウ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</si>
  <si>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</si>
  <si>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</si>
  <si>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障害福祉サービス提供実績の有無
（プルダウンより選択）</t>
    <rPh sb="0" eb="2">
      <t>ショウガイ</t>
    </rPh>
    <rPh sb="2" eb="4">
      <t>フクシ</t>
    </rPh>
    <rPh sb="8" eb="10">
      <t>テイキョウ</t>
    </rPh>
    <rPh sb="10" eb="12">
      <t>ジッセキ</t>
    </rPh>
    <rPh sb="13" eb="15">
      <t>ウム</t>
    </rPh>
    <phoneticPr fontId="1"/>
  </si>
  <si>
    <t xml:space="preserve"> R8.4月分</t>
    <rPh sb="6" eb="7">
      <t>ブン</t>
    </rPh>
    <phoneticPr fontId="1"/>
  </si>
  <si>
    <t>R8.5月分</t>
    <rPh sb="5" eb="6">
      <t>ブン</t>
    </rPh>
    <phoneticPr fontId="1"/>
  </si>
  <si>
    <t>R8.6月分</t>
    <rPh sb="5" eb="6">
      <t>ブン</t>
    </rPh>
    <phoneticPr fontId="1"/>
  </si>
  <si>
    <t>支給額計</t>
    <rPh sb="0" eb="2">
      <t>シキュウ</t>
    </rPh>
    <rPh sb="2" eb="3">
      <t>ガク</t>
    </rPh>
    <rPh sb="3" eb="4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</si>
</sst>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.0_);[Red]\(0.0\)"/>
  </numFmts>
  <fonts count="7">
    <font>
      <sz val="11"/>
      <color theme="1"/>
      <name val="Yu Gothic"/>
      <family val="2"/>
      <charset val="128"/>
    </font>
    <font>
      <sz val="6"/>
      <name val="Yu Gothic"/>
      <family val="2"/>
      <charset val="128"/>
    </font>
    <font>
      <sz val="11"/>
      <color theme="1"/>
      <name val="Yu Gothic"/>
      <family val="2"/>
      <charset val="128"/>
    </font>
    <font>
      <sz val="10"/>
      <color theme="1"/>
      <name val="Yu Gothic"/>
      <charset val="128"/>
    </font>
    <font>
      <sz val="10"/>
      <color theme="1"/>
      <name val="Yu Gothic"/>
      <family val="3"/>
      <charset val="128"/>
    </font>
    <font>
      <b/>
      <sz val="11"/>
      <color theme="1"/>
      <name val="Yu Gothic"/>
      <family val="3"/>
      <charset val="128"/>
    </font>
    <font>
      <sz val="8"/>
      <color rgb="FFFF0000"/>
      <name val="Yu Gothic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38" fontId="0" fillId="0" borderId="0" xfId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176" fontId="0" fillId="0" borderId="4" xfId="1" applyNumberFormat="1" applyFont="1" applyBorder="1" applyAlignment="1">
      <alignment horizontal="center" vertical="center"/>
    </xf>
    <xf numFmtId="6" fontId="0" fillId="0" borderId="4" xfId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38" fontId="0" fillId="0" borderId="0" xfId="1" applyFont="1" applyAlignment="1">
      <alignment horizontal="left" vertical="center"/>
    </xf>
    <xf numFmtId="176" fontId="0" fillId="0" borderId="0" xfId="1" applyNumberFormat="1" applyFont="1" applyAlignment="1">
      <alignment horizontal="left" vertical="center"/>
    </xf>
    <xf numFmtId="38" fontId="0" fillId="0" borderId="0" xfId="0" applyNumberFormat="1" applyAlignment="1">
      <alignment horizontal="left" vertical="center"/>
    </xf>
    <xf numFmtId="6" fontId="0" fillId="0" borderId="0" xfId="1" applyNumberFormat="1" applyFont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38" fontId="0" fillId="0" borderId="0" xfId="1" applyFont="1">
      <alignment vertical="center"/>
    </xf>
    <xf numFmtId="38" fontId="0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38" fontId="3" fillId="2" borderId="4" xfId="1" applyFont="1" applyFill="1" applyBorder="1" applyAlignment="1" applyProtection="1">
      <alignment horizontal="center" vertical="center"/>
      <protection locked="0"/>
    </xf>
    <xf numFmtId="176" fontId="0" fillId="0" borderId="0" xfId="1" applyNumberFormat="1" applyFont="1" applyAlignment="1">
      <alignment horizontal="right" vertical="center"/>
    </xf>
    <xf numFmtId="6" fontId="0" fillId="0" borderId="5" xfId="0" applyNumberFormat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38" fontId="0" fillId="0" borderId="2" xfId="1" applyFont="1" applyBorder="1" applyAlignment="1">
      <alignment horizontal="center" vertical="center" wrapText="1"/>
    </xf>
    <xf numFmtId="38" fontId="0" fillId="0" borderId="3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6" fontId="0" fillId="0" borderId="1" xfId="1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76" fontId="0" fillId="0" borderId="2" xfId="1" applyNumberFormat="1" applyFont="1" applyBorder="1" applyAlignment="1">
      <alignment horizontal="center" vertical="center" wrapText="1"/>
    </xf>
    <xf numFmtId="176" fontId="0" fillId="0" borderId="3" xfId="1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AB61-87D0-42A0-AB03-FA1E7F8C1DA4}">
  <sheetPr transitionEvaluation="1"/>
  <dimension ref="A1:K32"/>
  <sheetViews>
    <sheetView tabSelected="1" zoomScaleNormal="100" workbookViewId="0">
      <selection activeCell="A8" sqref="A8"/>
    </sheetView>
  </sheetViews>
  <sheetFormatPr defaultColWidth="8.6640625" defaultRowHeight="17.7"/>
  <cols>
    <col min="1" max="1" width="1.77734375" style="3" customWidth="1"/>
    <col min="2" max="2" width="27.88671875" style="3" customWidth="1"/>
    <col min="3" max="3" width="13" style="3" customWidth="1"/>
    <col min="4" max="4" width="46.77734375" style="3" customWidth="1"/>
    <col min="5" max="5" width="10.88671875" style="3" customWidth="1"/>
    <col min="6" max="6" width="11" style="3" customWidth="1"/>
    <col min="7" max="9" width="11.21875" style="3" customWidth="1"/>
    <col min="10" max="10" width="4.77734375" style="9" bestFit="1" customWidth="1"/>
    <col min="11" max="11" width="18.77734375" style="3" bestFit="1" customWidth="1"/>
    <col min="12" max="17" width="4.5546875" style="3" customWidth="1"/>
    <col min="18" max="16384" width="8.6640625" style="3"/>
  </cols>
  <sheetData>
    <row r="1" spans="1:11" ht="14.95" customHeight="1">
      <c r="A1" s="3" t="s">
        <v>21</v>
      </c>
    </row>
    <row r="2" spans="1:11" ht="7" customHeight="1"/>
    <row r="3" spans="1:11" ht="7" customHeight="1"/>
    <row r="4" spans="1:11">
      <c r="B4" s="15" t="s">
        <v>1</v>
      </c>
      <c r="C4" s="31"/>
      <c r="D4" s="31"/>
      <c r="E4" s="12"/>
      <c r="F4" s="3" t="s">
        <v>5</v>
      </c>
    </row>
    <row r="5" spans="1:11" ht="7" customHeight="1"/>
    <row r="6" spans="1:11">
      <c r="B6" s="15" t="s">
        <v>2</v>
      </c>
      <c r="C6" s="32">
        <f>K32</f>
        <v>0</v>
      </c>
      <c r="D6" s="32"/>
      <c r="E6" s="11"/>
      <c r="F6" s="3" t="s">
        <v>4</v>
      </c>
    </row>
    <row r="7" spans="1:11" ht="7.5" customHeight="1">
      <c r="F7" s="10"/>
    </row>
    <row r="8" spans="1:11" ht="18.55" customHeight="1">
      <c r="A8" s="3" t="s">
        <v>20</v>
      </c>
    </row>
    <row r="9" spans="1:11" ht="38.75" customHeight="1">
      <c r="B9" s="29" t="s">
        <v>3</v>
      </c>
      <c r="C9" s="29" t="s">
        <v>0</v>
      </c>
      <c r="D9" s="33" t="s">
        <v>8</v>
      </c>
      <c r="E9" s="33" t="s">
        <v>18</v>
      </c>
      <c r="F9" s="33" t="s">
        <v>6</v>
      </c>
      <c r="G9" s="27" t="s">
        <v>25</v>
      </c>
      <c r="H9" s="28"/>
      <c r="I9" s="28"/>
      <c r="J9" s="35" t="s">
        <v>9</v>
      </c>
      <c r="K9" s="25" t="s">
        <v>7</v>
      </c>
    </row>
    <row r="10" spans="1:11" s="2" customFormat="1" ht="18.350000000000001" thickBot="1">
      <c r="A10" s="4"/>
      <c r="B10" s="30"/>
      <c r="C10" s="30"/>
      <c r="D10" s="30"/>
      <c r="E10" s="34"/>
      <c r="F10" s="34"/>
      <c r="G10" s="7" t="s">
        <v>26</v>
      </c>
      <c r="H10" s="7" t="s">
        <v>27</v>
      </c>
      <c r="I10" s="7" t="s">
        <v>28</v>
      </c>
      <c r="J10" s="36"/>
      <c r="K10" s="26"/>
    </row>
    <row r="11" spans="1:11" s="8" customFormat="1" ht="18.350000000000001" thickTop="1">
      <c r="A11" s="1"/>
      <c r="B11" s="17"/>
      <c r="C11" s="23"/>
      <c r="D11" s="17"/>
      <c r="E11" s="18"/>
      <c r="F11" s="14" t="str">
        <f>IF(D11="","",VLOOKUP(D11,リスト!$A$1:$B$9,2,0))</f>
        <v/>
      </c>
      <c r="G11" s="20"/>
      <c r="H11" s="20"/>
      <c r="I11" s="20"/>
      <c r="J11" s="5" t="str">
        <f>IF(AND(G11="有",H11="有",I11="有"),"〇","×")</f>
        <v>〇</v>
      </c>
      <c r="K11" s="6">
        <f>IF(J11="×",0,IF(J11="〇",E11*F11,""))</f>
        <v>0</v>
      </c>
    </row>
    <row r="12" spans="1:11" s="8" customFormat="1">
      <c r="A12" s="1"/>
      <c r="B12" s="19"/>
      <c r="C12" s="24"/>
      <c r="D12" s="17"/>
      <c r="E12" s="18"/>
      <c r="F12" s="14" t="str">
        <f>IF(D12="","",VLOOKUP(D12,リスト!$A$1:$B$9,2,0))</f>
        <v/>
      </c>
      <c r="G12" s="20"/>
      <c r="H12" s="20"/>
      <c r="I12" s="20"/>
      <c r="J12" s="5" t="str">
        <f t="shared" ref="J12:J13" si="0">IF(AND(G12="有",H12="有",I12="有"),"〇","×")</f>
        <v>〇</v>
      </c>
      <c r="K12" s="6">
        <f t="shared" ref="K12:K13" si="1">IF(J12="×",0,IF(J12="〇",E12*F12,""))</f>
        <v>0</v>
      </c>
    </row>
    <row r="13" spans="1:11" s="8" customFormat="1">
      <c r="A13" s="1"/>
      <c r="B13" s="19"/>
      <c r="C13" s="24"/>
      <c r="D13" s="17"/>
      <c r="E13" s="18"/>
      <c r="F13" s="14" t="str">
        <f>IF(D13="","",VLOOKUP(D13,リスト!$A$1:$B$9,2,0))</f>
        <v/>
      </c>
      <c r="G13" s="20"/>
      <c r="H13" s="20"/>
      <c r="I13" s="20"/>
      <c r="J13" s="5" t="str">
        <f t="shared" si="0"/>
        <v>〇</v>
      </c>
      <c r="K13" s="6">
        <f t="shared" si="1"/>
        <v>0</v>
      </c>
    </row>
    <row r="14" spans="1:11" s="8" customFormat="1">
      <c r="A14" s="1"/>
      <c r="B14" s="17"/>
      <c r="C14" s="23"/>
      <c r="D14" s="17"/>
      <c r="E14" s="18"/>
      <c r="F14" s="14" t="str">
        <f>IF(D14="","",VLOOKUP(D14,リスト!$A$1:$B$9,2,0))</f>
        <v/>
      </c>
      <c r="G14" s="20"/>
      <c r="H14" s="20"/>
      <c r="I14" s="20"/>
      <c r="J14" s="5" t="str">
        <f>IF(AND(G14="有",H14="有",I14="有"),"〇","×")</f>
        <v>〇</v>
      </c>
      <c r="K14" s="6">
        <f>IF(J14="×",0,IF(J14="〇",E14*F14,""))</f>
        <v>0</v>
      </c>
    </row>
    <row r="15" spans="1:11" s="8" customFormat="1">
      <c r="A15" s="1"/>
      <c r="B15" s="19"/>
      <c r="C15" s="24"/>
      <c r="D15" s="17"/>
      <c r="E15" s="18"/>
      <c r="F15" s="14" t="str">
        <f>IF(D15="","",VLOOKUP(D15,リスト!$A$1:$B$9,2,0))</f>
        <v/>
      </c>
      <c r="G15" s="20"/>
      <c r="H15" s="20"/>
      <c r="I15" s="20"/>
      <c r="J15" s="5" t="str">
        <f t="shared" ref="J15:J30" si="2">IF(AND(G15="有",H15="有",I15="有"),"〇","×")</f>
        <v>〇</v>
      </c>
      <c r="K15" s="6">
        <f t="shared" ref="K15:K30" si="3">IF(J15="×",0,IF(J15="〇",E15*F15,""))</f>
        <v>0</v>
      </c>
    </row>
    <row r="16" spans="1:11" s="8" customFormat="1">
      <c r="A16" s="1"/>
      <c r="B16" s="19"/>
      <c r="C16" s="24"/>
      <c r="D16" s="17"/>
      <c r="E16" s="18"/>
      <c r="F16" s="14" t="str">
        <f>IF(D16="","",VLOOKUP(D16,リスト!$A$1:$B$9,2,0))</f>
        <v/>
      </c>
      <c r="G16" s="20"/>
      <c r="H16" s="20"/>
      <c r="I16" s="20"/>
      <c r="J16" s="5" t="str">
        <f t="shared" si="2"/>
        <v>〇</v>
      </c>
      <c r="K16" s="6">
        <f t="shared" ref="K16:K20" si="4">IF(J16="×",0,IF(J16="〇",E16*F16,""))</f>
        <v>0</v>
      </c>
    </row>
    <row r="17" spans="1:11" s="8" customFormat="1">
      <c r="A17" s="1"/>
      <c r="B17" s="19"/>
      <c r="C17" s="24"/>
      <c r="D17" s="17"/>
      <c r="E17" s="18"/>
      <c r="F17" s="14" t="str">
        <f>IF(D17="","",VLOOKUP(D17,リスト!$A$1:$B$9,2,0))</f>
        <v/>
      </c>
      <c r="G17" s="20"/>
      <c r="H17" s="20"/>
      <c r="I17" s="20"/>
      <c r="J17" s="5" t="str">
        <f t="shared" si="2"/>
        <v>〇</v>
      </c>
      <c r="K17" s="6">
        <f t="shared" si="4"/>
        <v>0</v>
      </c>
    </row>
    <row r="18" spans="1:11" s="8" customFormat="1">
      <c r="A18" s="1"/>
      <c r="B18" s="19"/>
      <c r="C18" s="24"/>
      <c r="D18" s="17"/>
      <c r="E18" s="18"/>
      <c r="F18" s="14" t="str">
        <f>IF(D18="","",VLOOKUP(D18,リスト!$A$1:$B$9,2,0))</f>
        <v/>
      </c>
      <c r="G18" s="20"/>
      <c r="H18" s="20"/>
      <c r="I18" s="20"/>
      <c r="J18" s="5" t="str">
        <f t="shared" si="2"/>
        <v>〇</v>
      </c>
      <c r="K18" s="6">
        <f t="shared" si="4"/>
        <v>0</v>
      </c>
    </row>
    <row r="19" spans="1:11" s="8" customFormat="1">
      <c r="A19" s="1"/>
      <c r="B19" s="19"/>
      <c r="C19" s="24"/>
      <c r="D19" s="17"/>
      <c r="E19" s="18"/>
      <c r="F19" s="14" t="str">
        <f>IF(D19="","",VLOOKUP(D19,リスト!$A$1:$B$9,2,0))</f>
        <v/>
      </c>
      <c r="G19" s="20"/>
      <c r="H19" s="20"/>
      <c r="I19" s="20"/>
      <c r="J19" s="5" t="str">
        <f t="shared" si="2"/>
        <v>〇</v>
      </c>
      <c r="K19" s="6">
        <f t="shared" si="4"/>
        <v>0</v>
      </c>
    </row>
    <row r="20" spans="1:11" s="8" customFormat="1">
      <c r="A20" s="1"/>
      <c r="B20" s="19"/>
      <c r="C20" s="24"/>
      <c r="D20" s="17"/>
      <c r="E20" s="18"/>
      <c r="F20" s="14" t="str">
        <f>IF(D20="","",VLOOKUP(D20,リスト!$A$1:$B$9,2,0))</f>
        <v/>
      </c>
      <c r="G20" s="20"/>
      <c r="H20" s="20"/>
      <c r="I20" s="20"/>
      <c r="J20" s="5" t="str">
        <f t="shared" si="2"/>
        <v>〇</v>
      </c>
      <c r="K20" s="6">
        <f t="shared" si="4"/>
        <v>0</v>
      </c>
    </row>
    <row r="21" spans="1:11" s="8" customFormat="1">
      <c r="A21" s="1"/>
      <c r="B21" s="17"/>
      <c r="C21" s="23"/>
      <c r="D21" s="17"/>
      <c r="E21" s="18"/>
      <c r="F21" s="14" t="str">
        <f>IF(D21="","",VLOOKUP(D21,リスト!$A$1:$B$9,2,0))</f>
        <v/>
      </c>
      <c r="G21" s="20"/>
      <c r="H21" s="20"/>
      <c r="I21" s="20"/>
      <c r="J21" s="5" t="str">
        <f>IF(AND(G21="有",H21="有",I21="有"),"〇","×")</f>
        <v>〇</v>
      </c>
      <c r="K21" s="6">
        <f>IF(J21="×",0,IF(J21="〇",E21*F21,""))</f>
        <v>0</v>
      </c>
    </row>
    <row r="22" spans="1:11" s="8" customFormat="1">
      <c r="A22" s="1"/>
      <c r="B22" s="19"/>
      <c r="C22" s="24"/>
      <c r="D22" s="17"/>
      <c r="E22" s="18"/>
      <c r="F22" s="14" t="str">
        <f>IF(D22="","",VLOOKUP(D22,リスト!$A$1:$B$9,2,0))</f>
        <v/>
      </c>
      <c r="G22" s="20"/>
      <c r="H22" s="20"/>
      <c r="I22" s="20"/>
      <c r="J22" s="5" t="str">
        <f t="shared" ref="J22:J27" si="5">IF(AND(G22="有",H22="有",I22="有"),"〇","×")</f>
        <v>〇</v>
      </c>
      <c r="K22" s="6">
        <f t="shared" ref="K22:K27" si="6">IF(J22="×",0,IF(J22="〇",E22*F22,""))</f>
        <v>0</v>
      </c>
    </row>
    <row r="23" spans="1:11" s="8" customFormat="1">
      <c r="A23" s="1"/>
      <c r="B23" s="19"/>
      <c r="C23" s="24"/>
      <c r="D23" s="17"/>
      <c r="E23" s="18"/>
      <c r="F23" s="14" t="str">
        <f>IF(D23="","",VLOOKUP(D23,リスト!$A$1:$B$9,2,0))</f>
        <v/>
      </c>
      <c r="G23" s="20"/>
      <c r="H23" s="20"/>
      <c r="I23" s="20"/>
      <c r="J23" s="5" t="str">
        <f t="shared" si="5"/>
        <v>〇</v>
      </c>
      <c r="K23" s="6">
        <f t="shared" si="6"/>
        <v>0</v>
      </c>
    </row>
    <row r="24" spans="1:11" s="8" customFormat="1">
      <c r="A24" s="1"/>
      <c r="B24" s="19"/>
      <c r="C24" s="24"/>
      <c r="D24" s="17"/>
      <c r="E24" s="18"/>
      <c r="F24" s="14" t="str">
        <f>IF(D24="","",VLOOKUP(D24,リスト!$A$1:$B$9,2,0))</f>
        <v/>
      </c>
      <c r="G24" s="20"/>
      <c r="H24" s="20"/>
      <c r="I24" s="20"/>
      <c r="J24" s="5" t="str">
        <f t="shared" si="5"/>
        <v>〇</v>
      </c>
      <c r="K24" s="6">
        <f t="shared" si="6"/>
        <v>0</v>
      </c>
    </row>
    <row r="25" spans="1:11" s="8" customFormat="1">
      <c r="A25" s="1"/>
      <c r="B25" s="19"/>
      <c r="C25" s="24"/>
      <c r="D25" s="17"/>
      <c r="E25" s="18"/>
      <c r="F25" s="14" t="str">
        <f>IF(D25="","",VLOOKUP(D25,リスト!$A$1:$B$9,2,0))</f>
        <v/>
      </c>
      <c r="G25" s="20"/>
      <c r="H25" s="20"/>
      <c r="I25" s="20"/>
      <c r="J25" s="5" t="str">
        <f t="shared" si="5"/>
        <v>〇</v>
      </c>
      <c r="K25" s="6">
        <f t="shared" si="6"/>
        <v>0</v>
      </c>
    </row>
    <row r="26" spans="1:11" s="8" customFormat="1">
      <c r="A26" s="1"/>
      <c r="B26" s="19"/>
      <c r="C26" s="24"/>
      <c r="D26" s="17"/>
      <c r="E26" s="18"/>
      <c r="F26" s="14" t="str">
        <f>IF(D26="","",VLOOKUP(D26,リスト!$A$1:$B$9,2,0))</f>
        <v/>
      </c>
      <c r="G26" s="20"/>
      <c r="H26" s="20"/>
      <c r="I26" s="20"/>
      <c r="J26" s="5" t="str">
        <f t="shared" si="5"/>
        <v>〇</v>
      </c>
      <c r="K26" s="6">
        <f t="shared" si="6"/>
        <v>0</v>
      </c>
    </row>
    <row r="27" spans="1:11" s="8" customFormat="1">
      <c r="A27" s="1"/>
      <c r="B27" s="19"/>
      <c r="C27" s="24"/>
      <c r="D27" s="17"/>
      <c r="E27" s="18"/>
      <c r="F27" s="14" t="str">
        <f>IF(D27="","",VLOOKUP(D27,リスト!$A$1:$B$9,2,0))</f>
        <v/>
      </c>
      <c r="G27" s="20"/>
      <c r="H27" s="20"/>
      <c r="I27" s="20"/>
      <c r="J27" s="5" t="str">
        <f t="shared" si="5"/>
        <v>〇</v>
      </c>
      <c r="K27" s="6">
        <f t="shared" si="6"/>
        <v>0</v>
      </c>
    </row>
    <row r="28" spans="1:11" s="8" customFormat="1">
      <c r="A28" s="1"/>
      <c r="B28" s="19"/>
      <c r="C28" s="24"/>
      <c r="D28" s="17"/>
      <c r="E28" s="18"/>
      <c r="F28" s="14" t="str">
        <f>IF(D28="","",VLOOKUP(D28,リスト!$A$1:$B$9,2,0))</f>
        <v/>
      </c>
      <c r="G28" s="20"/>
      <c r="H28" s="20"/>
      <c r="I28" s="20"/>
      <c r="J28" s="5" t="str">
        <f t="shared" si="2"/>
        <v>〇</v>
      </c>
      <c r="K28" s="6">
        <f t="shared" si="3"/>
        <v>0</v>
      </c>
    </row>
    <row r="29" spans="1:11" s="8" customFormat="1">
      <c r="A29" s="1"/>
      <c r="B29" s="19"/>
      <c r="C29" s="24"/>
      <c r="D29" s="17"/>
      <c r="E29" s="18"/>
      <c r="F29" s="14" t="str">
        <f>IF(D29="","",VLOOKUP(D29,リスト!$A$1:$B$9,2,0))</f>
        <v/>
      </c>
      <c r="G29" s="20"/>
      <c r="H29" s="20"/>
      <c r="I29" s="20"/>
      <c r="J29" s="5" t="str">
        <f t="shared" si="2"/>
        <v>〇</v>
      </c>
      <c r="K29" s="6">
        <f t="shared" si="3"/>
        <v>0</v>
      </c>
    </row>
    <row r="30" spans="1:11" s="8" customFormat="1">
      <c r="A30" s="1"/>
      <c r="B30" s="19"/>
      <c r="C30" s="24"/>
      <c r="D30" s="17"/>
      <c r="E30" s="18"/>
      <c r="F30" s="14" t="str">
        <f>IF(D30="","",VLOOKUP(D30,リスト!$A$1:$B$9,2,0))</f>
        <v/>
      </c>
      <c r="G30" s="20"/>
      <c r="H30" s="20"/>
      <c r="I30" s="20"/>
      <c r="J30" s="5" t="str">
        <f t="shared" si="2"/>
        <v>〇</v>
      </c>
      <c r="K30" s="6">
        <f t="shared" si="3"/>
        <v>0</v>
      </c>
    </row>
    <row r="31" spans="1:11" s="8" customFormat="1" ht="13.1" customHeight="1" thickBot="1">
      <c r="A31" s="1"/>
      <c r="C31" s="1"/>
      <c r="D31" s="1"/>
      <c r="E31" s="16" t="s">
        <v>22</v>
      </c>
      <c r="F31" s="1"/>
      <c r="G31" s="1"/>
      <c r="H31" s="1"/>
      <c r="I31" s="1"/>
      <c r="J31" s="9"/>
    </row>
    <row r="32" spans="1:11" ht="18" customHeight="1" thickBot="1">
      <c r="J32" s="21" t="s">
        <v>29</v>
      </c>
      <c r="K32" s="22">
        <f>SUM(K11:K30)</f>
        <v>0</v>
      </c>
    </row>
  </sheetData>
  <sheetProtection algorithmName="SHA-512" hashValue="gz2HXLUPlSx2TRW6HxwhQ92tjLuy5EXGfYLew9oOyLo72NQGc6shLnhyQIBYtpxrEcoHT2pnWTLGs1WefNDrhA==" saltValue="ZKVlQ9ksAEsrc41EjAI6OA==" spinCount="100000" sheet="1"/>
  <mergeCells count="10">
    <mergeCell ref="K9:K10"/>
    <mergeCell ref="G9:I9"/>
    <mergeCell ref="B9:B10"/>
    <mergeCell ref="C4:D4"/>
    <mergeCell ref="C6:D6"/>
    <mergeCell ref="C9:C10"/>
    <mergeCell ref="D9:D10"/>
    <mergeCell ref="E9:E10"/>
    <mergeCell ref="F9:F10"/>
    <mergeCell ref="J9:J10"/>
  </mergeCells>
  <phoneticPr fontId="1"/>
  <printOptions horizontalCentered="1"/>
  <pageMargins left="0.70866141732283472" right="0.5" top="0.28000000000000003" bottom="0.19" header="0.23" footer="0.16"/>
  <pageSetup paperSize="9" scale="71" orientation="landscape" r:id="rId1"/>
  <colBreaks count="1" manualBreakCount="1">
    <brk id="11" max="31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1B2A7F4-8BAD-444E-A823-B3FE6E5B2848}">
          <x14:formula1>
            <xm:f>リスト!$A$1:$A$9</xm:f>
          </x14:formula1>
          <xm:sqref>D11:D30</xm:sqref>
        </x14:dataValidation>
        <x14:dataValidation type="list" allowBlank="1" showInputMessage="1" showErrorMessage="1" xr:uid="{4051D11B-59CD-4AB0-8E56-F900E36E36BB}">
          <x14:formula1>
            <xm:f>リスト!$A$11:$A$12</xm:f>
          </x14:formula1>
          <xm:sqref>G11:I30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245F2-645B-475E-BA15-587EDAC3DD2E}">
  <dimension ref="A1:B12"/>
  <sheetViews>
    <sheetView workbookViewId="0">
      <selection activeCell="C16" sqref="C16"/>
    </sheetView>
  </sheetViews>
  <sheetFormatPr defaultRowHeight="17.7"/>
  <cols>
    <col min="1" max="1" width="48.33203125" bestFit="1" customWidth="1"/>
  </cols>
  <sheetData>
    <row r="1" spans="1:2">
      <c r="A1" t="s">
        <v>10</v>
      </c>
      <c r="B1" s="13">
        <v>8500</v>
      </c>
    </row>
    <row r="2" spans="1:2">
      <c r="A2" t="s">
        <v>11</v>
      </c>
      <c r="B2" s="13">
        <v>8500</v>
      </c>
    </row>
    <row r="3" spans="1:2">
      <c r="A3" t="s">
        <v>12</v>
      </c>
      <c r="B3" s="13">
        <v>3100</v>
      </c>
    </row>
    <row r="4" spans="1:2">
      <c r="A4" t="s">
        <v>13</v>
      </c>
      <c r="B4" s="13">
        <v>3100</v>
      </c>
    </row>
    <row r="5" spans="1:2">
      <c r="A5" t="s">
        <v>19</v>
      </c>
      <c r="B5" s="13">
        <v>3100</v>
      </c>
    </row>
    <row r="6" spans="1:2">
      <c r="A6" t="s">
        <v>14</v>
      </c>
      <c r="B6" s="13">
        <v>3100</v>
      </c>
    </row>
    <row r="7" spans="1:2">
      <c r="A7" t="s">
        <v>15</v>
      </c>
      <c r="B7" s="13">
        <v>3100</v>
      </c>
    </row>
    <row r="8" spans="1:2">
      <c r="A8" t="s">
        <v>16</v>
      </c>
      <c r="B8" s="13">
        <v>3100</v>
      </c>
    </row>
    <row r="9" spans="1:2">
      <c r="A9" t="s">
        <v>17</v>
      </c>
      <c r="B9" s="13">
        <v>3100</v>
      </c>
    </row>
    <row r="11" spans="1:2">
      <c r="A11" t="s">
        <v>23</v>
      </c>
    </row>
    <row r="12" spans="1:2">
      <c r="A12" t="s">
        <v>24</v>
      </c>
    </row>
  </sheetData>
  <sheetProtection algorithmName="SHA-512" hashValue="EuDNPapuaYC8XbDlCURR5M2gwDmszipuYZjXcK0a7T5C4/Eb3/p3IGmBDnsJYtKUO/mMaVBE1XV1q3q5Z1OYvQ==" saltValue="ScsuvT+59h3RgV0YYg5GwA==" spinCount="100000" sheet="1" objects="1" scenarios="1"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様式第1号-1</vt:lpstr>
      <vt:lpstr>リスト</vt:lpstr>
      <vt:lpstr>'様式第1号-1'!Print_Area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2026-09-18T08:11:01Z</dcterms:created>
  <dcterms:modified xsi:type="dcterms:W3CDTF">2026-09-18T08:12:24Z</dcterms:modified>
</cp:coreProperties>
</file>